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00" windowWidth="27795" windowHeight="1189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168" i="55"/>
  <c r="C168" i="59" s="1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H128" i="54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I85" i="54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M44" i="47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G4" i="47" l="1"/>
  <c r="K4" i="47"/>
  <c r="I70" i="54"/>
  <c r="E85" i="55"/>
  <c r="D39" i="57"/>
  <c r="L39" i="57"/>
  <c r="H82" i="57"/>
  <c r="F106" i="57"/>
  <c r="J106" i="57"/>
  <c r="N106" i="57"/>
  <c r="K146" i="44"/>
  <c r="C113" i="55"/>
  <c r="C113" i="59" s="1"/>
  <c r="H63" i="57"/>
  <c r="D150" i="45"/>
  <c r="L150" i="45"/>
  <c r="O4" i="47"/>
  <c r="H12" i="47"/>
  <c r="P25" i="54"/>
  <c r="H128" i="47"/>
  <c r="F168" i="57"/>
  <c r="F168" i="60" s="1"/>
  <c r="N55" i="45"/>
  <c r="H175" i="45"/>
  <c r="L175" i="45"/>
  <c r="E85" i="54"/>
  <c r="D128" i="54"/>
  <c r="E162" i="55"/>
  <c r="Q93" i="57"/>
  <c r="I120" i="57"/>
  <c r="C146" i="44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N36" i="60" s="1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E127" i="64" s="1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H68" i="45" s="1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K127" i="67" s="1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F68" i="47" s="1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F99" i="70" s="1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H205" i="72"/>
  <c r="H150" i="72"/>
  <c r="P205" i="72"/>
  <c r="E154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294" i="65"/>
  <c r="E332" i="65" s="1"/>
  <c r="I32" i="54"/>
  <c r="I294" i="65"/>
  <c r="I332" i="65" s="1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333" i="70" s="1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26" i="67"/>
  <c r="C319" i="67"/>
  <c r="C339" i="67"/>
  <c r="C381" i="68"/>
  <c r="C412" i="68"/>
  <c r="C484" i="68"/>
  <c r="C393" i="68"/>
  <c r="C387" i="69"/>
  <c r="C330" i="69"/>
  <c r="C332" i="70"/>
  <c r="C312" i="70"/>
  <c r="C337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130" i="55" s="1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111" i="55" s="1"/>
  <c r="C318" i="69"/>
  <c r="C316" i="69" s="1"/>
  <c r="C125" i="55"/>
  <c r="C307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L316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C166" i="57"/>
  <c r="F74" i="55"/>
  <c r="N74" i="55"/>
  <c r="H77" i="55"/>
  <c r="P77" i="55"/>
  <c r="J87" i="55"/>
  <c r="F100" i="55"/>
  <c r="N100" i="55"/>
  <c r="F51" i="55"/>
  <c r="N51" i="55"/>
  <c r="O68" i="55"/>
  <c r="O62" i="55" s="1"/>
  <c r="F130" i="55"/>
  <c r="L148" i="55"/>
  <c r="C9" i="55"/>
  <c r="C148" i="54"/>
  <c r="G130" i="54"/>
  <c r="C9" i="54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P148" i="47"/>
  <c r="F175" i="47"/>
  <c r="J175" i="47"/>
  <c r="N175" i="47"/>
  <c r="F51" i="47"/>
  <c r="J51" i="47"/>
  <c r="N51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E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K49" i="45"/>
  <c r="G9" i="45"/>
  <c r="E44" i="45"/>
  <c r="M44" i="45"/>
  <c r="F70" i="45"/>
  <c r="N70" i="45"/>
  <c r="D3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148" i="45"/>
  <c r="C87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I111" i="45"/>
  <c r="F166" i="45"/>
  <c r="J166" i="45"/>
  <c r="O148" i="45"/>
  <c r="L166" i="45"/>
  <c r="J130" i="45"/>
  <c r="B166" i="45"/>
  <c r="B14" i="7"/>
  <c r="H166" i="44"/>
  <c r="L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H143" i="47" l="1"/>
  <c r="K324" i="71"/>
  <c r="O357" i="65"/>
  <c r="I333" i="67"/>
  <c r="I300" i="66"/>
  <c r="M166" i="60"/>
  <c r="K181" i="64"/>
  <c r="K244" i="64" s="1"/>
  <c r="E191" i="68"/>
  <c r="O151" i="65"/>
  <c r="B98" i="72"/>
  <c r="P165" i="66"/>
  <c r="D111" i="55"/>
  <c r="F49" i="45"/>
  <c r="M166" i="47"/>
  <c r="I282" i="72"/>
  <c r="I354" i="72" s="1"/>
  <c r="M361" i="68"/>
  <c r="Q326" i="64"/>
  <c r="Q410" i="64" s="1"/>
  <c r="E30" i="54"/>
  <c r="K87" i="45"/>
  <c r="H165" i="66"/>
  <c r="O30" i="47"/>
  <c r="G166" i="45"/>
  <c r="D166" i="45"/>
  <c r="L87" i="47"/>
  <c r="P166" i="44"/>
  <c r="O166" i="44"/>
  <c r="C166" i="45"/>
  <c r="B9" i="45"/>
  <c r="P49" i="47"/>
  <c r="J30" i="47"/>
  <c r="O62" i="45"/>
  <c r="C166" i="44"/>
  <c r="J118" i="67"/>
  <c r="K87" i="54"/>
  <c r="K359" i="68" s="1"/>
  <c r="P130" i="47"/>
  <c r="J9" i="47"/>
  <c r="J3" i="47" s="1"/>
  <c r="P148" i="55"/>
  <c r="O148" i="57"/>
  <c r="L111" i="60"/>
  <c r="E350" i="67"/>
  <c r="L363" i="64"/>
  <c r="F297" i="66"/>
  <c r="I354" i="67"/>
  <c r="I411" i="67" s="1"/>
  <c r="N381" i="64"/>
  <c r="M166" i="55"/>
  <c r="H304" i="71"/>
  <c r="I337" i="69"/>
  <c r="Q411" i="68"/>
  <c r="N319" i="66"/>
  <c r="K30" i="55"/>
  <c r="P148" i="60"/>
  <c r="J327" i="67"/>
  <c r="D9" i="57"/>
  <c r="P166" i="55"/>
  <c r="P161" i="55" s="1"/>
  <c r="H130" i="60"/>
  <c r="H166" i="47"/>
  <c r="H161" i="47" s="1"/>
  <c r="G165" i="67"/>
  <c r="O151" i="67"/>
  <c r="H118" i="65"/>
  <c r="O101" i="69"/>
  <c r="G101" i="69"/>
  <c r="G177" i="69" s="1"/>
  <c r="I111" i="55"/>
  <c r="I105" i="55" s="1"/>
  <c r="M184" i="68"/>
  <c r="P162" i="67"/>
  <c r="P219" i="67" s="1"/>
  <c r="H9" i="47"/>
  <c r="B30" i="45"/>
  <c r="B24" i="45" s="1"/>
  <c r="C161" i="45"/>
  <c r="G124" i="54"/>
  <c r="C111" i="57"/>
  <c r="Q350" i="67"/>
  <c r="L297" i="66"/>
  <c r="G62" i="55"/>
  <c r="C312" i="69"/>
  <c r="E354" i="68"/>
  <c r="E326" i="64"/>
  <c r="E410" i="64" s="1"/>
  <c r="O166" i="60"/>
  <c r="G166" i="57"/>
  <c r="K68" i="54"/>
  <c r="J132" i="69"/>
  <c r="F87" i="45"/>
  <c r="F141" i="68" s="1"/>
  <c r="Q111" i="45"/>
  <c r="F30" i="57"/>
  <c r="F24" i="57" s="1"/>
  <c r="G9" i="55"/>
  <c r="H291" i="70"/>
  <c r="N111" i="54"/>
  <c r="M143" i="57"/>
  <c r="M9" i="45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89" i="68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E105" i="45" s="1"/>
  <c r="C30" i="45"/>
  <c r="E49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B93" i="69"/>
  <c r="K177" i="64"/>
  <c r="K174" i="64" s="1"/>
  <c r="D331" i="69"/>
  <c r="D388" i="69"/>
  <c r="N43" i="45"/>
  <c r="K81" i="54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G16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O107" i="64"/>
  <c r="O149" i="64" s="1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B81" i="47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O324" i="66"/>
  <c r="N333" i="65"/>
  <c r="L332" i="65"/>
  <c r="H331" i="65"/>
  <c r="D33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C142" i="66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N95" i="39"/>
  <c r="J95" i="39"/>
  <c r="F95" i="39"/>
  <c r="H90" i="39"/>
  <c r="O72" i="39"/>
  <c r="N34" i="39"/>
  <c r="F34" i="39"/>
  <c r="D170" i="39"/>
  <c r="H152" i="39"/>
  <c r="O95" i="39"/>
  <c r="J52" i="39"/>
  <c r="D134" i="39"/>
  <c r="J133" i="39"/>
  <c r="N115" i="39"/>
  <c r="J114" i="39"/>
  <c r="L95" i="39"/>
  <c r="P91" i="39"/>
  <c r="H91" i="39"/>
  <c r="H13" i="39"/>
  <c r="L169" i="39"/>
  <c r="K152" i="39"/>
  <c r="P151" i="39"/>
  <c r="J151" i="39"/>
  <c r="H151" i="39"/>
  <c r="G134" i="39"/>
  <c r="G94" i="39"/>
  <c r="G71" i="39"/>
  <c r="L5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Q291" i="65" l="1"/>
  <c r="D348" i="67"/>
  <c r="D342" i="67" s="1"/>
  <c r="D280" i="71"/>
  <c r="D275" i="71" s="1"/>
  <c r="E52" i="39"/>
  <c r="O170" i="39"/>
  <c r="M115" i="39"/>
  <c r="M169" i="39"/>
  <c r="M156" i="66"/>
  <c r="J327" i="70"/>
  <c r="E348" i="69"/>
  <c r="E405" i="69" s="1"/>
  <c r="H298" i="71"/>
  <c r="H293" i="71" s="1"/>
  <c r="M298" i="71"/>
  <c r="E135" i="70"/>
  <c r="H310" i="67"/>
  <c r="G310" i="70"/>
  <c r="G304" i="70" s="1"/>
  <c r="F353" i="68"/>
  <c r="C386" i="64"/>
  <c r="C380" i="64" s="1"/>
  <c r="O33" i="39"/>
  <c r="M90" i="39"/>
  <c r="K133" i="39"/>
  <c r="E33" i="39"/>
  <c r="K114" i="39"/>
  <c r="D135" i="70"/>
  <c r="I323" i="64"/>
  <c r="K116" i="72"/>
  <c r="M156" i="65"/>
  <c r="C348" i="70"/>
  <c r="C405" i="70" s="1"/>
  <c r="P386" i="64"/>
  <c r="L280" i="72"/>
  <c r="L275" i="72" s="1"/>
  <c r="C291" i="67"/>
  <c r="H93" i="72"/>
  <c r="P156" i="67"/>
  <c r="I152" i="72"/>
  <c r="I147" i="72" s="1"/>
  <c r="E81" i="57"/>
  <c r="K118" i="66"/>
  <c r="K112" i="66" s="1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N93" i="71" s="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P129" i="71" s="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G68" i="50"/>
  <c r="L150" i="67"/>
  <c r="N147" i="71"/>
  <c r="L93" i="71"/>
  <c r="M348" i="70"/>
  <c r="F81" i="55"/>
  <c r="P334" i="72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5" i="64"/>
  <c r="E5" i="49"/>
  <c r="E6" i="49"/>
  <c r="E5" i="50"/>
  <c r="E8" i="49"/>
  <c r="E9" i="49"/>
  <c r="E8" i="48"/>
  <c r="I5" i="38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88" i="39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02" i="39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129" i="39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165" i="39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208" i="72" s="1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97" i="64" s="1"/>
  <c r="D11" i="49"/>
  <c r="D11" i="50"/>
  <c r="H12" i="64"/>
  <c r="H197" i="64" s="1"/>
  <c r="H11" i="49"/>
  <c r="H11" i="50"/>
  <c r="L12" i="64"/>
  <c r="L11" i="49"/>
  <c r="L11" i="50"/>
  <c r="P11" i="39"/>
  <c r="P12" i="64"/>
  <c r="P197" i="64" s="1"/>
  <c r="P11" i="49"/>
  <c r="P11" i="50"/>
  <c r="E13" i="64"/>
  <c r="E14" i="49"/>
  <c r="E13" i="50"/>
  <c r="E13" i="49"/>
  <c r="E12" i="50"/>
  <c r="I12" i="39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5" i="39"/>
  <c r="F14" i="64"/>
  <c r="F15" i="49"/>
  <c r="J14" i="64"/>
  <c r="J201" i="64" s="1"/>
  <c r="J15" i="49"/>
  <c r="N14" i="64"/>
  <c r="N201" i="64" s="1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29" i="39"/>
  <c r="L9" i="65"/>
  <c r="P9" i="65"/>
  <c r="E11" i="65"/>
  <c r="E31" i="49"/>
  <c r="E31" i="50"/>
  <c r="I31" i="39"/>
  <c r="I11" i="65"/>
  <c r="I31" i="49"/>
  <c r="I31" i="50"/>
  <c r="M31" i="39"/>
  <c r="M11" i="65"/>
  <c r="M31" i="50"/>
  <c r="M31" i="49"/>
  <c r="Q31" i="3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36" i="39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48" i="39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54" i="39"/>
  <c r="G13" i="66"/>
  <c r="G54" i="49"/>
  <c r="K13" i="66"/>
  <c r="K180" i="66" s="1"/>
  <c r="K54" i="49"/>
  <c r="O13" i="66"/>
  <c r="O180" i="66" s="1"/>
  <c r="O54" i="49"/>
  <c r="D14" i="66"/>
  <c r="D182" i="66" s="1"/>
  <c r="D57" i="49"/>
  <c r="D56" i="49"/>
  <c r="D57" i="48"/>
  <c r="H14" i="66"/>
  <c r="H183" i="66" s="1"/>
  <c r="H56" i="49"/>
  <c r="H57" i="49"/>
  <c r="H57" i="48"/>
  <c r="L55" i="39"/>
  <c r="L14" i="66"/>
  <c r="L182" i="66" s="1"/>
  <c r="L57" i="49"/>
  <c r="L56" i="49"/>
  <c r="L57" i="48"/>
  <c r="P55" i="39"/>
  <c r="P14" i="66"/>
  <c r="P56" i="49"/>
  <c r="P57" i="49"/>
  <c r="P57" i="48"/>
  <c r="P55" i="49"/>
  <c r="E16" i="66"/>
  <c r="E185" i="66" s="1"/>
  <c r="E59" i="49"/>
  <c r="E59" i="50"/>
  <c r="E59" i="48"/>
  <c r="I59" i="39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186" i="66" s="1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174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69" i="50"/>
  <c r="E69" i="49"/>
  <c r="I69" i="39"/>
  <c r="I11" i="67"/>
  <c r="I69" i="50"/>
  <c r="I69" i="49"/>
  <c r="M69" i="39"/>
  <c r="M11" i="67"/>
  <c r="M69" i="49"/>
  <c r="M69" i="50"/>
  <c r="Q11" i="67"/>
  <c r="Q69" i="50"/>
  <c r="Q69" i="49"/>
  <c r="F70" i="39"/>
  <c r="F12" i="67"/>
  <c r="F71" i="49"/>
  <c r="F71" i="50"/>
  <c r="F72" i="49"/>
  <c r="F72" i="48"/>
  <c r="J12" i="67"/>
  <c r="J71" i="50"/>
  <c r="J71" i="49"/>
  <c r="J72" i="49"/>
  <c r="J72" i="48"/>
  <c r="N70" i="39"/>
  <c r="N12" i="67"/>
  <c r="N71" i="49"/>
  <c r="N72" i="49"/>
  <c r="N70" i="50"/>
  <c r="N71" i="50"/>
  <c r="N72" i="48"/>
  <c r="C13" i="67"/>
  <c r="C180" i="67" s="1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185" i="67" s="1"/>
  <c r="M78" i="49"/>
  <c r="M78" i="50"/>
  <c r="Q78" i="39"/>
  <c r="Q16" i="67"/>
  <c r="Q185" i="67" s="1"/>
  <c r="Q78" i="50"/>
  <c r="Q78" i="49"/>
  <c r="F17" i="67"/>
  <c r="F186" i="67" s="1"/>
  <c r="F79" i="49"/>
  <c r="J17" i="67"/>
  <c r="J186" i="67" s="1"/>
  <c r="J79" i="49"/>
  <c r="N79" i="39"/>
  <c r="N17" i="67"/>
  <c r="N79" i="49"/>
  <c r="C83" i="38"/>
  <c r="C7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214" i="68" s="1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92" i="39"/>
  <c r="J13" i="68"/>
  <c r="J218" i="68" s="1"/>
  <c r="J92" i="50"/>
  <c r="J92" i="49"/>
  <c r="N92" i="39"/>
  <c r="N13" i="68"/>
  <c r="N218" i="68" s="1"/>
  <c r="N92" i="50"/>
  <c r="N92" i="49"/>
  <c r="C14" i="68"/>
  <c r="C94" i="49"/>
  <c r="C95" i="49"/>
  <c r="C94" i="50"/>
  <c r="C93" i="50"/>
  <c r="G93" i="39"/>
  <c r="G14" i="68"/>
  <c r="G94" i="49"/>
  <c r="G93" i="49"/>
  <c r="G95" i="49"/>
  <c r="G94" i="50"/>
  <c r="G93" i="50"/>
  <c r="K93" i="39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222" i="68" s="1"/>
  <c r="H96" i="49"/>
  <c r="L15" i="68"/>
  <c r="L222" i="68" s="1"/>
  <c r="L96" i="49"/>
  <c r="P15" i="68"/>
  <c r="P96" i="49"/>
  <c r="E97" i="3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229" i="68" s="1"/>
  <c r="L103" i="49"/>
  <c r="P20" i="68"/>
  <c r="P229" i="68" s="1"/>
  <c r="P103" i="49"/>
  <c r="E107" i="38"/>
  <c r="E5" i="69"/>
  <c r="E222" i="69" s="1"/>
  <c r="E108" i="49"/>
  <c r="E110" i="49"/>
  <c r="E107" i="48"/>
  <c r="E110" i="48"/>
  <c r="E108" i="48"/>
  <c r="E107" i="49"/>
  <c r="E120" i="50"/>
  <c r="E105" i="50" s="1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94" i="71" s="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414" i="64" s="1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417" i="64" s="1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492" i="68" s="1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388" i="70" s="1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358" i="71" s="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O167" i="68" s="1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K194" i="66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E304" i="65" s="1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J348" i="70"/>
  <c r="J405" i="70" s="1"/>
  <c r="Q334" i="71"/>
  <c r="Q388" i="71" s="1"/>
  <c r="J329" i="72"/>
  <c r="N386" i="72"/>
  <c r="F32" i="58"/>
  <c r="L74" i="58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46" i="66" s="1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88" i="39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93" i="39"/>
  <c r="N14" i="68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388" i="70" s="1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K222" i="65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24" i="65"/>
  <c r="J83" i="48"/>
  <c r="N94" i="67"/>
  <c r="N132" i="67" s="1"/>
  <c r="N171" i="67"/>
  <c r="K141" i="65"/>
  <c r="Q62" i="45"/>
  <c r="Q68" i="49"/>
  <c r="G235" i="64"/>
  <c r="L211" i="69"/>
  <c r="G331" i="66"/>
  <c r="Q314" i="72"/>
  <c r="H348" i="70"/>
  <c r="O342" i="66"/>
  <c r="F124" i="60"/>
  <c r="K43" i="47"/>
  <c r="M119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7" i="3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492" i="68" s="1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48" i="67"/>
  <c r="M108" i="67"/>
  <c r="M147" i="67"/>
  <c r="E185" i="67"/>
  <c r="E108" i="67"/>
  <c r="E146" i="67" s="1"/>
  <c r="L145" i="67"/>
  <c r="D183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162" i="68"/>
  <c r="B229" i="68"/>
  <c r="B181" i="68"/>
  <c r="B170" i="68"/>
  <c r="H148" i="67"/>
  <c r="G108" i="67"/>
  <c r="G146" i="67" s="1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90" i="72"/>
  <c r="B136" i="72"/>
  <c r="B116" i="72"/>
  <c r="M12" i="49"/>
  <c r="F226" i="64"/>
  <c r="N118" i="65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F93" i="71" s="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181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58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5" i="66"/>
  <c r="E193" i="66" s="1"/>
  <c r="E45" i="49"/>
  <c r="E48" i="49"/>
  <c r="E58" i="49"/>
  <c r="E45" i="50"/>
  <c r="E46" i="49"/>
  <c r="E46" i="48"/>
  <c r="I45" i="38"/>
  <c r="I7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11" i="66"/>
  <c r="G50" i="49"/>
  <c r="G50" i="50"/>
  <c r="G50" i="48"/>
  <c r="K50" i="39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60" i="3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90" i="72" s="1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459" i="64" s="1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388" i="70" s="1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J16" i="59"/>
  <c r="O51" i="59"/>
  <c r="G32" i="58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176" i="68"/>
  <c r="E127" i="68"/>
  <c r="E176" i="68"/>
  <c r="H174" i="68"/>
  <c r="N220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08" i="65"/>
  <c r="B147" i="65"/>
  <c r="K186" i="65"/>
  <c r="K148" i="65"/>
  <c r="N108" i="65"/>
  <c r="N147" i="65"/>
  <c r="M183" i="65"/>
  <c r="M145" i="65"/>
  <c r="L105" i="65"/>
  <c r="L144" i="65"/>
  <c r="C180" i="65"/>
  <c r="F179" i="65"/>
  <c r="E101" i="65"/>
  <c r="E99" i="65" s="1"/>
  <c r="D138" i="65"/>
  <c r="C29" i="48"/>
  <c r="J172" i="65"/>
  <c r="J134" i="65"/>
  <c r="E94" i="65"/>
  <c r="E133" i="65"/>
  <c r="D208" i="64"/>
  <c r="J121" i="64"/>
  <c r="E162" i="64"/>
  <c r="O159" i="64"/>
  <c r="J158" i="64"/>
  <c r="E114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I49" i="50"/>
  <c r="I43" i="47"/>
  <c r="K189" i="68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H372" i="64"/>
  <c r="O375" i="64"/>
  <c r="D338" i="66"/>
  <c r="P380" i="64"/>
  <c r="Q348" i="69"/>
  <c r="L384" i="72"/>
  <c r="C97" i="58"/>
  <c r="N16" i="58"/>
  <c r="L70" i="58"/>
  <c r="N136" i="58"/>
  <c r="D172" i="58"/>
  <c r="O365" i="64"/>
  <c r="I372" i="64"/>
  <c r="H51" i="59"/>
  <c r="F338" i="67"/>
  <c r="N338" i="67"/>
  <c r="K413" i="68"/>
  <c r="K485" i="68"/>
  <c r="N417" i="68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F112" i="70"/>
  <c r="F131" i="70" s="1"/>
  <c r="N143" i="70"/>
  <c r="I194" i="72"/>
  <c r="I140" i="72"/>
  <c r="H19" i="50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P97" i="49"/>
  <c r="C166" i="48"/>
  <c r="F169" i="68"/>
  <c r="D166" i="68"/>
  <c r="I112" i="68"/>
  <c r="I160" i="68" s="1"/>
  <c r="I145" i="67"/>
  <c r="C142" i="67"/>
  <c r="E101" i="67"/>
  <c r="E177" i="67" s="1"/>
  <c r="E140" i="67"/>
  <c r="J134" i="67"/>
  <c r="Q108" i="66"/>
  <c r="Q147" i="66"/>
  <c r="O105" i="66"/>
  <c r="O144" i="66"/>
  <c r="F48" i="48"/>
  <c r="E134" i="66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D220" i="68"/>
  <c r="D123" i="68"/>
  <c r="D172" i="68"/>
  <c r="C170" i="68"/>
  <c r="I119" i="68"/>
  <c r="I168" i="68"/>
  <c r="O148" i="67"/>
  <c r="F108" i="67"/>
  <c r="F185" i="67"/>
  <c r="F147" i="67"/>
  <c r="D105" i="67"/>
  <c r="D144" i="67"/>
  <c r="Q101" i="67"/>
  <c r="O97" i="67"/>
  <c r="O135" i="67" s="1"/>
  <c r="E94" i="67"/>
  <c r="E133" i="67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2" i="58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J211" i="67"/>
  <c r="D204" i="71"/>
  <c r="K280" i="72"/>
  <c r="O360" i="64"/>
  <c r="O338" i="64"/>
  <c r="H431" i="64"/>
  <c r="H368" i="64"/>
  <c r="M335" i="65"/>
  <c r="E338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C338" i="66"/>
  <c r="K481" i="68"/>
  <c r="K409" i="68"/>
  <c r="G331" i="70"/>
  <c r="O314" i="72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158" i="64"/>
  <c r="P155" i="64"/>
  <c r="C196" i="64"/>
  <c r="C154" i="64"/>
  <c r="P106" i="64"/>
  <c r="C235" i="64"/>
  <c r="I202" i="72"/>
  <c r="H112" i="66"/>
  <c r="K222" i="66"/>
  <c r="C420" i="68"/>
  <c r="Q239" i="68"/>
  <c r="Q167" i="68"/>
  <c r="J49" i="49"/>
  <c r="J43" i="45"/>
  <c r="J211" i="66"/>
  <c r="O331" i="69"/>
  <c r="O388" i="69"/>
  <c r="G197" i="72"/>
  <c r="G143" i="72"/>
  <c r="I98" i="71"/>
  <c r="I172" i="71"/>
  <c r="D130" i="49"/>
  <c r="M208" i="69"/>
  <c r="K211" i="69"/>
  <c r="J105" i="47"/>
  <c r="J111" i="50"/>
  <c r="J143" i="65"/>
  <c r="D143" i="69"/>
  <c r="J136" i="72"/>
  <c r="E211" i="67"/>
  <c r="L166" i="50"/>
  <c r="L161" i="50" s="1"/>
  <c r="L161" i="47"/>
  <c r="I215" i="69"/>
  <c r="I156" i="69"/>
  <c r="I213" i="69" s="1"/>
  <c r="L118" i="65"/>
  <c r="D130" i="71"/>
  <c r="M140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P314" i="71"/>
  <c r="G342" i="65"/>
  <c r="O509" i="68"/>
  <c r="J400" i="69"/>
  <c r="N9" i="50"/>
  <c r="N3" i="47"/>
  <c r="C115" i="68"/>
  <c r="C163" i="68" s="1"/>
  <c r="C97" i="67"/>
  <c r="C135" i="67" s="1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53" i="64" s="1"/>
  <c r="P199" i="64"/>
  <c r="P157" i="64"/>
  <c r="O155" i="64"/>
  <c r="N154" i="64"/>
  <c r="O106" i="64"/>
  <c r="B114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I184" i="69"/>
  <c r="P150" i="64"/>
  <c r="N140" i="71"/>
  <c r="J156" i="67"/>
  <c r="P9" i="49"/>
  <c r="I146" i="69"/>
  <c r="P211" i="66"/>
  <c r="H147" i="72"/>
  <c r="P152" i="72"/>
  <c r="I359" i="68"/>
  <c r="I353" i="68" s="1"/>
  <c r="I81" i="54"/>
  <c r="D325" i="71"/>
  <c r="N403" i="69"/>
  <c r="Q420" i="68"/>
  <c r="Q468" i="68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219" i="64"/>
  <c r="C132" i="64"/>
  <c r="C126" i="64" s="1"/>
  <c r="F135" i="65"/>
  <c r="O189" i="68"/>
  <c r="O261" i="68" s="1"/>
  <c r="O87" i="50"/>
  <c r="O81" i="47"/>
  <c r="N274" i="68"/>
  <c r="M376" i="65"/>
  <c r="H202" i="71"/>
  <c r="K291" i="67"/>
  <c r="K373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P373" i="65"/>
  <c r="N81" i="54"/>
  <c r="N359" i="68"/>
  <c r="N353" i="68" s="1"/>
  <c r="L324" i="70"/>
  <c r="L304" i="70"/>
  <c r="P111" i="50"/>
  <c r="P105" i="47"/>
  <c r="I124" i="47"/>
  <c r="I130" i="50"/>
  <c r="E135" i="65"/>
  <c r="C130" i="71"/>
  <c r="M132" i="71"/>
  <c r="I30" i="50"/>
  <c r="O202" i="72"/>
  <c r="K161" i="47"/>
  <c r="B200" i="70"/>
  <c r="B143" i="70"/>
  <c r="N143" i="69"/>
  <c r="O208" i="70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I376" i="70"/>
  <c r="P413" i="68"/>
  <c r="J420" i="68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M183" i="66"/>
  <c r="Q101" i="66"/>
  <c r="O97" i="66"/>
  <c r="O135" i="66" s="1"/>
  <c r="N134" i="65"/>
  <c r="P208" i="64"/>
  <c r="I204" i="64"/>
  <c r="I162" i="64"/>
  <c r="K159" i="64"/>
  <c r="Q114" i="64"/>
  <c r="Q199" i="64"/>
  <c r="Q15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16" i="72"/>
  <c r="P111" i="72" s="1"/>
  <c r="P129" i="72" s="1"/>
  <c r="P136" i="72"/>
  <c r="D112" i="67"/>
  <c r="L148" i="49"/>
  <c r="L143" i="45"/>
  <c r="N208" i="71"/>
  <c r="B259" i="68"/>
  <c r="J172" i="71"/>
  <c r="J98" i="71"/>
  <c r="J170" i="71" s="1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94" i="72"/>
  <c r="D140" i="72"/>
  <c r="Q211" i="70"/>
  <c r="J140" i="72"/>
  <c r="J146" i="69"/>
  <c r="F143" i="70"/>
  <c r="F111" i="71"/>
  <c r="F132" i="71"/>
  <c r="G136" i="72"/>
  <c r="E354" i="72"/>
  <c r="E280" i="72"/>
  <c r="I414" i="65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92" i="65"/>
  <c r="G335" i="65"/>
  <c r="F384" i="72"/>
  <c r="J322" i="72"/>
  <c r="J130" i="72"/>
  <c r="L93" i="69"/>
  <c r="N9" i="49"/>
  <c r="N3" i="45"/>
  <c r="J139" i="70"/>
  <c r="J118" i="70"/>
  <c r="J194" i="70" s="1"/>
  <c r="O211" i="65"/>
  <c r="O222" i="65"/>
  <c r="B43" i="45"/>
  <c r="B49" i="49"/>
  <c r="P9" i="50"/>
  <c r="H211" i="66"/>
  <c r="P202" i="72"/>
  <c r="D322" i="71"/>
  <c r="E417" i="68"/>
  <c r="D344" i="64"/>
  <c r="D368" i="64"/>
  <c r="L344" i="64"/>
  <c r="L431" i="64"/>
  <c r="L368" i="64"/>
  <c r="C403" i="66"/>
  <c r="Q403" i="70"/>
  <c r="J338" i="67"/>
  <c r="D331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G97" i="67"/>
  <c r="G135" i="67" s="1"/>
  <c r="Q134" i="66"/>
  <c r="L94" i="66"/>
  <c r="L132" i="66" s="1"/>
  <c r="L133" i="66"/>
  <c r="B183" i="65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158" i="64"/>
  <c r="L114" i="64"/>
  <c r="L157" i="64"/>
  <c r="K155" i="64"/>
  <c r="J196" i="64"/>
  <c r="J154" i="64"/>
  <c r="M109" i="64"/>
  <c r="M151" i="64" s="1"/>
  <c r="G106" i="64"/>
  <c r="B150" i="64"/>
  <c r="P112" i="65"/>
  <c r="N259" i="68"/>
  <c r="N335" i="67"/>
  <c r="I425" i="68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17" i="20"/>
  <c r="Q17" i="20"/>
  <c r="Q8" i="39"/>
  <c r="F10" i="39"/>
  <c r="K11" i="39"/>
  <c r="O11" i="39"/>
  <c r="D12" i="39"/>
  <c r="L12" i="39"/>
  <c r="E15" i="39"/>
  <c r="I15" i="39"/>
  <c r="M15" i="39"/>
  <c r="Q15" i="39"/>
  <c r="J16" i="39"/>
  <c r="K20" i="39"/>
  <c r="O20" i="39"/>
  <c r="E22" i="39"/>
  <c r="I22" i="39"/>
  <c r="M22" i="39"/>
  <c r="Q22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D78" i="39"/>
  <c r="L78" i="39"/>
  <c r="P78" i="39"/>
  <c r="I79" i="39"/>
  <c r="I97" i="39"/>
  <c r="Q97" i="39"/>
  <c r="N101" i="39"/>
  <c r="G102" i="39"/>
  <c r="K102" i="39"/>
  <c r="H103" i="39"/>
  <c r="F110" i="39"/>
  <c r="N110" i="39"/>
  <c r="G112" i="39"/>
  <c r="O112" i="39"/>
  <c r="H113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P92" i="39"/>
  <c r="M93" i="39"/>
  <c r="Q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M121" i="39"/>
  <c r="N122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O86" i="39"/>
  <c r="Q92" i="39"/>
  <c r="Q110" i="39"/>
  <c r="H36" i="39"/>
  <c r="Q12" i="39"/>
  <c r="O102" i="39"/>
  <c r="O27" i="19"/>
  <c r="J27" i="20"/>
  <c r="D27" i="20"/>
  <c r="H27" i="20"/>
  <c r="G16" i="39"/>
  <c r="G50" i="39"/>
  <c r="K54" i="39"/>
  <c r="G86" i="39"/>
  <c r="H17" i="19"/>
  <c r="F55" i="39"/>
  <c r="J79" i="39"/>
  <c r="E50" i="39"/>
  <c r="H74" i="39"/>
  <c r="H89" i="39"/>
  <c r="L102" i="39"/>
  <c r="H153" i="39"/>
  <c r="H171" i="39"/>
  <c r="P171" i="39"/>
  <c r="K96" i="39"/>
  <c r="G113" i="39"/>
  <c r="K113" i="39"/>
  <c r="O113" i="39"/>
  <c r="O147" i="39"/>
  <c r="M167" i="39"/>
  <c r="O168" i="39"/>
  <c r="N102" i="39"/>
  <c r="F112" i="39"/>
  <c r="J131" i="39"/>
  <c r="F135" i="39"/>
  <c r="N167" i="39"/>
  <c r="L50" i="39"/>
  <c r="L88" i="39"/>
  <c r="D96" i="39"/>
  <c r="L96" i="39"/>
  <c r="P96" i="39"/>
  <c r="P103" i="39"/>
  <c r="D117" i="39"/>
  <c r="J122" i="39"/>
  <c r="G67" i="39"/>
  <c r="Q51" i="39"/>
  <c r="E86" i="39"/>
  <c r="M89" i="39"/>
  <c r="M97" i="39"/>
  <c r="I121" i="39"/>
  <c r="F136" i="39"/>
  <c r="L141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F22" i="39"/>
  <c r="N22" i="39"/>
  <c r="D20" i="39"/>
  <c r="H20" i="39"/>
  <c r="L20" i="39"/>
  <c r="P20" i="39"/>
  <c r="H15" i="39"/>
  <c r="K8" i="39"/>
  <c r="J101" i="39"/>
  <c r="O4" i="19"/>
  <c r="Q27" i="20"/>
  <c r="G27" i="19"/>
  <c r="K27" i="19"/>
  <c r="G17" i="20"/>
  <c r="K17" i="20"/>
  <c r="J10" i="39"/>
  <c r="O4" i="22"/>
  <c r="J40" i="39"/>
  <c r="N40" i="39"/>
  <c r="D48" i="39"/>
  <c r="H48" i="39"/>
  <c r="L48" i="39"/>
  <c r="I50" i="39"/>
  <c r="M50" i="39"/>
  <c r="Q50" i="39"/>
  <c r="F51" i="39"/>
  <c r="N51" i="39"/>
  <c r="O54" i="39"/>
  <c r="D55" i="39"/>
  <c r="Q59" i="39"/>
  <c r="J67" i="39"/>
  <c r="N67" i="39"/>
  <c r="K69" i="39"/>
  <c r="Q73" i="39"/>
  <c r="J74" i="39"/>
  <c r="O78" i="39"/>
  <c r="D79" i="39"/>
  <c r="L79" i="39"/>
  <c r="E17" i="22"/>
  <c r="M17" i="22"/>
  <c r="G29" i="39"/>
  <c r="P40" i="39"/>
  <c r="N48" i="39"/>
  <c r="P51" i="39"/>
  <c r="K59" i="39"/>
  <c r="H60" i="39"/>
  <c r="L67" i="39"/>
  <c r="Q69" i="39"/>
  <c r="G73" i="39"/>
  <c r="L74" i="39"/>
  <c r="F79" i="39"/>
  <c r="P176" i="39"/>
  <c r="Q177" i="39"/>
  <c r="H129" i="39"/>
  <c r="I165" i="39"/>
  <c r="M165" i="39"/>
  <c r="J167" i="39"/>
  <c r="E172" i="39"/>
  <c r="E102" i="39"/>
  <c r="C27" i="22"/>
  <c r="O10" i="39"/>
  <c r="J15" i="39"/>
  <c r="K16" i="39"/>
  <c r="O16" i="39"/>
  <c r="E21" i="39"/>
  <c r="I21" i="39"/>
  <c r="Q21" i="39"/>
  <c r="E31" i="39"/>
  <c r="F32" i="39"/>
  <c r="J32" i="39"/>
  <c r="N32" i="39"/>
  <c r="G35" i="39"/>
  <c r="D36" i="39"/>
  <c r="L36" i="39"/>
  <c r="I40" i="39"/>
  <c r="M40" i="39"/>
  <c r="Q40" i="39"/>
  <c r="F41" i="39"/>
  <c r="N41" i="39"/>
  <c r="G70" i="39"/>
  <c r="N78" i="39"/>
  <c r="G88" i="39"/>
  <c r="D89" i="39"/>
  <c r="E92" i="39"/>
  <c r="O96" i="39"/>
  <c r="E101" i="39"/>
  <c r="I101" i="39"/>
  <c r="Q101" i="39"/>
  <c r="K10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G55" i="39"/>
  <c r="K74" i="39"/>
  <c r="I96" i="39"/>
  <c r="E117" i="39"/>
  <c r="Q117" i="39"/>
  <c r="N121" i="39"/>
  <c r="I129" i="39"/>
  <c r="G176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K361" i="71" l="1"/>
  <c r="K379" i="71"/>
  <c r="K428" i="64"/>
  <c r="J177" i="70"/>
  <c r="J196" i="70"/>
  <c r="I267" i="68"/>
  <c r="I221" i="68"/>
  <c r="K263" i="68"/>
  <c r="K216" i="68"/>
  <c r="M7" i="68"/>
  <c r="M209" i="68" s="1"/>
  <c r="F182" i="67"/>
  <c r="F183" i="67"/>
  <c r="L179" i="66"/>
  <c r="L215" i="66"/>
  <c r="Q213" i="66"/>
  <c r="Q222" i="66"/>
  <c r="I171" i="66"/>
  <c r="I172" i="66"/>
  <c r="E7" i="66"/>
  <c r="L237" i="64"/>
  <c r="L216" i="64"/>
  <c r="B236" i="68"/>
  <c r="B237" i="68"/>
  <c r="L358" i="71"/>
  <c r="L376" i="71"/>
  <c r="M194" i="71"/>
  <c r="M176" i="71"/>
  <c r="F7" i="68"/>
  <c r="F209" i="68" s="1"/>
  <c r="F83" i="39"/>
  <c r="C213" i="66"/>
  <c r="C150" i="66"/>
  <c r="O405" i="69"/>
  <c r="O342" i="69"/>
  <c r="P388" i="72"/>
  <c r="P329" i="72"/>
  <c r="J236" i="68"/>
  <c r="J250" i="68"/>
  <c r="J237" i="68"/>
  <c r="M376" i="72"/>
  <c r="M358" i="72"/>
  <c r="G457" i="68"/>
  <c r="G481" i="68"/>
  <c r="E395" i="67"/>
  <c r="G407" i="67"/>
  <c r="G369" i="67"/>
  <c r="G388" i="67"/>
  <c r="N194" i="72"/>
  <c r="N176" i="72"/>
  <c r="D208" i="72"/>
  <c r="D190" i="72"/>
  <c r="D172" i="72"/>
  <c r="I7" i="72"/>
  <c r="J163" i="39"/>
  <c r="M179" i="71"/>
  <c r="M215" i="71"/>
  <c r="M197" i="71"/>
  <c r="I197" i="71"/>
  <c r="I179" i="71"/>
  <c r="I215" i="71"/>
  <c r="E7" i="71"/>
  <c r="F145" i="39"/>
  <c r="E222" i="70"/>
  <c r="E184" i="70"/>
  <c r="E7" i="69"/>
  <c r="Q224" i="68"/>
  <c r="Q247" i="68"/>
  <c r="Q225" i="68"/>
  <c r="C267" i="68"/>
  <c r="C220" i="68"/>
  <c r="C243" i="68"/>
  <c r="M217" i="68"/>
  <c r="M216" i="68"/>
  <c r="C209" i="68"/>
  <c r="C210" i="68"/>
  <c r="L183" i="67"/>
  <c r="L182" i="67"/>
  <c r="D182" i="67"/>
  <c r="D200" i="67"/>
  <c r="J178" i="67"/>
  <c r="J179" i="67"/>
  <c r="J215" i="67"/>
  <c r="C174" i="67"/>
  <c r="C222" i="67"/>
  <c r="C213" i="67"/>
  <c r="O222" i="66"/>
  <c r="O174" i="66"/>
  <c r="C222" i="66"/>
  <c r="C174" i="66"/>
  <c r="M240" i="64"/>
  <c r="M200" i="64"/>
  <c r="M199" i="64"/>
  <c r="E199" i="64"/>
  <c r="E200" i="64"/>
  <c r="E240" i="64"/>
  <c r="D7" i="64"/>
  <c r="J215" i="64"/>
  <c r="J247" i="64"/>
  <c r="J194" i="64"/>
  <c r="B247" i="64"/>
  <c r="B194" i="64"/>
  <c r="Q194" i="71"/>
  <c r="Q176" i="71"/>
  <c r="I7" i="64"/>
  <c r="I5" i="39"/>
  <c r="E7" i="64"/>
  <c r="F338" i="64"/>
  <c r="F365" i="64"/>
  <c r="H212" i="68"/>
  <c r="H274" i="68"/>
  <c r="G237" i="64"/>
  <c r="G247" i="64"/>
  <c r="C388" i="71"/>
  <c r="C329" i="71"/>
  <c r="L329" i="70"/>
  <c r="L285" i="70"/>
  <c r="F405" i="69"/>
  <c r="F342" i="69"/>
  <c r="G388" i="71"/>
  <c r="G329" i="71"/>
  <c r="M329" i="66"/>
  <c r="M285" i="66"/>
  <c r="N388" i="72"/>
  <c r="N329" i="72"/>
  <c r="C213" i="69"/>
  <c r="C150" i="69"/>
  <c r="D376" i="71"/>
  <c r="E323" i="70"/>
  <c r="H388" i="71"/>
  <c r="H329" i="71"/>
  <c r="C221" i="68"/>
  <c r="P405" i="69"/>
  <c r="P342" i="69"/>
  <c r="J205" i="64"/>
  <c r="Q223" i="68"/>
  <c r="E379" i="71"/>
  <c r="H209" i="68"/>
  <c r="H143" i="50"/>
  <c r="I170" i="71"/>
  <c r="D181" i="67"/>
  <c r="M206" i="71"/>
  <c r="I177" i="66"/>
  <c r="G414" i="67"/>
  <c r="H129" i="72"/>
  <c r="G316" i="72"/>
  <c r="L492" i="68"/>
  <c r="P468" i="68"/>
  <c r="I124" i="50"/>
  <c r="P206" i="72"/>
  <c r="E379" i="72"/>
  <c r="K395" i="66"/>
  <c r="B194" i="65"/>
  <c r="K181" i="67"/>
  <c r="L379" i="72"/>
  <c r="L352" i="71"/>
  <c r="C219" i="68"/>
  <c r="O213" i="66"/>
  <c r="H44" i="48"/>
  <c r="Q124" i="50"/>
  <c r="M468" i="68"/>
  <c r="Q376" i="67"/>
  <c r="E376" i="66"/>
  <c r="N376" i="69"/>
  <c r="D395" i="66"/>
  <c r="J62" i="44"/>
  <c r="D395" i="69"/>
  <c r="J386" i="69"/>
  <c r="E143" i="50"/>
  <c r="J188" i="72"/>
  <c r="O126" i="39"/>
  <c r="G107" i="39"/>
  <c r="E26" i="39"/>
  <c r="I3" i="44"/>
  <c r="M172" i="65"/>
  <c r="I367" i="70"/>
  <c r="F99" i="67"/>
  <c r="B199" i="64"/>
  <c r="L196" i="65"/>
  <c r="E175" i="69"/>
  <c r="K237" i="68"/>
  <c r="M407" i="66"/>
  <c r="K261" i="68"/>
  <c r="E223" i="68"/>
  <c r="C198" i="64"/>
  <c r="J182" i="65"/>
  <c r="I174" i="66"/>
  <c r="Q274" i="68"/>
  <c r="I179" i="72"/>
  <c r="Q222" i="65"/>
  <c r="O361" i="71"/>
  <c r="G376" i="66"/>
  <c r="K438" i="64"/>
  <c r="L183" i="66"/>
  <c r="C417" i="64"/>
  <c r="J111" i="64"/>
  <c r="J195" i="64" s="1"/>
  <c r="I395" i="69"/>
  <c r="O414" i="66"/>
  <c r="O63" i="48"/>
  <c r="N126" i="39"/>
  <c r="N3" i="44"/>
  <c r="M329" i="71"/>
  <c r="Q208" i="72"/>
  <c r="G369" i="70"/>
  <c r="B198" i="64"/>
  <c r="Q200" i="64"/>
  <c r="C261" i="68"/>
  <c r="K222" i="67"/>
  <c r="M226" i="68"/>
  <c r="B171" i="65"/>
  <c r="Q250" i="68"/>
  <c r="Q213" i="65"/>
  <c r="E139" i="65"/>
  <c r="G216" i="68"/>
  <c r="C239" i="68"/>
  <c r="E376" i="69"/>
  <c r="K220" i="68"/>
  <c r="M107" i="39"/>
  <c r="I107" i="39"/>
  <c r="Q184" i="65"/>
  <c r="Q203" i="65"/>
  <c r="Q237" i="68"/>
  <c r="B219" i="64"/>
  <c r="N200" i="69"/>
  <c r="C401" i="68"/>
  <c r="I435" i="64"/>
  <c r="L182" i="65"/>
  <c r="K221" i="68"/>
  <c r="O379" i="72"/>
  <c r="M395" i="70"/>
  <c r="M386" i="66"/>
  <c r="K395" i="65"/>
  <c r="D105" i="50"/>
  <c r="K99" i="66"/>
  <c r="K175" i="66" s="1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45" i="42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F184" i="67"/>
  <c r="B182" i="66"/>
  <c r="J329" i="65"/>
  <c r="J505" i="68"/>
  <c r="J457" i="68"/>
  <c r="K172" i="72"/>
  <c r="K208" i="72"/>
  <c r="M143" i="66"/>
  <c r="M99" i="66"/>
  <c r="J7" i="66"/>
  <c r="J45" i="42"/>
  <c r="C358" i="72"/>
  <c r="D217" i="68"/>
  <c r="C465" i="68"/>
  <c r="C455" i="68"/>
  <c r="G7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126" i="39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1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37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0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M131" i="66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D201" i="72"/>
  <c r="F172" i="72"/>
  <c r="H105" i="50"/>
  <c r="O194" i="70"/>
  <c r="D148" i="64"/>
  <c r="L181" i="66"/>
  <c r="L143" i="66"/>
  <c r="E212" i="68"/>
  <c r="J148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F21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176" i="70"/>
  <c r="D195" i="70"/>
  <c r="J128" i="48"/>
  <c r="F125" i="49"/>
  <c r="F125" i="48"/>
  <c r="J31" i="69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E192" i="64" l="1"/>
  <c r="E191" i="64"/>
  <c r="E190" i="64" s="1"/>
  <c r="E189" i="64" s="1"/>
  <c r="D191" i="64"/>
  <c r="D190" i="64" s="1"/>
  <c r="D192" i="64"/>
  <c r="E171" i="66"/>
  <c r="E172" i="66"/>
  <c r="H24" i="48"/>
  <c r="Q24" i="48"/>
  <c r="D201" i="71"/>
  <c r="H27" i="67"/>
  <c r="P26" i="71"/>
  <c r="D25" i="70"/>
  <c r="P111" i="68"/>
  <c r="P207" i="68" s="1"/>
  <c r="C137" i="67"/>
  <c r="D30" i="66"/>
  <c r="N35" i="71"/>
  <c r="N63" i="71" s="1"/>
  <c r="J105" i="64"/>
  <c r="L93" i="66"/>
  <c r="L131" i="66" s="1"/>
  <c r="O401" i="68"/>
  <c r="H191" i="65"/>
  <c r="F172" i="70"/>
  <c r="N175" i="66"/>
  <c r="G153" i="64"/>
  <c r="I31" i="67"/>
  <c r="J35" i="66"/>
  <c r="Q23" i="67"/>
  <c r="Q172" i="69"/>
  <c r="Q170" i="69" s="1"/>
  <c r="Q145" i="39"/>
  <c r="J45" i="39"/>
  <c r="Q191" i="69"/>
  <c r="Q189" i="69" s="1"/>
  <c r="M31" i="70"/>
  <c r="D153" i="64"/>
  <c r="D26" i="72"/>
  <c r="L209" i="65"/>
  <c r="L208" i="65" s="1"/>
  <c r="P28" i="69"/>
  <c r="J27" i="64"/>
  <c r="Q35" i="64"/>
  <c r="M26" i="66"/>
  <c r="L25" i="67"/>
  <c r="E27" i="67"/>
  <c r="E28" i="70"/>
  <c r="J147" i="64"/>
  <c r="G35" i="69"/>
  <c r="G63" i="69" s="1"/>
  <c r="D105" i="64"/>
  <c r="D147" i="64" s="1"/>
  <c r="E399" i="70"/>
  <c r="N26" i="67"/>
  <c r="F33" i="64"/>
  <c r="F190" i="70"/>
  <c r="D28" i="69"/>
  <c r="E31" i="72"/>
  <c r="C21" i="70"/>
  <c r="G27" i="70"/>
  <c r="O21" i="71"/>
  <c r="C25" i="70"/>
  <c r="G28" i="65"/>
  <c r="F35" i="65"/>
  <c r="F63" i="65" s="1"/>
  <c r="I35" i="70"/>
  <c r="I63" i="70" s="1"/>
  <c r="H207" i="69"/>
  <c r="M31" i="72"/>
  <c r="E323" i="66"/>
  <c r="E25" i="70"/>
  <c r="N28" i="70"/>
  <c r="J28" i="71"/>
  <c r="G28" i="67"/>
  <c r="G35" i="71"/>
  <c r="G63" i="71" s="1"/>
  <c r="M23" i="66"/>
  <c r="L175" i="66"/>
  <c r="F107" i="42"/>
  <c r="I31" i="68"/>
  <c r="J28" i="65"/>
  <c r="J64" i="42"/>
  <c r="N126" i="42"/>
  <c r="O145" i="42"/>
  <c r="P93" i="66"/>
  <c r="P131" i="66" s="1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21" i="67" l="1"/>
  <c r="L21" i="65"/>
  <c r="E170" i="66"/>
  <c r="F169" i="67"/>
  <c r="G21" i="69"/>
  <c r="J63" i="66"/>
  <c r="J21" i="66"/>
  <c r="J170" i="67"/>
  <c r="J169" i="67" s="1"/>
  <c r="L170" i="66"/>
  <c r="L169" i="66" s="1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L189" i="64" s="1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1" i="4"/>
  <c r="B33" i="4"/>
  <c r="B38" i="4"/>
  <c r="B53" i="4"/>
  <c r="B57" i="4"/>
  <c r="B79" i="4"/>
  <c r="B56" i="4"/>
  <c r="B39" i="4"/>
  <c r="B44" i="4"/>
  <c r="B40" i="4"/>
  <c r="B64" i="4"/>
  <c r="B48" i="4"/>
  <c r="B54" i="4"/>
  <c r="B16" i="4"/>
  <c r="B9" i="4"/>
  <c r="B4" i="4"/>
  <c r="B77" i="4"/>
  <c r="B60" i="4"/>
  <c r="B83" i="4"/>
  <c r="B70" i="4"/>
  <c r="B81" i="4"/>
  <c r="B7" i="4"/>
  <c r="B45" i="4"/>
  <c r="B15" i="4"/>
  <c r="B14" i="4"/>
  <c r="B69" i="4"/>
  <c r="B78" i="4"/>
  <c r="B24" i="4"/>
  <c r="B25" i="4"/>
  <c r="B71" i="4"/>
  <c r="B11" i="4"/>
  <c r="B49" i="4"/>
  <c r="B59" i="4"/>
  <c r="B73" i="4"/>
  <c r="B67" i="4"/>
  <c r="B10" i="4"/>
  <c r="B23" i="4"/>
  <c r="B72" i="4"/>
  <c r="B46" i="4"/>
  <c r="B26" i="4"/>
  <c r="B55" i="4"/>
  <c r="B37" i="4"/>
  <c r="B30" i="4"/>
  <c r="B76" i="4"/>
  <c r="B22" i="4"/>
  <c r="B68" i="4"/>
  <c r="B66" i="4"/>
  <c r="B20" i="4"/>
  <c r="B41" i="4"/>
  <c r="B29" i="4"/>
  <c r="B36" i="4"/>
  <c r="B27" i="4"/>
  <c r="B35" i="4"/>
  <c r="B12" i="4"/>
  <c r="B17" i="4"/>
  <c r="B65" i="4"/>
  <c r="B28" i="4"/>
  <c r="B58" i="4"/>
  <c r="B84" i="4"/>
  <c r="B47" i="4"/>
  <c r="B80" i="4"/>
  <c r="B13" i="4"/>
  <c r="B82" i="4"/>
  <c r="B21" i="4"/>
  <c r="B34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4" i="17" l="1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N4" i="17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15" i="15" l="1"/>
  <c r="N27" i="15"/>
  <c r="N27" i="16"/>
  <c r="D133" i="6"/>
  <c r="C170" i="6"/>
  <c r="C157" i="6"/>
  <c r="C171" i="6"/>
  <c r="O171" i="6"/>
  <c r="E27" i="16"/>
  <c r="E15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<sst xmlns="http://schemas.openxmlformats.org/spreadsheetml/2006/main" count="9674" uniqueCount="289">
  <si>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</si>
  <si>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</si>
  <si>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</si>
  <si>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</si>
  <si>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</si>
  <si>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</si>
  <si>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</si>
  <si>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</si>
  <si>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</si>
  <si>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</si>
  <si>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</si>
  <si>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</si>
  <si>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</si>
  <si>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</si>
  <si>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</si>
  <si>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</si>
  <si>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</si>
  <si>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</si>
  <si>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</si>
  <si>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</si>
  <si>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</si>
  <si>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</si>
  <si>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</si>
  <si>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</si>
  <si>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</si>
  <si>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</si>
  <si>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</si>
  <si>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</si>
  <si>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</si>
  <si>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</si>
  <si>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</si>
  <si>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</si>
  <si>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</si>
  <si>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</si>
  <si>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</si>
  <si>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</si>
  <si>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</si>
  <si>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</si>
  <si>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</si>
  <si>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</si>
  <si>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</si>
  <si>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</si>
  <si>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</si>
  <si>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</si>
  <si>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</si>
  <si>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</si>
  <si>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</si>
  <si>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</si>
  <si>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</si>
  <si>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</si>
  <si>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</si>
  <si>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</si>
  <si>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</si>
  <si>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</si>
  <si>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</si>
  <si>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</si>
  <si>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</si>
  <si>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</si>
  <si>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</si>
  <si>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</si>
  <si>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</si>
  <si>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</si>
  <si>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</si>
  <si>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</si>
  <si>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</si>
  <si>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</si>
  <si>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</si>
  <si>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</si>
  <si>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</si>
  <si>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</si>
  <si>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</si>
  <si>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</si>
  <si>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</si>
  <si>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</si>
  <si>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</si>
  <si>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</si>
  <si>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</si>
  <si>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</si>
  <si>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</si>
  <si>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</si>
  <si>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</si>
  <si>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</si>
  <si>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</si>
  <si>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</si>
  <si>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</si>
  <si>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</si>
  <si>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</si>
  <si>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</si>
  <si>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</si>
  <si>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</si>
  <si>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</si>
  <si>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</si>
  <si>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</si>
  <si>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</si>
  <si>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</si>
  <si>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</si>
  <si>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</si>
  <si>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</si>
  <si>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</si>
  <si>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</si>
  <si>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</si>
  <si>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</si>
  <si>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</si>
  <si>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</si>
  <si>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</si>
  <si>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</si>
  <si>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</si>
  <si>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</si>
  <si>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</si>
  <si>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</si>
  <si>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</si>
  <si>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</si>
  <si>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</si>
  <si>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</si>
  <si>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</si>
  <si>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</si>
  <si>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</si>
  <si>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</si>
  <si>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</si>
  <si>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</si>
  <si>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</si>
  <si>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</si>
  <si>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</si>
  <si>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</si>
  <si>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</si>
  <si>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</si>
  <si>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</si>
  <si>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</si>
  <si>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</si>
  <si>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</si>
  <si>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</si>
  <si>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</si>
  <si>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</si>
  <si>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</si>
  <si>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</si>
  <si>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</si>
  <si>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</si>
  <si>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</si>
  <si>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</si>
  <si>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</si>
  <si>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</si>
  <si>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</si>
  <si>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</si>
  <si>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</si>
  <si>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</si>
  <si>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</si>
  <si>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</si>
  <si>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</si>
  <si>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</si>
  <si>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</si>
  <si>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</si>
  <si>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</si>
  <si>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</si>
  <si>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</si>
  <si>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</si>
  <si>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</si>
  <si>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</si>
  <si>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</si>
  <si>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</si>
  <si>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</si>
  <si>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</si>
  <si>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</si>
  <si>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</si>
  <si>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</si>
  <si>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</si>
  <si>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</si>
  <si>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</si>
  <si>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</si>
  <si>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</si>
  <si>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</si>
  <si>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</si>
  <si>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</si>
  <si>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</si>
  <si>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</si>
  <si>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</si>
  <si>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</si>
  <si>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</si>
  <si>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</si>
  <si>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</si>
  <si>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</si>
  <si>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</si>
  <si>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</si>
  <si>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</si>
  <si>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</si>
  <si>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</si>
  <si>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</si>
  <si>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</si>
  <si>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</si>
  <si>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</si>
  <si>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</si>
  <si>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</si>
  <si>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</si>
  <si>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</si>
  <si>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</si>
  <si>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</si>
  <si>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</si>
  <si>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</si>
  <si>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</si>
  <si>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</si>
  <si>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</si>
  <si>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</si>
  <si>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</si>
  <si>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</si>
  <si>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</si>
  <si>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</si>
  <si>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</si>
  <si>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</si>
  <si>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</si>
  <si>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</si>
  <si>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</si>
  <si>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</si>
  <si>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</si>
  <si>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</si>
  <si>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</si>
  <si>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</si>
  <si>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</si>
  <si>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</si>
  <si>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</si>
  <si>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</si>
  <si>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</si>
  <si>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</si>
  <si>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NL</t>
  </si>
  <si>
    <t>Netherlands</t>
  </si>
  <si>
    <t>NL - Residential sector summary</t>
  </si>
  <si>
    <t>NL - Number of households</t>
  </si>
  <si>
    <t>NL - Final energy consumption</t>
  </si>
  <si>
    <t>NL - Thermal energy service</t>
  </si>
  <si>
    <t>NL - System efficiency indicator of total stock</t>
  </si>
  <si>
    <t>NL - CO2 emissions</t>
  </si>
  <si>
    <t>NL - Final energy consumption per household</t>
  </si>
  <si>
    <t>NL - Thermal energy service per household</t>
  </si>
  <si>
    <t>NL - CO2 emissions per household</t>
  </si>
  <si>
    <t>NL - Final energy consumption per surface area</t>
  </si>
  <si>
    <t>NL - Thermal energy service per surface area</t>
  </si>
  <si>
    <t>NL - CO2 emissions per surface area</t>
  </si>
  <si>
    <t>NL - Number of new and renovated households</t>
  </si>
  <si>
    <t>NL - Final energy consumption in new and renovated households</t>
  </si>
  <si>
    <t>NL - Thermal energy service in new and renovated households</t>
  </si>
  <si>
    <t>NL - System efficiency indicator of new and renovated households</t>
  </si>
  <si>
    <t>NL - CO2 emissions in new and renovated households</t>
  </si>
  <si>
    <t>NL - Final energy consumption of new and renovated households (per household)</t>
  </si>
  <si>
    <t>NL - Thermal energy service of new and renovated households (per household)</t>
  </si>
  <si>
    <t>NL - CO2 emissions in new and renovated households (per household)</t>
  </si>
  <si>
    <t>NL - Final energy consumption in new and renovated households per surface area</t>
  </si>
  <si>
    <t>NL - Thermal energy service in new and renovated households per surface area</t>
  </si>
  <si>
    <t>NL - CO2 emissions in new and renovated households per surface area</t>
  </si>
  <si>
    <t>NL - Residential / specific electric uses</t>
  </si>
  <si>
    <t>NL - Refrigerators and freezers</t>
  </si>
  <si>
    <t>NL - Washing machines</t>
  </si>
  <si>
    <t>NL - Clothes dryers</t>
  </si>
  <si>
    <t>NL - Dishwashers</t>
  </si>
  <si>
    <t>NL - TV and multimedia</t>
  </si>
  <si>
    <t>NL - ICT equipment</t>
  </si>
  <si>
    <t>NL - Lighting</t>
  </si>
  <si>
    <t>NL - Other appliances (vacuum cleaners, irons etc.)</t>
  </si>
  <si>
    <t>NL - Number of households (detailed structure)</t>
  </si>
  <si>
    <t>NL - Retired equipment (detailed structure)</t>
  </si>
  <si>
    <t>NL - New equipment installations (detailed structure)</t>
  </si>
  <si>
    <t>NL - New equipment installations in new and renovated households (detailed structure)</t>
  </si>
  <si>
    <t>NL - New equipment installations via replacement (detailed structure)</t>
  </si>
  <si>
    <t>NL - Equipment installations in 2015 - vintage structure</t>
  </si>
  <si>
    <t>NL - Final energy consumption (detailed structure)</t>
  </si>
  <si>
    <t>NL - Thermal energy service (detailed structure)</t>
  </si>
  <si>
    <t>NL - System efficiency indicator (detailed structure)</t>
  </si>
  <si>
    <t>NL - CO2 emissions (detailed structure)</t>
  </si>
  <si>
    <t>NL - Final energy consumption per household (detailed structure)</t>
  </si>
  <si>
    <t>NL - Thermal energy service per household (detailed structure)</t>
  </si>
  <si>
    <t>NL - CO2 emissions per household (detailed structure)</t>
  </si>
  <si>
    <t>NL - Final energy consumption per surface area (detailed structure)</t>
  </si>
  <si>
    <t>NL - Thermal energy service per surface area (detailed structure)</t>
  </si>
  <si>
    <t>NL - CO2 emissions per surface area (detailed structure)</t>
  </si>
  <si>
    <t>NL - Final energy consumption in new and renovated households (detailed structure)</t>
  </si>
  <si>
    <t>NL - Thermal energy service in new and renovated households (detailed structure)</t>
  </si>
  <si>
    <t>NL - System efficiency indicator of new and renovated households (detailed structure)</t>
  </si>
  <si>
    <t>NL - CO2 emissions in new and renovated households (detailed structure)</t>
  </si>
  <si>
    <t>NL - Final energy consumption of new and renovated households (detailed structure)</t>
  </si>
  <si>
    <t>NL - Thermal energy service of new and renovated households (detailed structure)</t>
  </si>
  <si>
    <t>NL - Final energy consumption of new and renovated households per surface area (detailed structure)</t>
  </si>
  <si>
    <t>NL - Thermal energy service of new and renovated households per surface area (detailed structure)</t>
  </si>
  <si>
    <t>NL - CO2 emissions in new and renovated households per surface area (detailed structure)</t>
  </si>
  <si>
    <t>NL - Household type: Solids</t>
  </si>
  <si>
    <t>NL - Household type: LPG</t>
  </si>
  <si>
    <t>NL - Household type: Diesel oil</t>
  </si>
  <si>
    <t>NL - Household type: Gas</t>
  </si>
  <si>
    <t>NL - Household type: Biomass and wastes</t>
  </si>
  <si>
    <t>NL - Household type: Geothermal Energy</t>
  </si>
  <si>
    <t>NL - Household type: Derived heat</t>
  </si>
  <si>
    <t>NL - Household type: Advanced electric heating</t>
  </si>
  <si>
    <t>NL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</si>
</sst>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43297.739178240743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269434.25278783584</v>
      </c>
      <c r="C3" s="69">
        <v>275031.67831111007</v>
      </c>
      <c r="D3" s="69">
        <v>278161.45064406702</v>
      </c>
      <c r="E3" s="69">
        <v>277541.92785203364</v>
      </c>
      <c r="F3" s="69">
        <v>279157.54863855592</v>
      </c>
      <c r="G3" s="69">
        <v>281557.20998090494</v>
      </c>
      <c r="H3" s="69">
        <v>280586.58196370176</v>
      </c>
      <c r="I3" s="69">
        <v>285858.27640084556</v>
      </c>
      <c r="J3" s="69">
        <v>288455.42436088424</v>
      </c>
      <c r="K3" s="69">
        <v>282440.11839938577</v>
      </c>
      <c r="L3" s="69">
        <v>282510</v>
      </c>
      <c r="M3" s="69">
        <v>282968.36744687101</v>
      </c>
      <c r="N3" s="69">
        <v>279703.45772921212</v>
      </c>
      <c r="O3" s="69">
        <v>276892.97501178691</v>
      </c>
      <c r="P3" s="69">
        <v>277628.36529013782</v>
      </c>
      <c r="Q3" s="69">
        <v>283277.94787543872</v>
      </c>
    </row>
    <row r="4" spans="1:17" ht="12" customHeight="1" x14ac:dyDescent="0.25">
      <c r="A4" s="79" t="s">
        <v>108</v>
      </c>
      <c r="B4" s="83">
        <v>15863950</v>
      </c>
      <c r="C4" s="83">
        <v>15987075</v>
      </c>
      <c r="D4" s="83">
        <v>16105285</v>
      </c>
      <c r="E4" s="83">
        <v>16192572</v>
      </c>
      <c r="F4" s="83">
        <v>16258032</v>
      </c>
      <c r="G4" s="83">
        <v>16305526</v>
      </c>
      <c r="H4" s="83">
        <v>16334210</v>
      </c>
      <c r="I4" s="83">
        <v>16357992</v>
      </c>
      <c r="J4" s="83">
        <v>16405399</v>
      </c>
      <c r="K4" s="83">
        <v>16485787</v>
      </c>
      <c r="L4" s="83">
        <v>16574989</v>
      </c>
      <c r="M4" s="83">
        <v>16655799</v>
      </c>
      <c r="N4" s="83">
        <v>16730348</v>
      </c>
      <c r="O4" s="83">
        <v>16779575</v>
      </c>
      <c r="P4" s="83">
        <v>16829289</v>
      </c>
      <c r="Q4" s="83">
        <v>16900726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6867118</v>
      </c>
      <c r="C6" s="69">
        <v>6939588</v>
      </c>
      <c r="D6" s="69">
        <v>7008240</v>
      </c>
      <c r="E6" s="69">
        <v>7069603</v>
      </c>
      <c r="F6" s="69">
        <v>7115891</v>
      </c>
      <c r="G6" s="69">
        <v>7151546</v>
      </c>
      <c r="H6" s="69">
        <v>7202033</v>
      </c>
      <c r="I6" s="69">
        <v>7257317</v>
      </c>
      <c r="J6" s="69">
        <v>7301023</v>
      </c>
      <c r="K6" s="69">
        <v>7366303</v>
      </c>
      <c r="L6" s="69">
        <v>7452783</v>
      </c>
      <c r="M6" s="69">
        <v>7519548</v>
      </c>
      <c r="N6" s="69">
        <v>7563448</v>
      </c>
      <c r="O6" s="69">
        <v>7658409</v>
      </c>
      <c r="P6" s="69">
        <v>7709248</v>
      </c>
      <c r="Q6" s="69">
        <v>7752627</v>
      </c>
    </row>
    <row r="7" spans="1:17" ht="12" customHeight="1" x14ac:dyDescent="0.25">
      <c r="A7" s="82" t="s">
        <v>107</v>
      </c>
      <c r="B7" s="81">
        <v>709096.6655457617</v>
      </c>
      <c r="C7" s="81">
        <v>717564.75849248667</v>
      </c>
      <c r="D7" s="81">
        <v>725760.88896871987</v>
      </c>
      <c r="E7" s="81">
        <v>733314.70920000004</v>
      </c>
      <c r="F7" s="81">
        <v>739560.36013277341</v>
      </c>
      <c r="G7" s="81">
        <v>744883.61384645011</v>
      </c>
      <c r="H7" s="81">
        <v>752036.38830441469</v>
      </c>
      <c r="I7" s="81">
        <v>760115.16396895808</v>
      </c>
      <c r="J7" s="81">
        <v>767117.59718458226</v>
      </c>
      <c r="K7" s="81">
        <v>776669.96616928291</v>
      </c>
      <c r="L7" s="81">
        <v>788868.408819239</v>
      </c>
      <c r="M7" s="81">
        <v>799285.97995220963</v>
      </c>
      <c r="N7" s="81">
        <v>807019.90159999998</v>
      </c>
      <c r="O7" s="81">
        <v>821247.58838927757</v>
      </c>
      <c r="P7" s="81">
        <v>830185.24392788543</v>
      </c>
      <c r="Q7" s="81">
        <v>838319.01671966352</v>
      </c>
    </row>
    <row r="8" spans="1:17" ht="12" customHeight="1" x14ac:dyDescent="0.25">
      <c r="A8" s="76" t="s">
        <v>41</v>
      </c>
      <c r="B8" s="80"/>
      <c r="C8" s="80">
        <v>218578.89361702127</v>
      </c>
      <c r="D8" s="80">
        <v>216302.80851063831</v>
      </c>
      <c r="E8" s="80">
        <v>210474.48936170212</v>
      </c>
      <c r="F8" s="80">
        <v>196705.08510638296</v>
      </c>
      <c r="G8" s="80">
        <v>187056.93617021275</v>
      </c>
      <c r="H8" s="80">
        <v>202647.55319148937</v>
      </c>
      <c r="I8" s="80">
        <v>208518.74468085106</v>
      </c>
      <c r="J8" s="80">
        <v>198117</v>
      </c>
      <c r="K8" s="80">
        <v>220620.91489361701</v>
      </c>
      <c r="L8" s="80">
        <v>243209.85106382979</v>
      </c>
      <c r="M8" s="80">
        <v>225334.85106382979</v>
      </c>
      <c r="N8" s="80">
        <v>203890.38297872341</v>
      </c>
      <c r="O8" s="80">
        <v>255885.42553191489</v>
      </c>
      <c r="P8" s="80">
        <v>213783.87234042553</v>
      </c>
      <c r="Q8" s="80">
        <v>207405.55319148937</v>
      </c>
    </row>
    <row r="9" spans="1:17" ht="12" customHeight="1" x14ac:dyDescent="0.25">
      <c r="A9" s="79" t="s">
        <v>106</v>
      </c>
      <c r="B9" s="78"/>
      <c r="C9" s="78">
        <f>C8*C21/1000</f>
        <v>23555.256043443202</v>
      </c>
      <c r="D9" s="78">
        <f t="shared" ref="D9:Q9" si="0">D8*D21/1000</f>
        <v>23463.465763307453</v>
      </c>
      <c r="E9" s="78">
        <f t="shared" si="0"/>
        <v>22995.541273167848</v>
      </c>
      <c r="F9" s="78">
        <f t="shared" si="0"/>
        <v>21848.09155404997</v>
      </c>
      <c r="G9" s="78">
        <f t="shared" si="0"/>
        <v>21058.580525012374</v>
      </c>
      <c r="H9" s="78">
        <f t="shared" si="0"/>
        <v>23001.361986612439</v>
      </c>
      <c r="I9" s="78">
        <f t="shared" si="0"/>
        <v>24079.549883786083</v>
      </c>
      <c r="J9" s="78">
        <f t="shared" si="0"/>
        <v>23175.096278793455</v>
      </c>
      <c r="K9" s="78">
        <f t="shared" si="0"/>
        <v>25874.019988627912</v>
      </c>
      <c r="L9" s="78">
        <f t="shared" si="0"/>
        <v>28723.335547175051</v>
      </c>
      <c r="M9" s="78">
        <f t="shared" si="0"/>
        <v>27202.005363167049</v>
      </c>
      <c r="N9" s="78">
        <f t="shared" si="0"/>
        <v>24740.00632762468</v>
      </c>
      <c r="O9" s="78">
        <f t="shared" si="0"/>
        <v>31398.322993532784</v>
      </c>
      <c r="P9" s="78">
        <f t="shared" si="0"/>
        <v>26411.008483060545</v>
      </c>
      <c r="Q9" s="78">
        <f t="shared" si="0"/>
        <v>25797.288620031009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2495.85</v>
      </c>
      <c r="C11" s="211">
        <v>2728.91</v>
      </c>
      <c r="D11" s="211">
        <v>2601.15</v>
      </c>
      <c r="E11" s="211">
        <v>2763.62</v>
      </c>
      <c r="F11" s="211">
        <v>2799.71</v>
      </c>
      <c r="G11" s="211">
        <v>2655.49</v>
      </c>
      <c r="H11" s="211">
        <v>2586.4899999999998</v>
      </c>
      <c r="I11" s="211">
        <v>2426.94</v>
      </c>
      <c r="J11" s="211">
        <v>2697.45</v>
      </c>
      <c r="K11" s="211">
        <v>2727.29</v>
      </c>
      <c r="L11" s="211">
        <v>3311.69</v>
      </c>
      <c r="M11" s="211">
        <v>2516.31</v>
      </c>
      <c r="N11" s="211">
        <v>2814.56</v>
      </c>
      <c r="O11" s="211">
        <v>3010.25</v>
      </c>
      <c r="P11" s="211">
        <v>2284.96</v>
      </c>
      <c r="Q11" s="211">
        <v>2624.19</v>
      </c>
    </row>
    <row r="12" spans="1:17" ht="12" customHeight="1" x14ac:dyDescent="0.25">
      <c r="A12" s="76" t="s">
        <v>104</v>
      </c>
      <c r="B12" s="212">
        <v>2844.4730555555561</v>
      </c>
      <c r="C12" s="212">
        <v>2844.4730555555561</v>
      </c>
      <c r="D12" s="212">
        <v>2844.4730555555561</v>
      </c>
      <c r="E12" s="212">
        <v>2844.4730555555561</v>
      </c>
      <c r="F12" s="212">
        <v>2844.4730555555561</v>
      </c>
      <c r="G12" s="212">
        <v>2844.4730555555561</v>
      </c>
      <c r="H12" s="212">
        <v>2844.4730555555561</v>
      </c>
      <c r="I12" s="212">
        <v>2844.4730555555561</v>
      </c>
      <c r="J12" s="212">
        <v>2844.4730555555561</v>
      </c>
      <c r="K12" s="212">
        <v>2844.4730555555561</v>
      </c>
      <c r="L12" s="212">
        <v>2844.4730555555561</v>
      </c>
      <c r="M12" s="212">
        <v>2844.4730555555561</v>
      </c>
      <c r="N12" s="212">
        <v>2844.4730555555561</v>
      </c>
      <c r="O12" s="212">
        <v>2844.4730555555561</v>
      </c>
      <c r="P12" s="212">
        <v>2844.4730555555561</v>
      </c>
      <c r="Q12" s="212">
        <v>2844.4730555555561</v>
      </c>
    </row>
    <row r="13" spans="1:17" ht="12" customHeight="1" x14ac:dyDescent="0.25">
      <c r="A13" s="75" t="s">
        <v>103</v>
      </c>
      <c r="B13" s="213">
        <f>IF(B11=0,0,B11/B12)</f>
        <v>0.87743843982819292</v>
      </c>
      <c r="C13" s="213">
        <f t="shared" ref="C13:Q13" si="1">IF(C11=0,0,C11/C12)</f>
        <v>0.95937277193403203</v>
      </c>
      <c r="D13" s="213">
        <f t="shared" si="1"/>
        <v>0.91445759871751275</v>
      </c>
      <c r="E13" s="213">
        <f t="shared" si="1"/>
        <v>0.97157538356791895</v>
      </c>
      <c r="F13" s="213">
        <f t="shared" si="1"/>
        <v>0.98426314657186531</v>
      </c>
      <c r="G13" s="213">
        <f t="shared" si="1"/>
        <v>0.9335613128110134</v>
      </c>
      <c r="H13" s="213">
        <f t="shared" si="1"/>
        <v>0.9093037443080404</v>
      </c>
      <c r="I13" s="213">
        <f t="shared" si="1"/>
        <v>0.85321251163196288</v>
      </c>
      <c r="J13" s="213">
        <f t="shared" si="1"/>
        <v>0.94831272693253155</v>
      </c>
      <c r="K13" s="213">
        <f t="shared" si="1"/>
        <v>0.95880324641265791</v>
      </c>
      <c r="L13" s="213">
        <f t="shared" si="1"/>
        <v>1.1642543048639256</v>
      </c>
      <c r="M13" s="213">
        <f t="shared" si="1"/>
        <v>0.88463133622777013</v>
      </c>
      <c r="N13" s="213">
        <f t="shared" si="1"/>
        <v>0.98948379718446167</v>
      </c>
      <c r="O13" s="213">
        <f t="shared" si="1"/>
        <v>1.0582803708126762</v>
      </c>
      <c r="P13" s="213">
        <f t="shared" si="1"/>
        <v>0.80329816995004821</v>
      </c>
      <c r="Q13" s="213">
        <f t="shared" si="1"/>
        <v>0.92255751724372292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2.3101321398583803</v>
      </c>
      <c r="C17" s="74">
        <f t="shared" si="2"/>
        <v>2.3037498767938387</v>
      </c>
      <c r="D17" s="74">
        <f t="shared" si="2"/>
        <v>2.2980498670136869</v>
      </c>
      <c r="E17" s="74">
        <f t="shared" si="2"/>
        <v>2.2904499729334167</v>
      </c>
      <c r="F17" s="74">
        <f t="shared" si="2"/>
        <v>2.2847500053050278</v>
      </c>
      <c r="G17" s="74">
        <f t="shared" si="2"/>
        <v>2.2800001566094941</v>
      </c>
      <c r="H17" s="74">
        <f t="shared" si="2"/>
        <v>2.2679998828108676</v>
      </c>
      <c r="I17" s="74">
        <f t="shared" si="2"/>
        <v>2.25399992862376</v>
      </c>
      <c r="J17" s="74">
        <f t="shared" si="2"/>
        <v>2.2470000436925073</v>
      </c>
      <c r="K17" s="74">
        <f t="shared" si="2"/>
        <v>2.2380001202774307</v>
      </c>
      <c r="L17" s="74">
        <f t="shared" si="2"/>
        <v>2.2239999474021985</v>
      </c>
      <c r="M17" s="74">
        <f t="shared" si="2"/>
        <v>2.2150000239376091</v>
      </c>
      <c r="N17" s="74">
        <f t="shared" si="2"/>
        <v>2.2120001353879872</v>
      </c>
      <c r="O17" s="74">
        <f t="shared" si="2"/>
        <v>2.1910001150369482</v>
      </c>
      <c r="P17" s="74">
        <f t="shared" si="2"/>
        <v>2.1830000799040321</v>
      </c>
      <c r="Q17" s="74">
        <f t="shared" si="2"/>
        <v>2.17999988906986</v>
      </c>
    </row>
    <row r="18" spans="1:17" ht="12" customHeight="1" x14ac:dyDescent="0.25">
      <c r="A18" s="68" t="s">
        <v>100</v>
      </c>
      <c r="B18" s="73">
        <f t="shared" ref="B18:Q18" si="3">B7*1000/B4</f>
        <v>44.698619545936651</v>
      </c>
      <c r="C18" s="73">
        <f t="shared" si="3"/>
        <v>44.884055306707872</v>
      </c>
      <c r="D18" s="73">
        <f t="shared" si="3"/>
        <v>45.06352349360597</v>
      </c>
      <c r="E18" s="73">
        <f t="shared" si="3"/>
        <v>45.287105050389776</v>
      </c>
      <c r="F18" s="73">
        <f t="shared" si="3"/>
        <v>45.488922652678589</v>
      </c>
      <c r="G18" s="73">
        <f t="shared" si="3"/>
        <v>45.682893875760286</v>
      </c>
      <c r="H18" s="73">
        <f t="shared" si="3"/>
        <v>46.040573024616116</v>
      </c>
      <c r="I18" s="73">
        <f t="shared" si="3"/>
        <v>46.467510435813765</v>
      </c>
      <c r="J18" s="73">
        <f t="shared" si="3"/>
        <v>46.760069485940711</v>
      </c>
      <c r="K18" s="73">
        <f t="shared" si="3"/>
        <v>47.11148859131098</v>
      </c>
      <c r="L18" s="73">
        <f t="shared" si="3"/>
        <v>47.593902404353877</v>
      </c>
      <c r="M18" s="73">
        <f t="shared" si="3"/>
        <v>47.988450145934735</v>
      </c>
      <c r="N18" s="73">
        <f t="shared" si="3"/>
        <v>48.236886740192134</v>
      </c>
      <c r="O18" s="73">
        <f t="shared" si="3"/>
        <v>48.943288992079808</v>
      </c>
      <c r="P18" s="73">
        <f t="shared" si="3"/>
        <v>49.329787130513083</v>
      </c>
      <c r="Q18" s="73">
        <f t="shared" si="3"/>
        <v>49.602544690663791</v>
      </c>
    </row>
    <row r="19" spans="1:17" ht="12" customHeight="1" x14ac:dyDescent="0.25">
      <c r="A19" s="66" t="s">
        <v>99</v>
      </c>
      <c r="B19" s="65">
        <f t="shared" ref="B19:Q19" si="4">B7*1000/B6</f>
        <v>103.25971762037025</v>
      </c>
      <c r="C19" s="65">
        <f t="shared" si="4"/>
        <v>103.40163688283609</v>
      </c>
      <c r="D19" s="65">
        <f t="shared" si="4"/>
        <v>103.55822417164936</v>
      </c>
      <c r="E19" s="65">
        <f t="shared" si="4"/>
        <v>103.72784853689805</v>
      </c>
      <c r="F19" s="65">
        <f t="shared" si="4"/>
        <v>103.93081627202741</v>
      </c>
      <c r="G19" s="65">
        <f t="shared" si="4"/>
        <v>104.15700519110834</v>
      </c>
      <c r="H19" s="65">
        <f t="shared" si="4"/>
        <v>104.42001422437453</v>
      </c>
      <c r="I19" s="65">
        <f t="shared" si="4"/>
        <v>104.73776520564805</v>
      </c>
      <c r="J19" s="65">
        <f t="shared" si="4"/>
        <v>105.06987817797345</v>
      </c>
      <c r="K19" s="65">
        <f t="shared" si="4"/>
        <v>105.43551713380279</v>
      </c>
      <c r="L19" s="65">
        <f t="shared" si="4"/>
        <v>105.84883644394839</v>
      </c>
      <c r="M19" s="65">
        <f t="shared" si="4"/>
        <v>106.2944182219742</v>
      </c>
      <c r="N19" s="65">
        <f t="shared" si="4"/>
        <v>106.7</v>
      </c>
      <c r="O19" s="65">
        <f t="shared" si="4"/>
        <v>107.23475181193346</v>
      </c>
      <c r="P19" s="65">
        <f t="shared" si="4"/>
        <v>107.68692924755896</v>
      </c>
      <c r="Q19" s="65">
        <f t="shared" si="4"/>
        <v>108.13354192322983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46.778283433393767</v>
      </c>
      <c r="D20" s="72">
        <f t="shared" ref="D20:Q20" si="6">D21/D17</f>
        <v>47.203103637734607</v>
      </c>
      <c r="E20" s="72">
        <f t="shared" si="6"/>
        <v>47.700547238716318</v>
      </c>
      <c r="F20" s="72">
        <f t="shared" si="6"/>
        <v>48.61376226516969</v>
      </c>
      <c r="G20" s="72">
        <f t="shared" si="6"/>
        <v>49.376511147861542</v>
      </c>
      <c r="H20" s="72">
        <f t="shared" si="6"/>
        <v>50.04597569490339</v>
      </c>
      <c r="I20" s="72">
        <f t="shared" si="6"/>
        <v>51.232950167981727</v>
      </c>
      <c r="J20" s="72">
        <f t="shared" si="6"/>
        <v>52.059108082835593</v>
      </c>
      <c r="K20" s="72">
        <f t="shared" si="6"/>
        <v>52.403117295442492</v>
      </c>
      <c r="L20" s="72">
        <f t="shared" si="6"/>
        <v>53.102985385222858</v>
      </c>
      <c r="M20" s="72">
        <f t="shared" si="6"/>
        <v>54.500290885673138</v>
      </c>
      <c r="N20" s="72">
        <f t="shared" si="6"/>
        <v>54.855214236020863</v>
      </c>
      <c r="O20" s="72">
        <f t="shared" si="6"/>
        <v>56.003929713187539</v>
      </c>
      <c r="P20" s="72">
        <f t="shared" si="6"/>
        <v>56.592163054690424</v>
      </c>
      <c r="Q20" s="72">
        <f t="shared" si="6"/>
        <v>57.055459958077925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107.76546469630816</v>
      </c>
      <c r="D21" s="71">
        <v>108.47508603732929</v>
      </c>
      <c r="E21" s="71">
        <v>109.25571713182696</v>
      </c>
      <c r="F21" s="71">
        <v>111.07029359324382</v>
      </c>
      <c r="G21" s="71">
        <v>112.57845314995475</v>
      </c>
      <c r="H21" s="71">
        <v>113.50426701119642</v>
      </c>
      <c r="I21" s="71">
        <v>115.47906602181547</v>
      </c>
      <c r="J21" s="71">
        <v>116.97681813672453</v>
      </c>
      <c r="K21" s="71">
        <v>117.27818281011261</v>
      </c>
      <c r="L21" s="71">
        <v>118.10103670363536</v>
      </c>
      <c r="M21" s="71">
        <v>120.71814561637265</v>
      </c>
      <c r="N21" s="71">
        <v>121.33974131681519</v>
      </c>
      <c r="O21" s="71">
        <v>122.70461644411506</v>
      </c>
      <c r="P21" s="71">
        <v>123.54069647033121</v>
      </c>
      <c r="Q21" s="71">
        <v>124.38089637943972</v>
      </c>
    </row>
    <row r="22" spans="1:17" ht="12" customHeight="1" x14ac:dyDescent="0.25">
      <c r="A22" s="70" t="s">
        <v>217</v>
      </c>
      <c r="B22" s="69">
        <f t="shared" ref="B22:Q22" si="8">B3*1000000/B4</f>
        <v>16984.058370572009</v>
      </c>
      <c r="C22" s="69">
        <f t="shared" si="8"/>
        <v>17203.376997425112</v>
      </c>
      <c r="D22" s="69">
        <f t="shared" si="8"/>
        <v>17271.439198006556</v>
      </c>
      <c r="E22" s="69">
        <f t="shared" si="8"/>
        <v>17140.07681127085</v>
      </c>
      <c r="F22" s="69">
        <f t="shared" si="8"/>
        <v>17170.439118249731</v>
      </c>
      <c r="G22" s="69">
        <f t="shared" si="8"/>
        <v>17267.594432765</v>
      </c>
      <c r="H22" s="69">
        <f t="shared" si="8"/>
        <v>17177.848329591805</v>
      </c>
      <c r="I22" s="69">
        <f t="shared" si="8"/>
        <v>17475.144651057755</v>
      </c>
      <c r="J22" s="69">
        <f t="shared" si="8"/>
        <v>17582.956949775144</v>
      </c>
      <c r="K22" s="69">
        <f t="shared" si="8"/>
        <v>17132.340627680423</v>
      </c>
      <c r="L22" s="69">
        <f t="shared" si="8"/>
        <v>17044.355202890332</v>
      </c>
      <c r="M22" s="69">
        <f t="shared" si="8"/>
        <v>16989.180011530581</v>
      </c>
      <c r="N22" s="69">
        <f t="shared" si="8"/>
        <v>16718.328735852483</v>
      </c>
      <c r="O22" s="69">
        <f t="shared" si="8"/>
        <v>16501.787143702204</v>
      </c>
      <c r="P22" s="69">
        <f t="shared" si="8"/>
        <v>16496.737639370138</v>
      </c>
      <c r="Q22" s="69">
        <f t="shared" si="8"/>
        <v>16761.288708866039</v>
      </c>
    </row>
    <row r="23" spans="1:17" ht="12" customHeight="1" x14ac:dyDescent="0.25">
      <c r="A23" s="68" t="s">
        <v>218</v>
      </c>
      <c r="B23" s="67">
        <f t="shared" ref="B23:Q23" si="9">B3*1000000/B6</f>
        <v>39235.419107089154</v>
      </c>
      <c r="C23" s="67">
        <f t="shared" si="9"/>
        <v>39632.277638256055</v>
      </c>
      <c r="D23" s="67">
        <f t="shared" si="9"/>
        <v>39690.628552113943</v>
      </c>
      <c r="E23" s="67">
        <f t="shared" si="9"/>
        <v>39258.488468451993</v>
      </c>
      <c r="F23" s="67">
        <f t="shared" si="9"/>
        <v>39230.160866510727</v>
      </c>
      <c r="G23" s="67">
        <f t="shared" si="9"/>
        <v>39370.118010973427</v>
      </c>
      <c r="H23" s="67">
        <f t="shared" si="9"/>
        <v>38959.357998457075</v>
      </c>
      <c r="I23" s="67">
        <f t="shared" si="9"/>
        <v>39388.974796174065</v>
      </c>
      <c r="J23" s="67">
        <f t="shared" si="9"/>
        <v>39508.905034388226</v>
      </c>
      <c r="K23" s="67">
        <f t="shared" si="9"/>
        <v>38342.1803853827</v>
      </c>
      <c r="L23" s="67">
        <f t="shared" si="9"/>
        <v>37906.645074732485</v>
      </c>
      <c r="M23" s="67">
        <f t="shared" si="9"/>
        <v>37631.034132220586</v>
      </c>
      <c r="N23" s="67">
        <f t="shared" si="9"/>
        <v>36980.945427166567</v>
      </c>
      <c r="O23" s="67">
        <f t="shared" si="9"/>
        <v>36155.417530166764</v>
      </c>
      <c r="P23" s="67">
        <f t="shared" si="9"/>
        <v>36012.379584900867</v>
      </c>
      <c r="Q23" s="67">
        <f t="shared" si="9"/>
        <v>36539.60752599586</v>
      </c>
    </row>
    <row r="24" spans="1:17" ht="12" customHeight="1" x14ac:dyDescent="0.25">
      <c r="A24" s="66" t="s">
        <v>215</v>
      </c>
      <c r="B24" s="65">
        <v>1.2163235921569695</v>
      </c>
      <c r="C24" s="65">
        <v>1.2097170499352707</v>
      </c>
      <c r="D24" s="65">
        <v>1.1995045942055058</v>
      </c>
      <c r="E24" s="65">
        <v>1.1762900936567267</v>
      </c>
      <c r="F24" s="65">
        <v>1.1589721336467633</v>
      </c>
      <c r="G24" s="65">
        <v>1.1459778944175396</v>
      </c>
      <c r="H24" s="65">
        <v>1.1154617782148639</v>
      </c>
      <c r="I24" s="65">
        <v>1.1108856357539532</v>
      </c>
      <c r="J24" s="65">
        <v>1.1206406425747144</v>
      </c>
      <c r="K24" s="65">
        <v>1.1126774231676242</v>
      </c>
      <c r="L24" s="65">
        <v>1.099577329699857</v>
      </c>
      <c r="M24" s="65">
        <v>1.0961800456486537</v>
      </c>
      <c r="N24" s="65">
        <v>1.0923047692122116</v>
      </c>
      <c r="O24" s="65">
        <v>1.0748558136375208</v>
      </c>
      <c r="P24" s="65">
        <v>1.0666408124933122</v>
      </c>
      <c r="Q24" s="65">
        <v>1.0669932892775154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10831.369536991937</v>
      </c>
      <c r="C36" s="55">
        <f t="shared" ref="C36:Q36" si="10">SUM(C37:C38,C41:C42,C48:C49)</f>
        <v>11409.480460000001</v>
      </c>
      <c r="D36" s="55">
        <f t="shared" si="10"/>
        <v>11136.629779999999</v>
      </c>
      <c r="E36" s="55">
        <f t="shared" si="10"/>
        <v>11408.66597</v>
      </c>
      <c r="F36" s="55">
        <f t="shared" si="10"/>
        <v>11040.781310000002</v>
      </c>
      <c r="G36" s="55">
        <f t="shared" si="10"/>
        <v>10743.413066852794</v>
      </c>
      <c r="H36" s="55">
        <f t="shared" si="10"/>
        <v>10849.67873</v>
      </c>
      <c r="I36" s="55">
        <f t="shared" si="10"/>
        <v>9975.1362600000011</v>
      </c>
      <c r="J36" s="55">
        <f t="shared" si="10"/>
        <v>11016.739389999999</v>
      </c>
      <c r="K36" s="55">
        <f t="shared" si="10"/>
        <v>11016.583419999999</v>
      </c>
      <c r="L36" s="55">
        <f t="shared" si="10"/>
        <v>12459.495159901426</v>
      </c>
      <c r="M36" s="55">
        <f t="shared" si="10"/>
        <v>10251.833981194819</v>
      </c>
      <c r="N36" s="55">
        <f t="shared" si="10"/>
        <v>10854.570972742607</v>
      </c>
      <c r="O36" s="55">
        <f t="shared" si="10"/>
        <v>11409.176960138295</v>
      </c>
      <c r="P36" s="55">
        <f t="shared" si="10"/>
        <v>9121.6025888312142</v>
      </c>
      <c r="Q36" s="55">
        <f t="shared" si="10"/>
        <v>9557.1785403872182</v>
      </c>
    </row>
    <row r="37" spans="1:17" ht="12" customHeight="1" x14ac:dyDescent="0.25">
      <c r="A37" s="54" t="s">
        <v>58</v>
      </c>
      <c r="B37" s="53">
        <v>2.101846786541143</v>
      </c>
      <c r="C37" s="53">
        <v>1.89137</v>
      </c>
      <c r="D37" s="53">
        <v>1.8920699999999997</v>
      </c>
      <c r="E37" s="53">
        <v>1.8667899999999993</v>
      </c>
      <c r="F37" s="53">
        <v>1.1921200000000001</v>
      </c>
      <c r="G37" s="53">
        <v>1.1703866948112263</v>
      </c>
      <c r="H37" s="53">
        <v>1.1667499999999997</v>
      </c>
      <c r="I37" s="53">
        <v>1.3999500000000002</v>
      </c>
      <c r="J37" s="53">
        <v>6.3256600000000001</v>
      </c>
      <c r="K37" s="53">
        <v>1.9051200000000004</v>
      </c>
      <c r="L37" s="53">
        <v>1.9107716442184965</v>
      </c>
      <c r="M37" s="53">
        <v>1.910771313548868</v>
      </c>
      <c r="N37" s="53">
        <v>1.9106772613301413</v>
      </c>
      <c r="O37" s="53">
        <v>0.9553686068110272</v>
      </c>
      <c r="P37" s="53">
        <v>0.47768456580764812</v>
      </c>
      <c r="Q37" s="53">
        <v>0.47769179325499006</v>
      </c>
    </row>
    <row r="38" spans="1:17" ht="12" customHeight="1" x14ac:dyDescent="0.25">
      <c r="A38" s="51" t="s">
        <v>85</v>
      </c>
      <c r="B38" s="50">
        <f>SUM(B39:B40)</f>
        <v>74.855146493040067</v>
      </c>
      <c r="C38" s="50">
        <f t="shared" ref="C38:Q38" si="11">SUM(C39:C40)</f>
        <v>69.893800000000056</v>
      </c>
      <c r="D38" s="50">
        <f t="shared" si="11"/>
        <v>62.611570000000086</v>
      </c>
      <c r="E38" s="50">
        <f t="shared" si="11"/>
        <v>56.434249999999935</v>
      </c>
      <c r="F38" s="50">
        <f t="shared" si="11"/>
        <v>50.373380000000097</v>
      </c>
      <c r="G38" s="50">
        <f t="shared" si="11"/>
        <v>44.232227920505395</v>
      </c>
      <c r="H38" s="50">
        <f t="shared" si="11"/>
        <v>41.316470000000017</v>
      </c>
      <c r="I38" s="50">
        <f t="shared" si="11"/>
        <v>40.282460000000114</v>
      </c>
      <c r="J38" s="50">
        <f t="shared" si="11"/>
        <v>42.399040000000099</v>
      </c>
      <c r="K38" s="50">
        <f t="shared" si="11"/>
        <v>42.399410000000003</v>
      </c>
      <c r="L38" s="50">
        <f t="shared" si="11"/>
        <v>46.728384550841447</v>
      </c>
      <c r="M38" s="50">
        <f t="shared" si="11"/>
        <v>39.219736821165498</v>
      </c>
      <c r="N38" s="50">
        <f t="shared" si="11"/>
        <v>41.394027630003599</v>
      </c>
      <c r="O38" s="50">
        <f t="shared" si="11"/>
        <v>43.546825606056416</v>
      </c>
      <c r="P38" s="50">
        <f t="shared" si="11"/>
        <v>37.07537062327166</v>
      </c>
      <c r="Q38" s="50">
        <f t="shared" si="11"/>
        <v>37.07273235160315</v>
      </c>
    </row>
    <row r="39" spans="1:17" ht="12" customHeight="1" x14ac:dyDescent="0.25">
      <c r="A39" s="52" t="s">
        <v>84</v>
      </c>
      <c r="B39" s="50">
        <v>23.741242118646518</v>
      </c>
      <c r="C39" s="50">
        <v>24.803450000000009</v>
      </c>
      <c r="D39" s="50">
        <v>23.702400000000011</v>
      </c>
      <c r="E39" s="50">
        <v>23.718969999999995</v>
      </c>
      <c r="F39" s="50">
        <v>23.75158999999999</v>
      </c>
      <c r="G39" s="50">
        <v>23.756622161189835</v>
      </c>
      <c r="H39" s="50">
        <v>27.017480000000003</v>
      </c>
      <c r="I39" s="50">
        <v>25.964789999999994</v>
      </c>
      <c r="J39" s="50">
        <v>28.09891</v>
      </c>
      <c r="K39" s="50">
        <v>28.100220000000004</v>
      </c>
      <c r="L39" s="50">
        <v>32.379445244227867</v>
      </c>
      <c r="M39" s="50">
        <v>25.89669696152778</v>
      </c>
      <c r="N39" s="50">
        <v>28.068248583130238</v>
      </c>
      <c r="O39" s="50">
        <v>30.221071653553185</v>
      </c>
      <c r="P39" s="50">
        <v>23.749553309171965</v>
      </c>
      <c r="Q39" s="50">
        <v>23.745149721461331</v>
      </c>
    </row>
    <row r="40" spans="1:17" ht="12" customHeight="1" x14ac:dyDescent="0.25">
      <c r="A40" s="52" t="s">
        <v>83</v>
      </c>
      <c r="B40" s="50">
        <v>51.113904374393549</v>
      </c>
      <c r="C40" s="50">
        <v>45.090350000000043</v>
      </c>
      <c r="D40" s="50">
        <v>38.909170000000074</v>
      </c>
      <c r="E40" s="50">
        <v>32.715279999999936</v>
      </c>
      <c r="F40" s="50">
        <v>26.621790000000107</v>
      </c>
      <c r="G40" s="50">
        <v>20.475605759315563</v>
      </c>
      <c r="H40" s="50">
        <v>14.298990000000012</v>
      </c>
      <c r="I40" s="50">
        <v>14.317670000000119</v>
      </c>
      <c r="J40" s="50">
        <v>14.300130000000097</v>
      </c>
      <c r="K40" s="50">
        <v>14.299189999999999</v>
      </c>
      <c r="L40" s="50">
        <v>14.348939306613579</v>
      </c>
      <c r="M40" s="50">
        <v>13.323039859637721</v>
      </c>
      <c r="N40" s="50">
        <v>13.325779046873361</v>
      </c>
      <c r="O40" s="50">
        <v>13.325753952503234</v>
      </c>
      <c r="P40" s="50">
        <v>13.325817314099693</v>
      </c>
      <c r="Q40" s="50">
        <v>13.327582630141816</v>
      </c>
    </row>
    <row r="41" spans="1:17" ht="12" customHeight="1" x14ac:dyDescent="0.25">
      <c r="A41" s="51" t="s">
        <v>56</v>
      </c>
      <c r="B41" s="50">
        <v>8508.6388132149114</v>
      </c>
      <c r="C41" s="50">
        <v>9043.2487600000004</v>
      </c>
      <c r="D41" s="50">
        <v>8726.5877799999998</v>
      </c>
      <c r="E41" s="50">
        <v>8937.1858499999998</v>
      </c>
      <c r="F41" s="50">
        <v>8543.1019799999995</v>
      </c>
      <c r="G41" s="50">
        <v>8214.6472174634982</v>
      </c>
      <c r="H41" s="50">
        <v>8279.9845999999998</v>
      </c>
      <c r="I41" s="50">
        <v>7393.940630000001</v>
      </c>
      <c r="J41" s="50">
        <v>8377.3401199999989</v>
      </c>
      <c r="K41" s="50">
        <v>8342.3673699999999</v>
      </c>
      <c r="L41" s="50">
        <v>9714.877550856907</v>
      </c>
      <c r="M41" s="50">
        <v>7547.0589791453076</v>
      </c>
      <c r="N41" s="50">
        <v>8070.7820996958226</v>
      </c>
      <c r="O41" s="50">
        <v>8573.7639726912093</v>
      </c>
      <c r="P41" s="50">
        <v>6394.0044393310072</v>
      </c>
      <c r="Q41" s="50">
        <v>6813.949837275869</v>
      </c>
    </row>
    <row r="42" spans="1:17" ht="12" customHeight="1" x14ac:dyDescent="0.25">
      <c r="A42" s="51" t="s">
        <v>82</v>
      </c>
      <c r="B42" s="50">
        <f>SUM(B43:B47)</f>
        <v>353.96967157090899</v>
      </c>
      <c r="C42" s="50">
        <f t="shared" ref="C42:Q42" si="12">SUM(C43:C47)</f>
        <v>352.26618999999988</v>
      </c>
      <c r="D42" s="50">
        <f t="shared" si="12"/>
        <v>350.71659000000011</v>
      </c>
      <c r="E42" s="50">
        <f t="shared" si="12"/>
        <v>360.06427000000002</v>
      </c>
      <c r="F42" s="50">
        <f t="shared" si="12"/>
        <v>378.81175999999994</v>
      </c>
      <c r="G42" s="50">
        <f t="shared" si="12"/>
        <v>398.92024253181063</v>
      </c>
      <c r="H42" s="50">
        <f t="shared" si="12"/>
        <v>417.99972000000002</v>
      </c>
      <c r="I42" s="50">
        <f t="shared" si="12"/>
        <v>418.29895999999979</v>
      </c>
      <c r="J42" s="50">
        <f t="shared" si="12"/>
        <v>420.56298000000004</v>
      </c>
      <c r="K42" s="50">
        <f t="shared" si="12"/>
        <v>424.03374000000002</v>
      </c>
      <c r="L42" s="50">
        <f t="shared" si="12"/>
        <v>428.10758341694884</v>
      </c>
      <c r="M42" s="50">
        <f t="shared" si="12"/>
        <v>432.54010138766517</v>
      </c>
      <c r="N42" s="50">
        <f t="shared" si="12"/>
        <v>437.44601124167116</v>
      </c>
      <c r="O42" s="50">
        <f t="shared" si="12"/>
        <v>448.91083376081667</v>
      </c>
      <c r="P42" s="50">
        <f t="shared" si="12"/>
        <v>460.56904925913136</v>
      </c>
      <c r="Q42" s="50">
        <f t="shared" si="12"/>
        <v>466.89595872742711</v>
      </c>
    </row>
    <row r="43" spans="1:17" ht="12" customHeight="1" x14ac:dyDescent="0.25">
      <c r="A43" s="52" t="s">
        <v>55</v>
      </c>
      <c r="B43" s="50">
        <v>345.2995655233309</v>
      </c>
      <c r="C43" s="50">
        <v>342.4682699999999</v>
      </c>
      <c r="D43" s="50">
        <v>339.71660000000008</v>
      </c>
      <c r="E43" s="50">
        <v>348.16646000000003</v>
      </c>
      <c r="F43" s="50">
        <v>365.90886999999992</v>
      </c>
      <c r="G43" s="50">
        <v>385.18661295318157</v>
      </c>
      <c r="H43" s="50">
        <v>403.59900000000005</v>
      </c>
      <c r="I43" s="50">
        <v>403.02144999999979</v>
      </c>
      <c r="J43" s="50">
        <v>404.36295000000001</v>
      </c>
      <c r="K43" s="50">
        <v>406.33696000000003</v>
      </c>
      <c r="L43" s="50">
        <v>409.11931571211522</v>
      </c>
      <c r="M43" s="50">
        <v>412.66810910490398</v>
      </c>
      <c r="N43" s="50">
        <v>417.0008114879567</v>
      </c>
      <c r="O43" s="50">
        <v>427.77297190928329</v>
      </c>
      <c r="P43" s="50">
        <v>439.02514938333127</v>
      </c>
      <c r="Q43" s="50">
        <v>445.16098213432502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8.6701060475781002</v>
      </c>
      <c r="C46" s="50">
        <v>9.7979199999999995</v>
      </c>
      <c r="D46" s="50">
        <v>10.999989999999997</v>
      </c>
      <c r="E46" s="50">
        <v>11.897809999999998</v>
      </c>
      <c r="F46" s="50">
        <v>12.902890000000003</v>
      </c>
      <c r="G46" s="50">
        <v>13.733629578629042</v>
      </c>
      <c r="H46" s="50">
        <v>14.400719999999998</v>
      </c>
      <c r="I46" s="50">
        <v>15.277510000000003</v>
      </c>
      <c r="J46" s="50">
        <v>16.200029999999998</v>
      </c>
      <c r="K46" s="50">
        <v>17.696779999999997</v>
      </c>
      <c r="L46" s="50">
        <v>18.988267704833635</v>
      </c>
      <c r="M46" s="50">
        <v>19.871992282761219</v>
      </c>
      <c r="N46" s="50">
        <v>20.445199753714451</v>
      </c>
      <c r="O46" s="50">
        <v>21.137861851533401</v>
      </c>
      <c r="P46" s="50">
        <v>21.543899875800111</v>
      </c>
      <c r="Q46" s="50">
        <v>21.734976593102104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170.48839381471953</v>
      </c>
      <c r="C48" s="50">
        <v>196.80462000000006</v>
      </c>
      <c r="D48" s="50">
        <v>193.90180999999998</v>
      </c>
      <c r="E48" s="50">
        <v>211.50700000000006</v>
      </c>
      <c r="F48" s="50">
        <v>217.10113000000018</v>
      </c>
      <c r="G48" s="50">
        <v>210.32743844321467</v>
      </c>
      <c r="H48" s="50">
        <v>210.60226000000011</v>
      </c>
      <c r="I48" s="50">
        <v>206.47846999999993</v>
      </c>
      <c r="J48" s="50">
        <v>235.37775000000008</v>
      </c>
      <c r="K48" s="50">
        <v>239.23285999999996</v>
      </c>
      <c r="L48" s="50">
        <v>290.74747824499383</v>
      </c>
      <c r="M48" s="50">
        <v>249.76177294154729</v>
      </c>
      <c r="N48" s="50">
        <v>289.12228891717717</v>
      </c>
      <c r="O48" s="50">
        <v>325.40349842712681</v>
      </c>
      <c r="P48" s="50">
        <v>260.77191109190289</v>
      </c>
      <c r="Q48" s="50">
        <v>288.47807436008367</v>
      </c>
    </row>
    <row r="49" spans="1:17" ht="12" customHeight="1" x14ac:dyDescent="0.25">
      <c r="A49" s="49" t="s">
        <v>60</v>
      </c>
      <c r="B49" s="48">
        <v>1721.3156651118159</v>
      </c>
      <c r="C49" s="48">
        <v>1745.3757199999995</v>
      </c>
      <c r="D49" s="48">
        <v>1800.9199599999997</v>
      </c>
      <c r="E49" s="48">
        <v>1841.60781</v>
      </c>
      <c r="F49" s="48">
        <v>1850.2009399999999</v>
      </c>
      <c r="G49" s="48">
        <v>1874.1155537989523</v>
      </c>
      <c r="H49" s="48">
        <v>1898.6089300000003</v>
      </c>
      <c r="I49" s="48">
        <v>1914.7357899999995</v>
      </c>
      <c r="J49" s="48">
        <v>1934.7338399999992</v>
      </c>
      <c r="K49" s="48">
        <v>1966.6449199999988</v>
      </c>
      <c r="L49" s="48">
        <v>1977.1233911875154</v>
      </c>
      <c r="M49" s="48">
        <v>1981.3426195855839</v>
      </c>
      <c r="N49" s="48">
        <v>2013.9158679966031</v>
      </c>
      <c r="O49" s="48">
        <v>2016.5964610462747</v>
      </c>
      <c r="P49" s="48">
        <v>1968.7041339600921</v>
      </c>
      <c r="Q49" s="48">
        <v>1950.3042458789798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10831.369536991937</v>
      </c>
      <c r="C51" s="26">
        <f t="shared" si="13"/>
        <v>11409.480460000001</v>
      </c>
      <c r="D51" s="26">
        <f t="shared" si="13"/>
        <v>11136.629779999999</v>
      </c>
      <c r="E51" s="26">
        <f t="shared" si="13"/>
        <v>11408.665970000004</v>
      </c>
      <c r="F51" s="26">
        <f t="shared" si="13"/>
        <v>11040.781309999997</v>
      </c>
      <c r="G51" s="26">
        <f t="shared" si="13"/>
        <v>10743.413066852791</v>
      </c>
      <c r="H51" s="26">
        <f t="shared" si="13"/>
        <v>10849.678730000001</v>
      </c>
      <c r="I51" s="26">
        <f t="shared" si="13"/>
        <v>9975.1362600000029</v>
      </c>
      <c r="J51" s="26">
        <f t="shared" si="13"/>
        <v>11016.739390000002</v>
      </c>
      <c r="K51" s="26">
        <f t="shared" si="13"/>
        <v>11016.583419999995</v>
      </c>
      <c r="L51" s="26">
        <f t="shared" si="13"/>
        <v>12459.495159901426</v>
      </c>
      <c r="M51" s="26">
        <f t="shared" si="13"/>
        <v>10251.833981194821</v>
      </c>
      <c r="N51" s="26">
        <f t="shared" si="13"/>
        <v>10854.570972742607</v>
      </c>
      <c r="O51" s="26">
        <f t="shared" si="13"/>
        <v>11409.176960138295</v>
      </c>
      <c r="P51" s="26">
        <f t="shared" si="13"/>
        <v>9121.6025888312142</v>
      </c>
      <c r="Q51" s="26">
        <f t="shared" si="13"/>
        <v>9557.1785403872163</v>
      </c>
    </row>
    <row r="52" spans="1:17" ht="12" customHeight="1" x14ac:dyDescent="0.25">
      <c r="A52" s="25" t="s">
        <v>43</v>
      </c>
      <c r="B52" s="24">
        <f t="shared" ref="B52:Q52" si="14">SUM(B53:B56)</f>
        <v>9587.289959880387</v>
      </c>
      <c r="C52" s="24">
        <f t="shared" si="14"/>
        <v>10111.308016747478</v>
      </c>
      <c r="D52" s="24">
        <f t="shared" si="14"/>
        <v>9794.5641410067765</v>
      </c>
      <c r="E52" s="24">
        <f t="shared" si="14"/>
        <v>10024.423224022918</v>
      </c>
      <c r="F52" s="24">
        <f t="shared" si="14"/>
        <v>9622.7419372679997</v>
      </c>
      <c r="G52" s="24">
        <f t="shared" si="14"/>
        <v>9290.4129452585512</v>
      </c>
      <c r="H52" s="24">
        <f t="shared" si="14"/>
        <v>9369.9532542114957</v>
      </c>
      <c r="I52" s="24">
        <f t="shared" si="14"/>
        <v>8477.7713229872261</v>
      </c>
      <c r="J52" s="24">
        <f t="shared" si="14"/>
        <v>9510.6620941663332</v>
      </c>
      <c r="K52" s="24">
        <f t="shared" si="14"/>
        <v>9500.3744544701876</v>
      </c>
      <c r="L52" s="24">
        <f t="shared" si="14"/>
        <v>10935.076912034168</v>
      </c>
      <c r="M52" s="24">
        <f t="shared" si="14"/>
        <v>8745.5024013987349</v>
      </c>
      <c r="N52" s="24">
        <f t="shared" si="14"/>
        <v>9387.8517453877976</v>
      </c>
      <c r="O52" s="24">
        <f t="shared" si="14"/>
        <v>9980.719153437858</v>
      </c>
      <c r="P52" s="24">
        <f t="shared" si="14"/>
        <v>7739.6877569974695</v>
      </c>
      <c r="Q52" s="24">
        <f t="shared" si="14"/>
        <v>8231.078454578188</v>
      </c>
    </row>
    <row r="53" spans="1:17" ht="12" customHeight="1" x14ac:dyDescent="0.25">
      <c r="A53" s="23" t="s">
        <v>65</v>
      </c>
      <c r="B53" s="22">
        <v>7220.2293014178995</v>
      </c>
      <c r="C53" s="22">
        <v>7711.2819836738199</v>
      </c>
      <c r="D53" s="22">
        <v>7329.2853985271204</v>
      </c>
      <c r="E53" s="22">
        <v>7558.9020999115783</v>
      </c>
      <c r="F53" s="22">
        <v>7160.1690727011637</v>
      </c>
      <c r="G53" s="22">
        <v>6808.9977865476903</v>
      </c>
      <c r="H53" s="22">
        <v>6826.1360920218794</v>
      </c>
      <c r="I53" s="22">
        <v>5910.4509568315534</v>
      </c>
      <c r="J53" s="22">
        <v>6933.0212646210066</v>
      </c>
      <c r="K53" s="22">
        <v>6928.1507238383274</v>
      </c>
      <c r="L53" s="22">
        <v>8338.839626299512</v>
      </c>
      <c r="M53" s="22">
        <v>6112.7457605239779</v>
      </c>
      <c r="N53" s="22">
        <v>6726.4078330868715</v>
      </c>
      <c r="O53" s="22">
        <v>7281.9800630297359</v>
      </c>
      <c r="P53" s="22">
        <v>5018.8188834041093</v>
      </c>
      <c r="Q53" s="22">
        <v>5491.6079360471895</v>
      </c>
    </row>
    <row r="54" spans="1:17" ht="12" customHeight="1" x14ac:dyDescent="0.25">
      <c r="A54" s="23" t="s">
        <v>64</v>
      </c>
      <c r="B54" s="30">
        <v>3.2486119768319464</v>
      </c>
      <c r="C54" s="30">
        <v>3.3018364728471585</v>
      </c>
      <c r="D54" s="30">
        <v>3.4706089672603158</v>
      </c>
      <c r="E54" s="30">
        <v>3.5660835939011597</v>
      </c>
      <c r="F54" s="30">
        <v>3.7495197763975581</v>
      </c>
      <c r="G54" s="30">
        <v>3.9447350765972584</v>
      </c>
      <c r="H54" s="30">
        <v>4.1881145773364894</v>
      </c>
      <c r="I54" s="30">
        <v>4.5513627871550408</v>
      </c>
      <c r="J54" s="30">
        <v>4.9362246077800007</v>
      </c>
      <c r="K54" s="30">
        <v>5.630422243352144</v>
      </c>
      <c r="L54" s="30">
        <v>6.4331942219282023</v>
      </c>
      <c r="M54" s="30">
        <v>8.2993625954493346</v>
      </c>
      <c r="N54" s="30">
        <v>10.022745276224814</v>
      </c>
      <c r="O54" s="30">
        <v>11.697203715540748</v>
      </c>
      <c r="P54" s="30">
        <v>13.576375635071392</v>
      </c>
      <c r="Q54" s="30">
        <v>15.451732337659244</v>
      </c>
    </row>
    <row r="55" spans="1:17" ht="12" customHeight="1" x14ac:dyDescent="0.25">
      <c r="A55" s="23" t="s">
        <v>63</v>
      </c>
      <c r="B55" s="22">
        <v>1683.2976862294422</v>
      </c>
      <c r="C55" s="22">
        <v>1701.0095576107649</v>
      </c>
      <c r="D55" s="22">
        <v>1746.2538700520402</v>
      </c>
      <c r="E55" s="22">
        <v>1743.7813300215469</v>
      </c>
      <c r="F55" s="22">
        <v>1738.8880027569828</v>
      </c>
      <c r="G55" s="22">
        <v>1750.1085244922497</v>
      </c>
      <c r="H55" s="22">
        <v>1783.486546831333</v>
      </c>
      <c r="I55" s="22">
        <v>1794.6186709306508</v>
      </c>
      <c r="J55" s="22">
        <v>1797.2387756398284</v>
      </c>
      <c r="K55" s="22">
        <v>1799.3456660356471</v>
      </c>
      <c r="L55" s="22">
        <v>1814.2634870950553</v>
      </c>
      <c r="M55" s="22">
        <v>1839.591457707528</v>
      </c>
      <c r="N55" s="22">
        <v>1857.3172016219062</v>
      </c>
      <c r="O55" s="22">
        <v>1882.4749734637837</v>
      </c>
      <c r="P55" s="22">
        <v>1898.5524339629731</v>
      </c>
      <c r="Q55" s="22">
        <v>1916.4617946381295</v>
      </c>
    </row>
    <row r="56" spans="1:17" ht="12" customHeight="1" x14ac:dyDescent="0.25">
      <c r="A56" s="21" t="s">
        <v>62</v>
      </c>
      <c r="B56" s="20">
        <v>680.51436025621365</v>
      </c>
      <c r="C56" s="20">
        <v>695.71463899004618</v>
      </c>
      <c r="D56" s="20">
        <v>715.55426346035483</v>
      </c>
      <c r="E56" s="20">
        <v>718.17371049589076</v>
      </c>
      <c r="F56" s="20">
        <v>719.93534203345621</v>
      </c>
      <c r="G56" s="20">
        <v>727.36189914201429</v>
      </c>
      <c r="H56" s="20">
        <v>756.14250078094642</v>
      </c>
      <c r="I56" s="20">
        <v>768.15033243786638</v>
      </c>
      <c r="J56" s="20">
        <v>775.46582929771853</v>
      </c>
      <c r="K56" s="20">
        <v>767.24764235286</v>
      </c>
      <c r="L56" s="20">
        <v>775.54060441767172</v>
      </c>
      <c r="M56" s="20">
        <v>784.86582057177918</v>
      </c>
      <c r="N56" s="20">
        <v>794.10396540279464</v>
      </c>
      <c r="O56" s="20">
        <v>804.56691322879647</v>
      </c>
      <c r="P56" s="20">
        <v>808.74006399531595</v>
      </c>
      <c r="Q56" s="20">
        <v>807.55699155520983</v>
      </c>
    </row>
    <row r="57" spans="1:17" ht="12" customHeight="1" x14ac:dyDescent="0.25">
      <c r="A57" s="19" t="s">
        <v>66</v>
      </c>
      <c r="B57" s="18">
        <v>1244.0795771115509</v>
      </c>
      <c r="C57" s="18">
        <v>1298.1724432525225</v>
      </c>
      <c r="D57" s="18">
        <v>1342.0656389932228</v>
      </c>
      <c r="E57" s="18">
        <v>1384.2427459770861</v>
      </c>
      <c r="F57" s="18">
        <v>1418.0393727319977</v>
      </c>
      <c r="G57" s="18">
        <v>1453.0001215942402</v>
      </c>
      <c r="H57" s="18">
        <v>1479.7254757885055</v>
      </c>
      <c r="I57" s="18">
        <v>1497.3649370127766</v>
      </c>
      <c r="J57" s="18">
        <v>1506.0772958336695</v>
      </c>
      <c r="K57" s="18">
        <v>1516.2089655298075</v>
      </c>
      <c r="L57" s="18">
        <v>1524.4182478672569</v>
      </c>
      <c r="M57" s="18">
        <v>1506.3315797960854</v>
      </c>
      <c r="N57" s="18">
        <v>1466.7192273548089</v>
      </c>
      <c r="O57" s="18">
        <v>1428.4578067004363</v>
      </c>
      <c r="P57" s="18">
        <v>1381.9148318337438</v>
      </c>
      <c r="Q57" s="18">
        <v>1326.1000858090285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0.88514106430745476</v>
      </c>
      <c r="C60" s="41">
        <f t="shared" si="16"/>
        <v>0.88621984604787851</v>
      </c>
      <c r="D60" s="41">
        <f t="shared" si="16"/>
        <v>0.87949086343846994</v>
      </c>
      <c r="E60" s="41">
        <f t="shared" si="16"/>
        <v>0.87866743144053272</v>
      </c>
      <c r="F60" s="41">
        <f t="shared" si="16"/>
        <v>0.87156349420238655</v>
      </c>
      <c r="G60" s="41">
        <f t="shared" si="16"/>
        <v>0.86475432783299977</v>
      </c>
      <c r="H60" s="41">
        <f t="shared" si="16"/>
        <v>0.86361573345974041</v>
      </c>
      <c r="I60" s="41">
        <f t="shared" si="16"/>
        <v>0.84989027738727085</v>
      </c>
      <c r="J60" s="41">
        <f t="shared" si="16"/>
        <v>0.86329191945842432</v>
      </c>
      <c r="K60" s="41">
        <f t="shared" si="16"/>
        <v>0.86237030958462002</v>
      </c>
      <c r="L60" s="41">
        <f t="shared" si="16"/>
        <v>0.87765007905189329</v>
      </c>
      <c r="M60" s="41">
        <f t="shared" si="16"/>
        <v>0.85306711144960157</v>
      </c>
      <c r="N60" s="41">
        <f t="shared" si="16"/>
        <v>0.86487543072517992</v>
      </c>
      <c r="O60" s="41">
        <f t="shared" si="16"/>
        <v>0.87479747122064777</v>
      </c>
      <c r="P60" s="41">
        <f t="shared" si="16"/>
        <v>0.84850087269469443</v>
      </c>
      <c r="Q60" s="41">
        <f t="shared" si="16"/>
        <v>0.86124565108780526</v>
      </c>
    </row>
    <row r="61" spans="1:17" ht="12" customHeight="1" x14ac:dyDescent="0.25">
      <c r="A61" s="23" t="s">
        <v>65</v>
      </c>
      <c r="B61" s="45">
        <f t="shared" ref="B61:Q61" si="17">IF(B53=0,0,B53/B$51)</f>
        <v>0.66660354230911822</v>
      </c>
      <c r="C61" s="45">
        <f t="shared" si="17"/>
        <v>0.67586618082291006</v>
      </c>
      <c r="D61" s="45">
        <f t="shared" si="17"/>
        <v>0.65812418508242099</v>
      </c>
      <c r="E61" s="45">
        <f t="shared" si="17"/>
        <v>0.66255792919069711</v>
      </c>
      <c r="F61" s="45">
        <f t="shared" si="17"/>
        <v>0.64852014288300086</v>
      </c>
      <c r="G61" s="45">
        <f t="shared" si="17"/>
        <v>0.63378348613959978</v>
      </c>
      <c r="H61" s="45">
        <f t="shared" si="17"/>
        <v>0.62915559639081386</v>
      </c>
      <c r="I61" s="45">
        <f t="shared" si="17"/>
        <v>0.59251831782311426</v>
      </c>
      <c r="J61" s="45">
        <f t="shared" si="17"/>
        <v>0.62931698928216229</v>
      </c>
      <c r="K61" s="45">
        <f t="shared" si="17"/>
        <v>0.62888378907571785</v>
      </c>
      <c r="L61" s="45">
        <f t="shared" si="17"/>
        <v>0.66927588311415065</v>
      </c>
      <c r="M61" s="45">
        <f t="shared" si="17"/>
        <v>0.59625875445668852</v>
      </c>
      <c r="N61" s="45">
        <f t="shared" si="17"/>
        <v>0.61968435693845947</v>
      </c>
      <c r="O61" s="45">
        <f t="shared" si="17"/>
        <v>0.63825638680789365</v>
      </c>
      <c r="P61" s="45">
        <f t="shared" si="17"/>
        <v>0.55021240341574562</v>
      </c>
      <c r="Q61" s="45">
        <f t="shared" si="17"/>
        <v>0.57460556092370463</v>
      </c>
    </row>
    <row r="62" spans="1:17" ht="12" customHeight="1" x14ac:dyDescent="0.25">
      <c r="A62" s="23" t="s">
        <v>64</v>
      </c>
      <c r="B62" s="44">
        <f t="shared" ref="B62:Q62" si="18">IF(B54=0,0,B54/B$51)</f>
        <v>2.9992624346691281E-4</v>
      </c>
      <c r="C62" s="44">
        <f t="shared" si="18"/>
        <v>2.8939411259109677E-4</v>
      </c>
      <c r="D62" s="44">
        <f t="shared" si="18"/>
        <v>3.1163907176775304E-4</v>
      </c>
      <c r="E62" s="44">
        <f t="shared" si="18"/>
        <v>3.1257673800586856E-4</v>
      </c>
      <c r="F62" s="44">
        <f t="shared" si="18"/>
        <v>3.396063803022251E-4</v>
      </c>
      <c r="G62" s="44">
        <f t="shared" si="18"/>
        <v>3.6717708348831473E-4</v>
      </c>
      <c r="H62" s="44">
        <f t="shared" si="18"/>
        <v>3.8601277342490385E-4</v>
      </c>
      <c r="I62" s="44">
        <f t="shared" si="18"/>
        <v>4.5627073841646344E-4</v>
      </c>
      <c r="J62" s="44">
        <f t="shared" si="18"/>
        <v>4.4806584171907144E-4</v>
      </c>
      <c r="K62" s="44">
        <f t="shared" si="18"/>
        <v>5.1108606259272951E-4</v>
      </c>
      <c r="L62" s="44">
        <f t="shared" si="18"/>
        <v>5.1632864248242136E-4</v>
      </c>
      <c r="M62" s="44">
        <f t="shared" si="18"/>
        <v>8.0954906318938147E-4</v>
      </c>
      <c r="N62" s="44">
        <f t="shared" si="18"/>
        <v>9.2336632202169686E-4</v>
      </c>
      <c r="O62" s="44">
        <f t="shared" si="18"/>
        <v>1.025245182576164E-3</v>
      </c>
      <c r="P62" s="44">
        <f t="shared" si="18"/>
        <v>1.4883761381683899E-3</v>
      </c>
      <c r="Q62" s="44">
        <f t="shared" si="18"/>
        <v>1.6167671528121525E-3</v>
      </c>
    </row>
    <row r="63" spans="1:17" ht="12" customHeight="1" x14ac:dyDescent="0.25">
      <c r="A63" s="23" t="s">
        <v>63</v>
      </c>
      <c r="B63" s="44">
        <f t="shared" ref="B63:Q63" si="19">IF(B55=0,0,B55/B$51)</f>
        <v>0.155409496507394</v>
      </c>
      <c r="C63" s="44">
        <f t="shared" si="19"/>
        <v>0.14908738075973399</v>
      </c>
      <c r="D63" s="44">
        <f t="shared" si="19"/>
        <v>0.15680272259639041</v>
      </c>
      <c r="E63" s="44">
        <f t="shared" si="19"/>
        <v>0.15284708436612648</v>
      </c>
      <c r="F63" s="44">
        <f t="shared" si="19"/>
        <v>0.15749682508266105</v>
      </c>
      <c r="G63" s="44">
        <f t="shared" si="19"/>
        <v>0.16290060836364473</v>
      </c>
      <c r="H63" s="44">
        <f t="shared" si="19"/>
        <v>0.16438150762011852</v>
      </c>
      <c r="I63" s="44">
        <f t="shared" si="19"/>
        <v>0.17990918862201591</v>
      </c>
      <c r="J63" s="44">
        <f t="shared" si="19"/>
        <v>0.16313708730109372</v>
      </c>
      <c r="K63" s="44">
        <f t="shared" si="19"/>
        <v>0.16333064412411519</v>
      </c>
      <c r="L63" s="44">
        <f t="shared" si="19"/>
        <v>0.14561292121481181</v>
      </c>
      <c r="M63" s="44">
        <f t="shared" si="19"/>
        <v>0.17944023099495501</v>
      </c>
      <c r="N63" s="44">
        <f t="shared" si="19"/>
        <v>0.17110922267548828</v>
      </c>
      <c r="O63" s="44">
        <f t="shared" si="19"/>
        <v>0.16499656198171245</v>
      </c>
      <c r="P63" s="44">
        <f t="shared" si="19"/>
        <v>0.20813803445982421</v>
      </c>
      <c r="Q63" s="44">
        <f t="shared" si="19"/>
        <v>0.20052589648079155</v>
      </c>
    </row>
    <row r="64" spans="1:17" ht="12" customHeight="1" x14ac:dyDescent="0.25">
      <c r="A64" s="23" t="s">
        <v>62</v>
      </c>
      <c r="B64" s="43">
        <f t="shared" ref="B64:Q64" si="20">IF(B56=0,0,B56/B$51)</f>
        <v>6.2828099247475636E-2</v>
      </c>
      <c r="C64" s="43">
        <f t="shared" si="20"/>
        <v>6.0976890352643288E-2</v>
      </c>
      <c r="D64" s="43">
        <f t="shared" si="20"/>
        <v>6.4252316687890734E-2</v>
      </c>
      <c r="E64" s="43">
        <f t="shared" si="20"/>
        <v>6.2949841145703248E-2</v>
      </c>
      <c r="F64" s="43">
        <f t="shared" si="20"/>
        <v>6.5206919856422407E-2</v>
      </c>
      <c r="G64" s="43">
        <f t="shared" si="20"/>
        <v>6.770305624626699E-2</v>
      </c>
      <c r="H64" s="43">
        <f t="shared" si="20"/>
        <v>6.9692616675383012E-2</v>
      </c>
      <c r="I64" s="43">
        <f t="shared" si="20"/>
        <v>7.7006500203724154E-2</v>
      </c>
      <c r="J64" s="43">
        <f t="shared" si="20"/>
        <v>7.0389777033449313E-2</v>
      </c>
      <c r="K64" s="43">
        <f t="shared" si="20"/>
        <v>6.9644790322194131E-2</v>
      </c>
      <c r="L64" s="43">
        <f t="shared" si="20"/>
        <v>6.2244946080448373E-2</v>
      </c>
      <c r="M64" s="43">
        <f t="shared" si="20"/>
        <v>7.6558576934768641E-2</v>
      </c>
      <c r="N64" s="43">
        <f t="shared" si="20"/>
        <v>7.3158484789210387E-2</v>
      </c>
      <c r="O64" s="43">
        <f t="shared" si="20"/>
        <v>7.0519277248465434E-2</v>
      </c>
      <c r="P64" s="43">
        <f t="shared" si="20"/>
        <v>8.8662058680956293E-2</v>
      </c>
      <c r="Q64" s="43">
        <f t="shared" si="20"/>
        <v>8.4497426530496841E-2</v>
      </c>
    </row>
    <row r="65" spans="1:17" ht="12" customHeight="1" x14ac:dyDescent="0.25">
      <c r="A65" s="42" t="s">
        <v>66</v>
      </c>
      <c r="B65" s="41">
        <f t="shared" ref="B65:Q65" si="21">IF(B57=0,0,B57/B$51)</f>
        <v>0.11485893569254528</v>
      </c>
      <c r="C65" s="41">
        <f t="shared" si="21"/>
        <v>0.11378015395212153</v>
      </c>
      <c r="D65" s="41">
        <f t="shared" si="21"/>
        <v>0.1205091365615301</v>
      </c>
      <c r="E65" s="41">
        <f t="shared" si="21"/>
        <v>0.12133256855946722</v>
      </c>
      <c r="F65" s="41">
        <f t="shared" si="21"/>
        <v>0.12843650579761354</v>
      </c>
      <c r="G65" s="41">
        <f t="shared" si="21"/>
        <v>0.13524567216700034</v>
      </c>
      <c r="H65" s="41">
        <f t="shared" si="21"/>
        <v>0.13638426654025959</v>
      </c>
      <c r="I65" s="41">
        <f t="shared" si="21"/>
        <v>0.15010972261272912</v>
      </c>
      <c r="J65" s="41">
        <f t="shared" si="21"/>
        <v>0.13670808054157566</v>
      </c>
      <c r="K65" s="41">
        <f t="shared" si="21"/>
        <v>0.13762969041538001</v>
      </c>
      <c r="L65" s="41">
        <f t="shared" si="21"/>
        <v>0.12234992094810665</v>
      </c>
      <c r="M65" s="41">
        <f t="shared" si="21"/>
        <v>0.14693288855039838</v>
      </c>
      <c r="N65" s="41">
        <f t="shared" si="21"/>
        <v>0.13512456927482003</v>
      </c>
      <c r="O65" s="41">
        <f t="shared" si="21"/>
        <v>0.12520252877935215</v>
      </c>
      <c r="P65" s="41">
        <f t="shared" si="21"/>
        <v>0.15149912730530546</v>
      </c>
      <c r="Q65" s="41">
        <f t="shared" si="21"/>
        <v>0.13875434891219482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20213.857644163698</v>
      </c>
      <c r="C69" s="55">
        <f t="shared" ref="C69:Q69" si="22">SUM(C70:C71,C74:C75,C81:C82)</f>
        <v>21452.870722670545</v>
      </c>
      <c r="D69" s="55">
        <f t="shared" si="22"/>
        <v>20687.11623204494</v>
      </c>
      <c r="E69" s="55">
        <f t="shared" si="22"/>
        <v>21162.569419951746</v>
      </c>
      <c r="F69" s="55">
        <f t="shared" si="22"/>
        <v>20215.368071616089</v>
      </c>
      <c r="G69" s="55">
        <f t="shared" si="22"/>
        <v>19424.848368946834</v>
      </c>
      <c r="H69" s="55">
        <f t="shared" si="22"/>
        <v>19567.846001428708</v>
      </c>
      <c r="I69" s="55">
        <f t="shared" si="22"/>
        <v>17484.915923898847</v>
      </c>
      <c r="J69" s="55">
        <f t="shared" si="22"/>
        <v>19820.410572860645</v>
      </c>
      <c r="K69" s="55">
        <f t="shared" si="22"/>
        <v>19720.222084224719</v>
      </c>
      <c r="L69" s="55">
        <f t="shared" si="22"/>
        <v>22955.448386493325</v>
      </c>
      <c r="M69" s="55">
        <f t="shared" si="22"/>
        <v>17843.472479798016</v>
      </c>
      <c r="N69" s="55">
        <f t="shared" si="22"/>
        <v>19079.335849535219</v>
      </c>
      <c r="O69" s="55">
        <f t="shared" si="22"/>
        <v>20262.52476792597</v>
      </c>
      <c r="P69" s="55">
        <f t="shared" si="22"/>
        <v>15123.67022145145</v>
      </c>
      <c r="Q69" s="55">
        <f t="shared" si="22"/>
        <v>16110.029505938972</v>
      </c>
    </row>
    <row r="70" spans="1:17" ht="12" customHeight="1" x14ac:dyDescent="0.25">
      <c r="A70" s="54" t="s">
        <v>58</v>
      </c>
      <c r="B70" s="53">
        <v>8.6504119197503204</v>
      </c>
      <c r="C70" s="53">
        <v>7.7677100431560007</v>
      </c>
      <c r="D70" s="53">
        <v>7.770567869099998</v>
      </c>
      <c r="E70" s="53">
        <v>7.6439272174199981</v>
      </c>
      <c r="F70" s="53">
        <v>4.8898359004320007</v>
      </c>
      <c r="G70" s="53">
        <v>4.8008718429618096</v>
      </c>
      <c r="H70" s="53">
        <v>4.7862729322199993</v>
      </c>
      <c r="I70" s="53">
        <v>5.7147778935</v>
      </c>
      <c r="J70" s="53">
        <v>25.822166455800001</v>
      </c>
      <c r="K70" s="53">
        <v>7.7769475056000017</v>
      </c>
      <c r="L70" s="53">
        <v>7.8000182520136523</v>
      </c>
      <c r="M70" s="53">
        <v>7.8000169021772408</v>
      </c>
      <c r="N70" s="53">
        <v>7.7996329687936115</v>
      </c>
      <c r="O70" s="53">
        <v>3.8999388509214996</v>
      </c>
      <c r="P70" s="53">
        <v>1.9499704966203746</v>
      </c>
      <c r="Q70" s="53">
        <v>1.9499999999999929</v>
      </c>
    </row>
    <row r="71" spans="1:17" ht="12" customHeight="1" x14ac:dyDescent="0.25">
      <c r="A71" s="51" t="s">
        <v>85</v>
      </c>
      <c r="B71" s="50">
        <f>SUM(B72:B73)</f>
        <v>220.16063268658294</v>
      </c>
      <c r="C71" s="50">
        <f t="shared" ref="C71:Q71" si="23">SUM(C72:C73)</f>
        <v>204.36735003292819</v>
      </c>
      <c r="D71" s="50">
        <f t="shared" si="23"/>
        <v>182.38166476830025</v>
      </c>
      <c r="E71" s="50">
        <f t="shared" si="23"/>
        <v>163.30984162073983</v>
      </c>
      <c r="F71" s="50">
        <f t="shared" si="23"/>
        <v>144.48472922196029</v>
      </c>
      <c r="G71" s="50">
        <f t="shared" si="23"/>
        <v>125.52682889113626</v>
      </c>
      <c r="H71" s="50">
        <f t="shared" si="23"/>
        <v>115.07495593640407</v>
      </c>
      <c r="I71" s="50">
        <f t="shared" si="23"/>
        <v>112.35184275261639</v>
      </c>
      <c r="J71" s="50">
        <f t="shared" si="23"/>
        <v>117.93549471746432</v>
      </c>
      <c r="K71" s="50">
        <f t="shared" si="23"/>
        <v>117.93603837344406</v>
      </c>
      <c r="L71" s="50">
        <f t="shared" si="23"/>
        <v>129.39449415186161</v>
      </c>
      <c r="M71" s="50">
        <f t="shared" si="23"/>
        <v>109.17957738602955</v>
      </c>
      <c r="N71" s="50">
        <f t="shared" si="23"/>
        <v>114.92518886779126</v>
      </c>
      <c r="O71" s="50">
        <f t="shared" si="23"/>
        <v>120.61259359059417</v>
      </c>
      <c r="P71" s="50">
        <f t="shared" si="23"/>
        <v>103.51587267724308</v>
      </c>
      <c r="Q71" s="50">
        <f t="shared" si="23"/>
        <v>103.50956068456387</v>
      </c>
    </row>
    <row r="72" spans="1:17" ht="12" customHeight="1" x14ac:dyDescent="0.25">
      <c r="A72" s="52" t="s">
        <v>84</v>
      </c>
      <c r="B72" s="50">
        <v>62.721294308982401</v>
      </c>
      <c r="C72" s="50">
        <v>65.52751029426004</v>
      </c>
      <c r="D72" s="50">
        <v>62.618678449920047</v>
      </c>
      <c r="E72" s="50">
        <v>62.662454249076013</v>
      </c>
      <c r="F72" s="50">
        <v>62.748632074571972</v>
      </c>
      <c r="G72" s="50">
        <v>62.761926394280337</v>
      </c>
      <c r="H72" s="50">
        <v>71.376691501584034</v>
      </c>
      <c r="I72" s="50">
        <v>68.595620529132006</v>
      </c>
      <c r="J72" s="50">
        <v>74.233689840828021</v>
      </c>
      <c r="K72" s="50">
        <v>74.237150691576048</v>
      </c>
      <c r="L72" s="50">
        <v>85.542310910924485</v>
      </c>
      <c r="M72" s="50">
        <v>68.415727519108984</v>
      </c>
      <c r="N72" s="50">
        <v>74.152686338913171</v>
      </c>
      <c r="O72" s="50">
        <v>79.840166746229897</v>
      </c>
      <c r="P72" s="50">
        <v>62.743251400544807</v>
      </c>
      <c r="Q72" s="50">
        <v>62.731617690756849</v>
      </c>
    </row>
    <row r="73" spans="1:17" ht="12" customHeight="1" x14ac:dyDescent="0.25">
      <c r="A73" s="52" t="s">
        <v>83</v>
      </c>
      <c r="B73" s="50">
        <v>157.43933837760054</v>
      </c>
      <c r="C73" s="50">
        <v>138.83983973866816</v>
      </c>
      <c r="D73" s="50">
        <v>119.76298631838021</v>
      </c>
      <c r="E73" s="50">
        <v>100.64738737166383</v>
      </c>
      <c r="F73" s="50">
        <v>81.736097147388321</v>
      </c>
      <c r="G73" s="50">
        <v>62.764902496855917</v>
      </c>
      <c r="H73" s="50">
        <v>43.698264434820032</v>
      </c>
      <c r="I73" s="50">
        <v>43.756222223484386</v>
      </c>
      <c r="J73" s="50">
        <v>43.701804876636302</v>
      </c>
      <c r="K73" s="50">
        <v>43.698887681868023</v>
      </c>
      <c r="L73" s="50">
        <v>43.852183240937116</v>
      </c>
      <c r="M73" s="50">
        <v>40.763849866920566</v>
      </c>
      <c r="N73" s="50">
        <v>40.772502528878086</v>
      </c>
      <c r="O73" s="50">
        <v>40.772426844364269</v>
      </c>
      <c r="P73" s="50">
        <v>40.772621276698274</v>
      </c>
      <c r="Q73" s="50">
        <v>40.777942993807009</v>
      </c>
    </row>
    <row r="74" spans="1:17" ht="12" customHeight="1" x14ac:dyDescent="0.25">
      <c r="A74" s="51" t="s">
        <v>56</v>
      </c>
      <c r="B74" s="50">
        <v>19985.046599557365</v>
      </c>
      <c r="C74" s="50">
        <v>21240.735662594459</v>
      </c>
      <c r="D74" s="50">
        <v>20496.963999407541</v>
      </c>
      <c r="E74" s="50">
        <v>20991.615651113585</v>
      </c>
      <c r="F74" s="50">
        <v>20065.993506493698</v>
      </c>
      <c r="G74" s="50">
        <v>19294.520668212735</v>
      </c>
      <c r="H74" s="50">
        <v>19447.984772560085</v>
      </c>
      <c r="I74" s="50">
        <v>17366.849303252729</v>
      </c>
      <c r="J74" s="50">
        <v>19676.652911687379</v>
      </c>
      <c r="K74" s="50">
        <v>19594.509098345676</v>
      </c>
      <c r="L74" s="50">
        <v>22818.253874089449</v>
      </c>
      <c r="M74" s="50">
        <v>17726.492885509808</v>
      </c>
      <c r="N74" s="50">
        <v>18956.611027698633</v>
      </c>
      <c r="O74" s="50">
        <v>20138.012235484453</v>
      </c>
      <c r="P74" s="50">
        <v>15018.204378277587</v>
      </c>
      <c r="Q74" s="50">
        <v>16004.569945254409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20213.857644163694</v>
      </c>
      <c r="C84" s="26">
        <f t="shared" si="25"/>
        <v>21452.870722670537</v>
      </c>
      <c r="D84" s="26">
        <f t="shared" si="25"/>
        <v>20687.116232044944</v>
      </c>
      <c r="E84" s="26">
        <f t="shared" si="25"/>
        <v>21162.569419951746</v>
      </c>
      <c r="F84" s="26">
        <f t="shared" si="25"/>
        <v>20215.368071616096</v>
      </c>
      <c r="G84" s="26">
        <f t="shared" si="25"/>
        <v>19424.848368946834</v>
      </c>
      <c r="H84" s="26">
        <f t="shared" si="25"/>
        <v>19567.846001428712</v>
      </c>
      <c r="I84" s="26">
        <f t="shared" si="25"/>
        <v>17484.915923898843</v>
      </c>
      <c r="J84" s="26">
        <f t="shared" si="25"/>
        <v>19820.410572860641</v>
      </c>
      <c r="K84" s="26">
        <f t="shared" si="25"/>
        <v>19720.222084224715</v>
      </c>
      <c r="L84" s="26">
        <f t="shared" si="25"/>
        <v>22955.448386493325</v>
      </c>
      <c r="M84" s="26">
        <f t="shared" si="25"/>
        <v>17843.47247979802</v>
      </c>
      <c r="N84" s="26">
        <f t="shared" si="25"/>
        <v>19079.335849535222</v>
      </c>
      <c r="O84" s="26">
        <f t="shared" si="25"/>
        <v>20262.524767925977</v>
      </c>
      <c r="P84" s="26">
        <f t="shared" si="25"/>
        <v>15123.670221451455</v>
      </c>
      <c r="Q84" s="26">
        <f t="shared" si="25"/>
        <v>16110.029505938975</v>
      </c>
    </row>
    <row r="85" spans="1:17" ht="12" customHeight="1" x14ac:dyDescent="0.25">
      <c r="A85" s="25" t="s">
        <v>43</v>
      </c>
      <c r="B85" s="24">
        <f t="shared" ref="B85:Q85" si="26">SUM(B86:B89)</f>
        <v>20213.857644163694</v>
      </c>
      <c r="C85" s="24">
        <f t="shared" si="26"/>
        <v>21452.870722670537</v>
      </c>
      <c r="D85" s="24">
        <f t="shared" si="26"/>
        <v>20687.116232044944</v>
      </c>
      <c r="E85" s="24">
        <f t="shared" si="26"/>
        <v>21162.569419951746</v>
      </c>
      <c r="F85" s="24">
        <f t="shared" si="26"/>
        <v>20215.368071616096</v>
      </c>
      <c r="G85" s="24">
        <f t="shared" si="26"/>
        <v>19424.848368946834</v>
      </c>
      <c r="H85" s="24">
        <f t="shared" si="26"/>
        <v>19567.846001428712</v>
      </c>
      <c r="I85" s="24">
        <f t="shared" si="26"/>
        <v>17484.915923898843</v>
      </c>
      <c r="J85" s="24">
        <f t="shared" si="26"/>
        <v>19820.410572860641</v>
      </c>
      <c r="K85" s="24">
        <f t="shared" si="26"/>
        <v>19720.222084224715</v>
      </c>
      <c r="L85" s="24">
        <f t="shared" si="26"/>
        <v>22955.448386493325</v>
      </c>
      <c r="M85" s="24">
        <f t="shared" si="26"/>
        <v>17843.47247979802</v>
      </c>
      <c r="N85" s="24">
        <f t="shared" si="26"/>
        <v>19079.335849535222</v>
      </c>
      <c r="O85" s="24">
        <f t="shared" si="26"/>
        <v>20262.524767925977</v>
      </c>
      <c r="P85" s="24">
        <f t="shared" si="26"/>
        <v>15123.670221451455</v>
      </c>
      <c r="Q85" s="24">
        <f t="shared" si="26"/>
        <v>16110.029505938975</v>
      </c>
    </row>
    <row r="86" spans="1:17" ht="12" customHeight="1" x14ac:dyDescent="0.25">
      <c r="A86" s="23" t="s">
        <v>65</v>
      </c>
      <c r="B86" s="22">
        <v>15435.964447766019</v>
      </c>
      <c r="C86" s="22">
        <v>16532.513227368287</v>
      </c>
      <c r="D86" s="22">
        <v>15646.972326701303</v>
      </c>
      <c r="E86" s="22">
        <v>16115.092728460588</v>
      </c>
      <c r="F86" s="22">
        <v>15183.233497358922</v>
      </c>
      <c r="G86" s="22">
        <v>14370.355424703883</v>
      </c>
      <c r="H86" s="22">
        <v>14375.674095303926</v>
      </c>
      <c r="I86" s="22">
        <v>12290.126136472203</v>
      </c>
      <c r="J86" s="22">
        <v>14558.103136876953</v>
      </c>
      <c r="K86" s="22">
        <v>14485.492686425208</v>
      </c>
      <c r="L86" s="22">
        <v>17619.838973143316</v>
      </c>
      <c r="M86" s="22">
        <v>12567.418229618304</v>
      </c>
      <c r="N86" s="22">
        <v>13791.559819254697</v>
      </c>
      <c r="O86" s="22">
        <v>14936.036862935722</v>
      </c>
      <c r="P86" s="22">
        <v>9916.8647812912113</v>
      </c>
      <c r="Q86" s="22">
        <v>10889.217709869779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3356.8740616872155</v>
      </c>
      <c r="C88" s="22">
        <v>3468.2466048381584</v>
      </c>
      <c r="D88" s="22">
        <v>3553.577312749781</v>
      </c>
      <c r="E88" s="22">
        <v>3557.2535264945886</v>
      </c>
      <c r="F88" s="22">
        <v>3540.4516648396111</v>
      </c>
      <c r="G88" s="22">
        <v>3552.831272567927</v>
      </c>
      <c r="H88" s="22">
        <v>3625.0081130327267</v>
      </c>
      <c r="I88" s="22">
        <v>3622.5973473585964</v>
      </c>
      <c r="J88" s="22">
        <v>3659.386088078963</v>
      </c>
      <c r="K88" s="22">
        <v>3657.7989506633971</v>
      </c>
      <c r="L88" s="22">
        <v>3721.4389609544355</v>
      </c>
      <c r="M88" s="22">
        <v>3693.8640164824365</v>
      </c>
      <c r="N88" s="22">
        <v>3699.5511206569904</v>
      </c>
      <c r="O88" s="22">
        <v>3719.2494293359491</v>
      </c>
      <c r="P88" s="22">
        <v>3638.108966295772</v>
      </c>
      <c r="Q88" s="22">
        <v>3655.5053828992777</v>
      </c>
    </row>
    <row r="89" spans="1:17" ht="12" customHeight="1" x14ac:dyDescent="0.25">
      <c r="A89" s="21" t="s">
        <v>62</v>
      </c>
      <c r="B89" s="20">
        <v>1421.0191347104596</v>
      </c>
      <c r="C89" s="20">
        <v>1452.1108904640948</v>
      </c>
      <c r="D89" s="20">
        <v>1486.5665925938595</v>
      </c>
      <c r="E89" s="20">
        <v>1490.2231649965706</v>
      </c>
      <c r="F89" s="20">
        <v>1491.6829094175621</v>
      </c>
      <c r="G89" s="20">
        <v>1501.6616716750245</v>
      </c>
      <c r="H89" s="20">
        <v>1567.1637930920572</v>
      </c>
      <c r="I89" s="20">
        <v>1572.192440068045</v>
      </c>
      <c r="J89" s="20">
        <v>1602.9213479047246</v>
      </c>
      <c r="K89" s="20">
        <v>1576.9304471361095</v>
      </c>
      <c r="L89" s="20">
        <v>1614.1704523955725</v>
      </c>
      <c r="M89" s="20">
        <v>1582.1902336972769</v>
      </c>
      <c r="N89" s="20">
        <v>1588.2249096235348</v>
      </c>
      <c r="O89" s="20">
        <v>1607.2384756543063</v>
      </c>
      <c r="P89" s="20">
        <v>1568.696473864471</v>
      </c>
      <c r="Q89" s="20">
        <v>1565.3064131699175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0.76363278694716707</v>
      </c>
      <c r="C94" s="45">
        <f t="shared" si="29"/>
        <v>0.77064339971514328</v>
      </c>
      <c r="D94" s="45">
        <f t="shared" si="29"/>
        <v>0.7563631465686691</v>
      </c>
      <c r="E94" s="45">
        <f t="shared" si="29"/>
        <v>0.7614903657807981</v>
      </c>
      <c r="F94" s="45">
        <f t="shared" si="29"/>
        <v>0.75107380897394238</v>
      </c>
      <c r="G94" s="45">
        <f t="shared" si="29"/>
        <v>0.73979241185103817</v>
      </c>
      <c r="H94" s="45">
        <f t="shared" si="29"/>
        <v>0.73465797381348519</v>
      </c>
      <c r="I94" s="45">
        <f t="shared" si="29"/>
        <v>0.70289878372670556</v>
      </c>
      <c r="J94" s="45">
        <f t="shared" si="29"/>
        <v>0.73450058379773564</v>
      </c>
      <c r="K94" s="45">
        <f t="shared" si="29"/>
        <v>0.73455018024431618</v>
      </c>
      <c r="L94" s="45">
        <f t="shared" si="29"/>
        <v>0.76756675262812946</v>
      </c>
      <c r="M94" s="45">
        <f t="shared" si="29"/>
        <v>0.70431460265634138</v>
      </c>
      <c r="N94" s="45">
        <f t="shared" si="29"/>
        <v>0.72285324436964937</v>
      </c>
      <c r="O94" s="45">
        <f t="shared" si="29"/>
        <v>0.73712614957926281</v>
      </c>
      <c r="P94" s="45">
        <f t="shared" si="29"/>
        <v>0.65571813164935999</v>
      </c>
      <c r="Q94" s="45">
        <f t="shared" si="29"/>
        <v>0.67592785636149577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0.16606795797122073</v>
      </c>
      <c r="C96" s="44">
        <f t="shared" si="31"/>
        <v>0.16166818183326179</v>
      </c>
      <c r="D96" s="44">
        <f t="shared" si="31"/>
        <v>0.17177731651380129</v>
      </c>
      <c r="E96" s="44">
        <f t="shared" si="31"/>
        <v>0.16809175936551751</v>
      </c>
      <c r="F96" s="44">
        <f t="shared" si="31"/>
        <v>0.17513664120766975</v>
      </c>
      <c r="G96" s="44">
        <f t="shared" si="31"/>
        <v>0.18290136453510719</v>
      </c>
      <c r="H96" s="44">
        <f t="shared" si="31"/>
        <v>0.18525330344321256</v>
      </c>
      <c r="I96" s="44">
        <f t="shared" si="31"/>
        <v>0.20718414450063982</v>
      </c>
      <c r="J96" s="44">
        <f t="shared" si="31"/>
        <v>0.18462715868709731</v>
      </c>
      <c r="K96" s="44">
        <f t="shared" si="31"/>
        <v>0.1854846732983535</v>
      </c>
      <c r="L96" s="44">
        <f t="shared" si="31"/>
        <v>0.16211571642155681</v>
      </c>
      <c r="M96" s="44">
        <f t="shared" si="31"/>
        <v>0.20701486331567728</v>
      </c>
      <c r="N96" s="44">
        <f t="shared" si="31"/>
        <v>0.19390355879432314</v>
      </c>
      <c r="O96" s="44">
        <f t="shared" si="31"/>
        <v>0.18355310959191204</v>
      </c>
      <c r="P96" s="44">
        <f t="shared" si="31"/>
        <v>0.2405572796169192</v>
      </c>
      <c r="Q96" s="44">
        <f t="shared" si="31"/>
        <v>0.2269086708718735</v>
      </c>
    </row>
    <row r="97" spans="1:17" ht="12" customHeight="1" x14ac:dyDescent="0.25">
      <c r="A97" s="23" t="s">
        <v>62</v>
      </c>
      <c r="B97" s="43">
        <f t="shared" ref="B97:Q97" si="32">IF(B89=0,0,B89/B$84)</f>
        <v>7.0299255081612166E-2</v>
      </c>
      <c r="C97" s="43">
        <f t="shared" si="32"/>
        <v>6.7688418451595012E-2</v>
      </c>
      <c r="D97" s="43">
        <f t="shared" si="32"/>
        <v>7.1859536917529596E-2</v>
      </c>
      <c r="E97" s="43">
        <f t="shared" si="32"/>
        <v>7.0417874853684406E-2</v>
      </c>
      <c r="F97" s="43">
        <f t="shared" si="32"/>
        <v>7.3789549818387798E-2</v>
      </c>
      <c r="G97" s="43">
        <f t="shared" si="32"/>
        <v>7.7306223613854697E-2</v>
      </c>
      <c r="H97" s="43">
        <f t="shared" si="32"/>
        <v>8.0088722743302115E-2</v>
      </c>
      <c r="I97" s="43">
        <f t="shared" si="32"/>
        <v>8.9917071772654678E-2</v>
      </c>
      <c r="J97" s="43">
        <f t="shared" si="32"/>
        <v>8.0872257515167009E-2</v>
      </c>
      <c r="K97" s="43">
        <f t="shared" si="32"/>
        <v>7.9965146457330341E-2</v>
      </c>
      <c r="L97" s="43">
        <f t="shared" si="32"/>
        <v>7.0317530950313678E-2</v>
      </c>
      <c r="M97" s="43">
        <f t="shared" si="32"/>
        <v>8.8670534027981224E-2</v>
      </c>
      <c r="N97" s="43">
        <f t="shared" si="32"/>
        <v>8.3243196836027419E-2</v>
      </c>
      <c r="O97" s="43">
        <f t="shared" si="32"/>
        <v>7.932074082882512E-2</v>
      </c>
      <c r="P97" s="43">
        <f t="shared" si="32"/>
        <v>0.10372458873372072</v>
      </c>
      <c r="Q97" s="43">
        <f t="shared" si="32"/>
        <v>9.7163472766630621E-2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18340.467923644679</v>
      </c>
      <c r="C102" s="26">
        <f t="shared" si="34"/>
        <v>19117.615835675038</v>
      </c>
      <c r="D102" s="26">
        <f t="shared" si="34"/>
        <v>18477.634201494111</v>
      </c>
      <c r="E102" s="26">
        <f t="shared" si="34"/>
        <v>18764.689704345074</v>
      </c>
      <c r="F102" s="26">
        <f t="shared" si="34"/>
        <v>18041.476186644199</v>
      </c>
      <c r="G102" s="26">
        <f t="shared" si="34"/>
        <v>17468.028277256726</v>
      </c>
      <c r="H102" s="26">
        <f t="shared" si="34"/>
        <v>17517.144811749684</v>
      </c>
      <c r="I102" s="26">
        <f t="shared" si="34"/>
        <v>15982.484506550831</v>
      </c>
      <c r="J102" s="26">
        <f t="shared" si="34"/>
        <v>17545.708432085961</v>
      </c>
      <c r="K102" s="26">
        <f t="shared" si="34"/>
        <v>17389.972583167197</v>
      </c>
      <c r="L102" s="26">
        <f t="shared" si="34"/>
        <v>19439.429632732932</v>
      </c>
      <c r="M102" s="26">
        <f t="shared" si="34"/>
        <v>15852.996998537463</v>
      </c>
      <c r="N102" s="26">
        <f t="shared" si="34"/>
        <v>16687.619395746318</v>
      </c>
      <c r="O102" s="26">
        <f t="shared" si="34"/>
        <v>17322.768785749249</v>
      </c>
      <c r="P102" s="26">
        <f t="shared" si="34"/>
        <v>13758.170236806276</v>
      </c>
      <c r="Q102" s="26">
        <f t="shared" si="34"/>
        <v>14334.493717775707</v>
      </c>
    </row>
    <row r="103" spans="1:17" ht="12" customHeight="1" x14ac:dyDescent="0.25">
      <c r="A103" s="25" t="s">
        <v>43</v>
      </c>
      <c r="B103" s="24">
        <f t="shared" ref="B103:Q103" si="35">B52/0.086*1000000/B$6</f>
        <v>16233.901297831588</v>
      </c>
      <c r="C103" s="24">
        <f t="shared" si="35"/>
        <v>16942.410562694418</v>
      </c>
      <c r="D103" s="24">
        <f t="shared" si="35"/>
        <v>16250.910458172257</v>
      </c>
      <c r="E103" s="24">
        <f t="shared" si="35"/>
        <v>16487.921704295495</v>
      </c>
      <c r="F103" s="24">
        <f t="shared" si="35"/>
        <v>15724.292025800769</v>
      </c>
      <c r="G103" s="24">
        <f t="shared" si="35"/>
        <v>15105.553051466974</v>
      </c>
      <c r="H103" s="24">
        <f t="shared" si="35"/>
        <v>15128.08186471969</v>
      </c>
      <c r="I103" s="24">
        <f t="shared" si="35"/>
        <v>13583.358190610244</v>
      </c>
      <c r="J103" s="24">
        <f t="shared" si="35"/>
        <v>15147.068310593348</v>
      </c>
      <c r="K103" s="24">
        <f t="shared" si="35"/>
        <v>14996.596040213952</v>
      </c>
      <c r="L103" s="24">
        <f t="shared" si="35"/>
        <v>17061.016953891773</v>
      </c>
      <c r="M103" s="24">
        <f t="shared" si="35"/>
        <v>13523.670357361558</v>
      </c>
      <c r="N103" s="24">
        <f t="shared" si="35"/>
        <v>14432.712012673963</v>
      </c>
      <c r="O103" s="24">
        <f t="shared" si="35"/>
        <v>15153.914328313414</v>
      </c>
      <c r="P103" s="24">
        <f t="shared" si="35"/>
        <v>11673.819452612297</v>
      </c>
      <c r="Q103" s="24">
        <f t="shared" si="35"/>
        <v>12345.520374979793</v>
      </c>
    </row>
    <row r="104" spans="1:17" ht="12" customHeight="1" x14ac:dyDescent="0.25">
      <c r="A104" s="23" t="s">
        <v>65</v>
      </c>
      <c r="B104" s="22">
        <f t="shared" ref="B104:Q104" si="36">B53/0.086*1000000/B$6</f>
        <v>12225.820885508301</v>
      </c>
      <c r="C104" s="22">
        <f t="shared" si="36"/>
        <v>12920.950001297277</v>
      </c>
      <c r="D104" s="22">
        <f t="shared" si="36"/>
        <v>12160.577951109381</v>
      </c>
      <c r="E104" s="22">
        <f t="shared" si="36"/>
        <v>12432.693952416867</v>
      </c>
      <c r="F104" s="22">
        <f t="shared" si="36"/>
        <v>11700.260714382755</v>
      </c>
      <c r="G104" s="22">
        <f t="shared" si="36"/>
        <v>11070.947857544874</v>
      </c>
      <c r="H104" s="22">
        <f t="shared" si="36"/>
        <v>11021.009691100626</v>
      </c>
      <c r="I104" s="22">
        <f t="shared" si="36"/>
        <v>9469.9148344554851</v>
      </c>
      <c r="J104" s="22">
        <f t="shared" si="36"/>
        <v>11041.812405302984</v>
      </c>
      <c r="K104" s="22">
        <f t="shared" si="36"/>
        <v>10936.271850025036</v>
      </c>
      <c r="L104" s="22">
        <f t="shared" si="36"/>
        <v>13010.341434682719</v>
      </c>
      <c r="M104" s="22">
        <f t="shared" si="36"/>
        <v>9452.4882447535692</v>
      </c>
      <c r="N104" s="22">
        <f t="shared" si="36"/>
        <v>10341.056694086821</v>
      </c>
      <c r="O104" s="22">
        <f t="shared" si="36"/>
        <v>11056.36781470088</v>
      </c>
      <c r="P104" s="22">
        <f t="shared" si="36"/>
        <v>7569.9159125961587</v>
      </c>
      <c r="Q104" s="22">
        <f t="shared" si="36"/>
        <v>8236.6798032598308</v>
      </c>
    </row>
    <row r="105" spans="1:17" ht="12" customHeight="1" x14ac:dyDescent="0.25">
      <c r="A105" s="23" t="s">
        <v>64</v>
      </c>
      <c r="B105" s="22">
        <f t="shared" ref="B105:Q105" si="37">B54/0.086*1000000/B$6</f>
        <v>5.5007876477641586</v>
      </c>
      <c r="C105" s="22">
        <f t="shared" si="37"/>
        <v>5.5325254696226764</v>
      </c>
      <c r="D105" s="22">
        <f t="shared" si="37"/>
        <v>5.7583527710177105</v>
      </c>
      <c r="E105" s="22">
        <f t="shared" si="37"/>
        <v>5.8654054974764893</v>
      </c>
      <c r="F105" s="22">
        <f t="shared" si="37"/>
        <v>6.1270004230550281</v>
      </c>
      <c r="G105" s="22">
        <f t="shared" si="37"/>
        <v>6.4138596771345346</v>
      </c>
      <c r="H105" s="22">
        <f t="shared" si="37"/>
        <v>6.7618416512691626</v>
      </c>
      <c r="I105" s="22">
        <f t="shared" si="37"/>
        <v>7.2923400075336344</v>
      </c>
      <c r="J105" s="22">
        <f t="shared" si="37"/>
        <v>7.8616326171800042</v>
      </c>
      <c r="K105" s="22">
        <f t="shared" si="37"/>
        <v>8.8877726161264405</v>
      </c>
      <c r="L105" s="22">
        <f t="shared" si="37"/>
        <v>10.037134312901548</v>
      </c>
      <c r="M105" s="22">
        <f t="shared" si="37"/>
        <v>12.833778868910082</v>
      </c>
      <c r="N105" s="22">
        <f t="shared" si="37"/>
        <v>15.40878574474821</v>
      </c>
      <c r="O105" s="22">
        <f t="shared" si="37"/>
        <v>17.760085246470162</v>
      </c>
      <c r="P105" s="22">
        <f t="shared" si="37"/>
        <v>20.477332285321008</v>
      </c>
      <c r="Q105" s="22">
        <f t="shared" si="37"/>
        <v>23.175538595091918</v>
      </c>
    </row>
    <row r="106" spans="1:17" ht="12" customHeight="1" x14ac:dyDescent="0.25">
      <c r="A106" s="23" t="s">
        <v>63</v>
      </c>
      <c r="B106" s="22">
        <f t="shared" ref="B106:Q106" si="38">B55/0.086*1000000/B$6</f>
        <v>2850.2828857236291</v>
      </c>
      <c r="C106" s="22">
        <f t="shared" si="38"/>
        <v>2850.1952713116048</v>
      </c>
      <c r="D106" s="22">
        <f t="shared" si="38"/>
        <v>2897.3433499344565</v>
      </c>
      <c r="E106" s="22">
        <f t="shared" si="38"/>
        <v>2868.1281103442166</v>
      </c>
      <c r="F106" s="22">
        <f t="shared" si="38"/>
        <v>2841.4752192008964</v>
      </c>
      <c r="G106" s="22">
        <f t="shared" si="38"/>
        <v>2845.5524332784698</v>
      </c>
      <c r="H106" s="22">
        <f t="shared" si="38"/>
        <v>2879.4946733553506</v>
      </c>
      <c r="I106" s="22">
        <f t="shared" si="38"/>
        <v>2875.3958197374996</v>
      </c>
      <c r="J106" s="22">
        <f t="shared" si="38"/>
        <v>2862.3557682447431</v>
      </c>
      <c r="K106" s="22">
        <f t="shared" si="38"/>
        <v>2840.3154233094015</v>
      </c>
      <c r="L106" s="22">
        <f t="shared" si="38"/>
        <v>2830.6321355720179</v>
      </c>
      <c r="M106" s="22">
        <f t="shared" si="38"/>
        <v>2844.6654433798913</v>
      </c>
      <c r="N106" s="22">
        <f t="shared" si="38"/>
        <v>2855.4055831105534</v>
      </c>
      <c r="O106" s="22">
        <f t="shared" si="38"/>
        <v>2858.1972936527495</v>
      </c>
      <c r="P106" s="22">
        <f t="shared" si="38"/>
        <v>2863.5985108525128</v>
      </c>
      <c r="Q106" s="22">
        <f t="shared" si="38"/>
        <v>2874.4372033552486</v>
      </c>
    </row>
    <row r="107" spans="1:17" ht="12" customHeight="1" x14ac:dyDescent="0.25">
      <c r="A107" s="21" t="s">
        <v>62</v>
      </c>
      <c r="B107" s="20">
        <f t="shared" ref="B107:Q107" si="39">B56/0.086*1000000/B$6</f>
        <v>1152.2967389518913</v>
      </c>
      <c r="C107" s="20">
        <f t="shared" si="39"/>
        <v>1165.732764615914</v>
      </c>
      <c r="D107" s="20">
        <f t="shared" si="39"/>
        <v>1187.2308043574005</v>
      </c>
      <c r="E107" s="20">
        <f t="shared" si="39"/>
        <v>1181.2342360369355</v>
      </c>
      <c r="F107" s="20">
        <f t="shared" si="39"/>
        <v>1176.4290917940618</v>
      </c>
      <c r="G107" s="20">
        <f t="shared" si="39"/>
        <v>1182.6389009664945</v>
      </c>
      <c r="H107" s="20">
        <f t="shared" si="39"/>
        <v>1220.8156586124448</v>
      </c>
      <c r="I107" s="20">
        <f t="shared" si="39"/>
        <v>1230.7551964097247</v>
      </c>
      <c r="J107" s="20">
        <f t="shared" si="39"/>
        <v>1235.0385044284424</v>
      </c>
      <c r="K107" s="20">
        <f t="shared" si="39"/>
        <v>1211.1209942633841</v>
      </c>
      <c r="L107" s="20">
        <f t="shared" si="39"/>
        <v>1210.0062493241314</v>
      </c>
      <c r="M107" s="20">
        <f t="shared" si="39"/>
        <v>1213.6828903591868</v>
      </c>
      <c r="N107" s="20">
        <f t="shared" si="39"/>
        <v>1220.8409497318391</v>
      </c>
      <c r="O107" s="20">
        <f t="shared" si="39"/>
        <v>1221.5891347133143</v>
      </c>
      <c r="P107" s="20">
        <f t="shared" si="39"/>
        <v>1219.8276968783046</v>
      </c>
      <c r="Q107" s="20">
        <f t="shared" si="39"/>
        <v>1211.2278297696216</v>
      </c>
    </row>
    <row r="108" spans="1:17" ht="12" customHeight="1" x14ac:dyDescent="0.25">
      <c r="A108" s="19" t="s">
        <v>66</v>
      </c>
      <c r="B108" s="18">
        <f t="shared" ref="B108:Q108" si="40">B57/0.086*1000000/B$6</f>
        <v>2106.5666258130937</v>
      </c>
      <c r="C108" s="18">
        <f t="shared" si="40"/>
        <v>2175.2052729806228</v>
      </c>
      <c r="D108" s="18">
        <f t="shared" si="40"/>
        <v>2226.7237433218525</v>
      </c>
      <c r="E108" s="18">
        <f t="shared" si="40"/>
        <v>2276.768000049577</v>
      </c>
      <c r="F108" s="18">
        <f t="shared" si="40"/>
        <v>2317.1841608434343</v>
      </c>
      <c r="G108" s="18">
        <f t="shared" si="40"/>
        <v>2362.4752257897549</v>
      </c>
      <c r="H108" s="18">
        <f t="shared" si="40"/>
        <v>2389.062947029995</v>
      </c>
      <c r="I108" s="18">
        <f t="shared" si="40"/>
        <v>2399.1263159405862</v>
      </c>
      <c r="J108" s="18">
        <f t="shared" si="40"/>
        <v>2398.6401214926109</v>
      </c>
      <c r="K108" s="18">
        <f t="shared" si="40"/>
        <v>2393.3765429532477</v>
      </c>
      <c r="L108" s="18">
        <f t="shared" si="40"/>
        <v>2378.4126788411559</v>
      </c>
      <c r="M108" s="18">
        <f t="shared" si="40"/>
        <v>2329.326641175905</v>
      </c>
      <c r="N108" s="18">
        <f t="shared" si="40"/>
        <v>2254.9073830723532</v>
      </c>
      <c r="O108" s="18">
        <f t="shared" si="40"/>
        <v>2168.854457435833</v>
      </c>
      <c r="P108" s="18">
        <f t="shared" si="40"/>
        <v>2084.3507841939786</v>
      </c>
      <c r="Q108" s="18">
        <f t="shared" si="40"/>
        <v>1988.9733427959152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10451.864253277747</v>
      </c>
      <c r="C110" s="31">
        <f t="shared" si="41"/>
        <v>10968.927454752275</v>
      </c>
      <c r="D110" s="31">
        <f t="shared" si="41"/>
        <v>10559.73221151196</v>
      </c>
      <c r="E110" s="31">
        <f t="shared" si="41"/>
        <v>10778.246909729385</v>
      </c>
      <c r="F110" s="31">
        <f t="shared" si="41"/>
        <v>10313.857504187281</v>
      </c>
      <c r="G110" s="31">
        <f t="shared" si="41"/>
        <v>9944.101914033452</v>
      </c>
      <c r="H110" s="31">
        <f t="shared" si="41"/>
        <v>10005.85733855427</v>
      </c>
      <c r="I110" s="31">
        <f t="shared" si="41"/>
        <v>9010.0943746279281</v>
      </c>
      <c r="J110" s="31">
        <f t="shared" si="41"/>
        <v>10160.826626836681</v>
      </c>
      <c r="K110" s="31">
        <f t="shared" si="41"/>
        <v>10136.704527544072</v>
      </c>
      <c r="L110" s="31">
        <f t="shared" si="41"/>
        <v>11675.04382412274</v>
      </c>
      <c r="M110" s="31">
        <f t="shared" si="41"/>
        <v>9268.5285159405648</v>
      </c>
      <c r="N110" s="31">
        <f t="shared" si="41"/>
        <v>10021.272440435871</v>
      </c>
      <c r="O110" s="31">
        <f t="shared" si="41"/>
        <v>10643.61123534971</v>
      </c>
      <c r="P110" s="31">
        <f t="shared" si="41"/>
        <v>8200.8303546439111</v>
      </c>
      <c r="Q110" s="31">
        <f t="shared" si="41"/>
        <v>8777.5326392452353</v>
      </c>
    </row>
    <row r="111" spans="1:17" ht="12" customHeight="1" x14ac:dyDescent="0.25">
      <c r="A111" s="23" t="s">
        <v>65</v>
      </c>
      <c r="B111" s="22">
        <v>8141.4471641835535</v>
      </c>
      <c r="C111" s="22">
        <v>8647.367806599852</v>
      </c>
      <c r="D111" s="22">
        <v>8185.4099374696252</v>
      </c>
      <c r="E111" s="22">
        <v>8412.4759280790131</v>
      </c>
      <c r="F111" s="22">
        <v>7953.7258395269182</v>
      </c>
      <c r="G111" s="22">
        <v>7563.8779667408744</v>
      </c>
      <c r="H111" s="22">
        <v>7571.9961643732304</v>
      </c>
      <c r="I111" s="22">
        <v>6551.5661875849055</v>
      </c>
      <c r="J111" s="22">
        <v>7692.8004023372587</v>
      </c>
      <c r="K111" s="22">
        <v>7677.9888476180058</v>
      </c>
      <c r="L111" s="22">
        <v>9209.2240207608702</v>
      </c>
      <c r="M111" s="22">
        <v>6756.826122039387</v>
      </c>
      <c r="N111" s="22">
        <v>7468.7069988680269</v>
      </c>
      <c r="O111" s="22">
        <v>8060.8964374714478</v>
      </c>
      <c r="P111" s="22">
        <v>5580.8542405366916</v>
      </c>
      <c r="Q111" s="22">
        <v>6126.3572918628342</v>
      </c>
    </row>
    <row r="112" spans="1:17" ht="12" customHeight="1" x14ac:dyDescent="0.25">
      <c r="A112" s="23" t="s">
        <v>64</v>
      </c>
      <c r="B112" s="30">
        <v>9.0805890040321202</v>
      </c>
      <c r="C112" s="30">
        <v>9.3884106077815108</v>
      </c>
      <c r="D112" s="30">
        <v>10.123515986936187</v>
      </c>
      <c r="E112" s="30">
        <v>10.660053530913403</v>
      </c>
      <c r="F112" s="30">
        <v>11.575073656919782</v>
      </c>
      <c r="G112" s="30">
        <v>12.601766101392412</v>
      </c>
      <c r="H112" s="30">
        <v>13.899125100452489</v>
      </c>
      <c r="I112" s="30">
        <v>15.809153493477536</v>
      </c>
      <c r="J112" s="30">
        <v>18.361948964728775</v>
      </c>
      <c r="K112" s="30">
        <v>22.137770405216319</v>
      </c>
      <c r="L112" s="30">
        <v>26.987130102201025</v>
      </c>
      <c r="M112" s="30">
        <v>37.466196277328372</v>
      </c>
      <c r="N112" s="30">
        <v>47.796670388067469</v>
      </c>
      <c r="O112" s="30">
        <v>57.606296047112018</v>
      </c>
      <c r="P112" s="30">
        <v>68.908987600790937</v>
      </c>
      <c r="Q112" s="30">
        <v>80.310935709705305</v>
      </c>
    </row>
    <row r="113" spans="1:17" ht="12" customHeight="1" x14ac:dyDescent="0.25">
      <c r="A113" s="23" t="s">
        <v>63</v>
      </c>
      <c r="B113" s="22">
        <v>1741.4445623524682</v>
      </c>
      <c r="C113" s="22">
        <v>1739.6985805538134</v>
      </c>
      <c r="D113" s="22">
        <v>1773.3538897250232</v>
      </c>
      <c r="E113" s="22">
        <v>1760.5756243517667</v>
      </c>
      <c r="F113" s="22">
        <v>1749.5502222738328</v>
      </c>
      <c r="G113" s="22">
        <v>1757.5444037758302</v>
      </c>
      <c r="H113" s="22">
        <v>1784.089957110127</v>
      </c>
      <c r="I113" s="22">
        <v>1789.488092729405</v>
      </c>
      <c r="J113" s="22">
        <v>1789.7482219845047</v>
      </c>
      <c r="K113" s="22">
        <v>1784.2116489374562</v>
      </c>
      <c r="L113" s="22">
        <v>1788.268427134117</v>
      </c>
      <c r="M113" s="22">
        <v>1807.2316086223473</v>
      </c>
      <c r="N113" s="22">
        <v>1827.9446780144012</v>
      </c>
      <c r="O113" s="22">
        <v>1844.2066230423563</v>
      </c>
      <c r="P113" s="22">
        <v>1857.9455184354636</v>
      </c>
      <c r="Q113" s="22">
        <v>1879.2873499348277</v>
      </c>
    </row>
    <row r="114" spans="1:17" ht="12" customHeight="1" x14ac:dyDescent="0.25">
      <c r="A114" s="29" t="s">
        <v>62</v>
      </c>
      <c r="B114" s="18">
        <v>559.89193773769284</v>
      </c>
      <c r="C114" s="18">
        <v>572.47265699082641</v>
      </c>
      <c r="D114" s="18">
        <v>590.8448683303759</v>
      </c>
      <c r="E114" s="18">
        <v>594.53530376769288</v>
      </c>
      <c r="F114" s="18">
        <v>599.00636872960888</v>
      </c>
      <c r="G114" s="18">
        <v>610.07777741535608</v>
      </c>
      <c r="H114" s="18">
        <v>635.87209197045854</v>
      </c>
      <c r="I114" s="18">
        <v>653.2309408201404</v>
      </c>
      <c r="J114" s="18">
        <v>659.91605355018896</v>
      </c>
      <c r="K114" s="18">
        <v>652.3662605833938</v>
      </c>
      <c r="L114" s="18">
        <v>650.5642461255527</v>
      </c>
      <c r="M114" s="18">
        <v>667.00458900150204</v>
      </c>
      <c r="N114" s="18">
        <v>676.82409316537485</v>
      </c>
      <c r="O114" s="18">
        <v>680.90187878879419</v>
      </c>
      <c r="P114" s="18">
        <v>693.1216080709645</v>
      </c>
      <c r="Q114" s="18">
        <v>691.57706173786721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2943.5722007636527</v>
      </c>
      <c r="C116" s="26">
        <f t="shared" si="42"/>
        <v>3091.3752693489205</v>
      </c>
      <c r="D116" s="26">
        <f t="shared" si="42"/>
        <v>2951.8275960933051</v>
      </c>
      <c r="E116" s="26">
        <f t="shared" si="42"/>
        <v>2993.4593809513412</v>
      </c>
      <c r="F116" s="26">
        <f t="shared" si="42"/>
        <v>2840.8765777351136</v>
      </c>
      <c r="G116" s="26">
        <f t="shared" si="42"/>
        <v>2716.1747080906471</v>
      </c>
      <c r="H116" s="26">
        <f t="shared" si="42"/>
        <v>2716.9892169931341</v>
      </c>
      <c r="I116" s="26">
        <f t="shared" si="42"/>
        <v>2409.2809951527324</v>
      </c>
      <c r="J116" s="26">
        <f t="shared" si="42"/>
        <v>2714.7442999235368</v>
      </c>
      <c r="K116" s="26">
        <f t="shared" si="42"/>
        <v>2677.0853824808341</v>
      </c>
      <c r="L116" s="26">
        <f t="shared" si="42"/>
        <v>3080.1176401477574</v>
      </c>
      <c r="M116" s="26">
        <f t="shared" si="42"/>
        <v>2372.9448205926765</v>
      </c>
      <c r="N116" s="26">
        <f t="shared" si="42"/>
        <v>2522.5711672156958</v>
      </c>
      <c r="O116" s="26">
        <f t="shared" si="42"/>
        <v>2645.7877566901921</v>
      </c>
      <c r="P116" s="26">
        <f t="shared" si="42"/>
        <v>1961.7568693407522</v>
      </c>
      <c r="Q116" s="26">
        <f t="shared" si="42"/>
        <v>2078.0091065827078</v>
      </c>
    </row>
    <row r="117" spans="1:17" ht="12" customHeight="1" x14ac:dyDescent="0.25">
      <c r="A117" s="25" t="s">
        <v>43</v>
      </c>
      <c r="B117" s="24">
        <f t="shared" ref="B117:Q117" si="43">B85*1000000/B$6</f>
        <v>2943.5722007636527</v>
      </c>
      <c r="C117" s="24">
        <f t="shared" si="43"/>
        <v>3091.3752693489205</v>
      </c>
      <c r="D117" s="24">
        <f t="shared" si="43"/>
        <v>2951.8275960933051</v>
      </c>
      <c r="E117" s="24">
        <f t="shared" si="43"/>
        <v>2993.4593809513412</v>
      </c>
      <c r="F117" s="24">
        <f t="shared" si="43"/>
        <v>2840.8765777351136</v>
      </c>
      <c r="G117" s="24">
        <f t="shared" si="43"/>
        <v>2716.1747080906471</v>
      </c>
      <c r="H117" s="24">
        <f t="shared" si="43"/>
        <v>2716.9892169931341</v>
      </c>
      <c r="I117" s="24">
        <f t="shared" si="43"/>
        <v>2409.2809951527324</v>
      </c>
      <c r="J117" s="24">
        <f t="shared" si="43"/>
        <v>2714.7442999235368</v>
      </c>
      <c r="K117" s="24">
        <f t="shared" si="43"/>
        <v>2677.0853824808341</v>
      </c>
      <c r="L117" s="24">
        <f t="shared" si="43"/>
        <v>3080.1176401477574</v>
      </c>
      <c r="M117" s="24">
        <f t="shared" si="43"/>
        <v>2372.9448205926765</v>
      </c>
      <c r="N117" s="24">
        <f t="shared" si="43"/>
        <v>2522.5711672156958</v>
      </c>
      <c r="O117" s="24">
        <f t="shared" si="43"/>
        <v>2645.7877566901921</v>
      </c>
      <c r="P117" s="24">
        <f t="shared" si="43"/>
        <v>1961.7568693407522</v>
      </c>
      <c r="Q117" s="24">
        <f t="shared" si="43"/>
        <v>2078.0091065827078</v>
      </c>
    </row>
    <row r="118" spans="1:17" ht="12" customHeight="1" x14ac:dyDescent="0.25">
      <c r="A118" s="23" t="s">
        <v>65</v>
      </c>
      <c r="B118" s="22">
        <f t="shared" ref="B118:Q118" si="44">B86*1000000/B$6</f>
        <v>2247.8082432493543</v>
      </c>
      <c r="C118" s="22">
        <f t="shared" si="44"/>
        <v>2382.3479473663692</v>
      </c>
      <c r="D118" s="22">
        <f t="shared" si="44"/>
        <v>2232.6536087093627</v>
      </c>
      <c r="E118" s="22">
        <f t="shared" si="44"/>
        <v>2279.4904789505986</v>
      </c>
      <c r="F118" s="22">
        <f t="shared" si="44"/>
        <v>2133.70799206437</v>
      </c>
      <c r="G118" s="22">
        <f t="shared" si="44"/>
        <v>2009.4054383071691</v>
      </c>
      <c r="H118" s="22">
        <f t="shared" si="44"/>
        <v>1996.0577930292636</v>
      </c>
      <c r="I118" s="22">
        <f t="shared" si="44"/>
        <v>1693.4806811487224</v>
      </c>
      <c r="J118" s="22">
        <f t="shared" si="44"/>
        <v>1993.981273155413</v>
      </c>
      <c r="K118" s="22">
        <f t="shared" si="44"/>
        <v>1966.4535502307208</v>
      </c>
      <c r="L118" s="22">
        <f t="shared" si="44"/>
        <v>2364.1958947608314</v>
      </c>
      <c r="M118" s="22">
        <f t="shared" si="44"/>
        <v>1671.2996884411543</v>
      </c>
      <c r="N118" s="22">
        <f t="shared" si="44"/>
        <v>1823.4487523751993</v>
      </c>
      <c r="O118" s="22">
        <f t="shared" si="44"/>
        <v>1950.2793416929969</v>
      </c>
      <c r="P118" s="22">
        <f t="shared" si="44"/>
        <v>1286.3595491144158</v>
      </c>
      <c r="Q118" s="22">
        <f t="shared" si="44"/>
        <v>1404.5842409121167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488.83302452167203</v>
      </c>
      <c r="C120" s="22">
        <f t="shared" si="46"/>
        <v>499.77701915994993</v>
      </c>
      <c r="D120" s="22">
        <f t="shared" si="46"/>
        <v>507.05702326829294</v>
      </c>
      <c r="E120" s="22">
        <f t="shared" si="46"/>
        <v>503.17585393332394</v>
      </c>
      <c r="F120" s="22">
        <f t="shared" si="46"/>
        <v>497.54158191006735</v>
      </c>
      <c r="G120" s="22">
        <f t="shared" si="46"/>
        <v>496.79206042552573</v>
      </c>
      <c r="H120" s="22">
        <f t="shared" si="46"/>
        <v>503.33122786756553</v>
      </c>
      <c r="I120" s="22">
        <f t="shared" si="46"/>
        <v>499.16482184236907</v>
      </c>
      <c r="J120" s="22">
        <f t="shared" si="46"/>
        <v>501.21552665687574</v>
      </c>
      <c r="K120" s="22">
        <f t="shared" si="46"/>
        <v>496.55830756125528</v>
      </c>
      <c r="L120" s="22">
        <f t="shared" si="46"/>
        <v>499.33547789522856</v>
      </c>
      <c r="M120" s="22">
        <f t="shared" si="46"/>
        <v>491.23484769063737</v>
      </c>
      <c r="N120" s="22">
        <f t="shared" si="46"/>
        <v>489.13552663507312</v>
      </c>
      <c r="O120" s="22">
        <f t="shared" si="46"/>
        <v>485.64257006069391</v>
      </c>
      <c r="P120" s="22">
        <f t="shared" si="46"/>
        <v>471.91489575841535</v>
      </c>
      <c r="Q120" s="22">
        <f t="shared" si="46"/>
        <v>471.51828443433146</v>
      </c>
    </row>
    <row r="121" spans="1:17" ht="12" customHeight="1" x14ac:dyDescent="0.25">
      <c r="A121" s="21" t="s">
        <v>62</v>
      </c>
      <c r="B121" s="20">
        <f t="shared" ref="B121:Q121" si="47">B89*1000000/B$6</f>
        <v>206.93093299262657</v>
      </c>
      <c r="C121" s="20">
        <f t="shared" si="47"/>
        <v>209.25030282260198</v>
      </c>
      <c r="D121" s="20">
        <f t="shared" si="47"/>
        <v>212.11696411564949</v>
      </c>
      <c r="E121" s="20">
        <f t="shared" si="47"/>
        <v>210.79304806741914</v>
      </c>
      <c r="F121" s="20">
        <f t="shared" si="47"/>
        <v>209.62700376067622</v>
      </c>
      <c r="G121" s="20">
        <f t="shared" si="47"/>
        <v>209.97720935795203</v>
      </c>
      <c r="H121" s="20">
        <f t="shared" si="47"/>
        <v>217.60019609630464</v>
      </c>
      <c r="I121" s="20">
        <f t="shared" si="47"/>
        <v>216.63549216164114</v>
      </c>
      <c r="J121" s="20">
        <f t="shared" si="47"/>
        <v>219.54750011124804</v>
      </c>
      <c r="K121" s="20">
        <f t="shared" si="47"/>
        <v>214.0735246888581</v>
      </c>
      <c r="L121" s="20">
        <f t="shared" si="47"/>
        <v>216.58626749169704</v>
      </c>
      <c r="M121" s="20">
        <f t="shared" si="47"/>
        <v>210.41028446088472</v>
      </c>
      <c r="N121" s="20">
        <f t="shared" si="47"/>
        <v>209.98688820542364</v>
      </c>
      <c r="O121" s="20">
        <f t="shared" si="47"/>
        <v>209.86584493650133</v>
      </c>
      <c r="P121" s="20">
        <f t="shared" si="47"/>
        <v>203.48242446792099</v>
      </c>
      <c r="Q121" s="20">
        <f t="shared" si="47"/>
        <v>201.90658123625934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0.64382948137511675</v>
      </c>
      <c r="C124" s="39">
        <f t="shared" si="49"/>
        <v>0.64742425017752858</v>
      </c>
      <c r="D124" s="39">
        <f t="shared" si="49"/>
        <v>0.64979326781052338</v>
      </c>
      <c r="E124" s="39">
        <f t="shared" si="49"/>
        <v>0.65370560965979085</v>
      </c>
      <c r="F124" s="39">
        <f t="shared" si="49"/>
        <v>0.65591872036363064</v>
      </c>
      <c r="G124" s="39">
        <f t="shared" si="49"/>
        <v>0.65830770182014164</v>
      </c>
      <c r="H124" s="39">
        <f t="shared" si="49"/>
        <v>0.66140951827402539</v>
      </c>
      <c r="I124" s="39">
        <f t="shared" si="49"/>
        <v>0.66331861739877607</v>
      </c>
      <c r="J124" s="39">
        <f t="shared" si="49"/>
        <v>0.67081143482600802</v>
      </c>
      <c r="K124" s="39">
        <f t="shared" si="49"/>
        <v>0.67593369190995789</v>
      </c>
      <c r="L124" s="39">
        <f t="shared" si="49"/>
        <v>0.68431113196095594</v>
      </c>
      <c r="M124" s="39">
        <f t="shared" si="49"/>
        <v>0.68535599219891341</v>
      </c>
      <c r="N124" s="39">
        <f t="shared" si="49"/>
        <v>0.69434437766344781</v>
      </c>
      <c r="O124" s="39">
        <f t="shared" si="49"/>
        <v>0.70236712474105112</v>
      </c>
      <c r="P124" s="39">
        <f t="shared" si="49"/>
        <v>0.70249761767634489</v>
      </c>
      <c r="Q124" s="39">
        <f t="shared" si="49"/>
        <v>0.71098927972565129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0.6659223327763536</v>
      </c>
      <c r="C125" s="38">
        <f t="shared" si="50"/>
        <v>0.66925170407219647</v>
      </c>
      <c r="D125" s="38">
        <f t="shared" si="50"/>
        <v>0.67311027242113031</v>
      </c>
      <c r="E125" s="38">
        <f t="shared" si="50"/>
        <v>0.67664143911816155</v>
      </c>
      <c r="F125" s="38">
        <f t="shared" si="50"/>
        <v>0.67979047934800785</v>
      </c>
      <c r="G125" s="38">
        <f t="shared" si="50"/>
        <v>0.68321864252897513</v>
      </c>
      <c r="H125" s="38">
        <f t="shared" si="50"/>
        <v>0.687051039478493</v>
      </c>
      <c r="I125" s="38">
        <f t="shared" si="50"/>
        <v>0.69182947282140128</v>
      </c>
      <c r="J125" s="38">
        <f t="shared" si="50"/>
        <v>0.69669725584566933</v>
      </c>
      <c r="K125" s="38">
        <f t="shared" si="50"/>
        <v>0.70206638541089572</v>
      </c>
      <c r="L125" s="38">
        <f t="shared" si="50"/>
        <v>0.70783876556929526</v>
      </c>
      <c r="M125" s="38">
        <f t="shared" si="50"/>
        <v>0.71481983865884624</v>
      </c>
      <c r="N125" s="38">
        <f t="shared" si="50"/>
        <v>0.72223827987895584</v>
      </c>
      <c r="O125" s="38">
        <f t="shared" si="50"/>
        <v>0.72907274545926715</v>
      </c>
      <c r="P125" s="38">
        <f t="shared" si="50"/>
        <v>0.73724124613462139</v>
      </c>
      <c r="Q125" s="38">
        <f t="shared" si="50"/>
        <v>0.74378966260630963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1.6507797765512731</v>
      </c>
      <c r="C126" s="37">
        <f t="shared" si="51"/>
        <v>1.6969484658191387</v>
      </c>
      <c r="D126" s="37">
        <f t="shared" si="51"/>
        <v>1.7580576233343539</v>
      </c>
      <c r="E126" s="37">
        <f t="shared" si="51"/>
        <v>1.81744527901775</v>
      </c>
      <c r="F126" s="37">
        <f t="shared" si="51"/>
        <v>1.8891909348274945</v>
      </c>
      <c r="G126" s="37">
        <f t="shared" si="51"/>
        <v>1.964771095058069</v>
      </c>
      <c r="H126" s="37">
        <f t="shared" si="51"/>
        <v>2.0555236010064943</v>
      </c>
      <c r="I126" s="37">
        <f t="shared" si="51"/>
        <v>2.1679122856511461</v>
      </c>
      <c r="J126" s="37">
        <f t="shared" si="51"/>
        <v>2.3356406816317592</v>
      </c>
      <c r="K126" s="37">
        <f t="shared" si="51"/>
        <v>2.4908119684619732</v>
      </c>
      <c r="L126" s="37">
        <f t="shared" si="51"/>
        <v>2.6887286013012961</v>
      </c>
      <c r="M126" s="37">
        <f t="shared" si="51"/>
        <v>2.9193425147826484</v>
      </c>
      <c r="N126" s="37">
        <f t="shared" si="51"/>
        <v>3.1019102465201094</v>
      </c>
      <c r="O126" s="37">
        <f t="shared" si="51"/>
        <v>3.2435821814853809</v>
      </c>
      <c r="P126" s="37">
        <f t="shared" si="51"/>
        <v>3.3651350010170868</v>
      </c>
      <c r="Q126" s="37">
        <f t="shared" si="51"/>
        <v>3.4653320085822488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0.61097253577002431</v>
      </c>
      <c r="C127" s="37">
        <f t="shared" si="52"/>
        <v>0.61037873371856299</v>
      </c>
      <c r="D127" s="37">
        <f t="shared" si="52"/>
        <v>0.6120620428935839</v>
      </c>
      <c r="E127" s="37">
        <f t="shared" si="52"/>
        <v>0.61384134760300935</v>
      </c>
      <c r="F127" s="37">
        <f t="shared" si="52"/>
        <v>0.61571897951158483</v>
      </c>
      <c r="G127" s="37">
        <f t="shared" si="52"/>
        <v>0.61764611441402828</v>
      </c>
      <c r="H127" s="37">
        <f t="shared" si="52"/>
        <v>0.61958439222643324</v>
      </c>
      <c r="I127" s="37">
        <f t="shared" si="52"/>
        <v>0.62234495871694318</v>
      </c>
      <c r="J127" s="37">
        <f t="shared" si="52"/>
        <v>0.62527105883906808</v>
      </c>
      <c r="K127" s="37">
        <f t="shared" si="52"/>
        <v>0.62817377052390078</v>
      </c>
      <c r="L127" s="37">
        <f t="shared" si="52"/>
        <v>0.63175585575436888</v>
      </c>
      <c r="M127" s="37">
        <f t="shared" si="52"/>
        <v>0.63530550238452077</v>
      </c>
      <c r="N127" s="37">
        <f t="shared" si="52"/>
        <v>0.64016988998918978</v>
      </c>
      <c r="O127" s="37">
        <f t="shared" si="52"/>
        <v>0.64523419259328929</v>
      </c>
      <c r="P127" s="37">
        <f t="shared" si="52"/>
        <v>0.6488149478337103</v>
      </c>
      <c r="Q127" s="37">
        <f t="shared" si="52"/>
        <v>0.65379314870444527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0.48589214809976866</v>
      </c>
      <c r="C128" s="36">
        <f t="shared" si="53"/>
        <v>0.49108395540331656</v>
      </c>
      <c r="D128" s="36">
        <f t="shared" si="53"/>
        <v>0.49766638985599437</v>
      </c>
      <c r="E128" s="36">
        <f t="shared" si="53"/>
        <v>0.50331702691108138</v>
      </c>
      <c r="F128" s="36">
        <f t="shared" si="53"/>
        <v>0.50917337297067378</v>
      </c>
      <c r="G128" s="36">
        <f t="shared" si="53"/>
        <v>0.51586141544708097</v>
      </c>
      <c r="H128" s="36">
        <f t="shared" si="53"/>
        <v>0.52085840108995518</v>
      </c>
      <c r="I128" s="36">
        <f t="shared" si="53"/>
        <v>0.53075619158521636</v>
      </c>
      <c r="J128" s="36">
        <f t="shared" si="53"/>
        <v>0.53432832351699711</v>
      </c>
      <c r="K128" s="36">
        <f t="shared" si="53"/>
        <v>0.53864664527607287</v>
      </c>
      <c r="L128" s="36">
        <f t="shared" si="53"/>
        <v>0.53765362492047941</v>
      </c>
      <c r="M128" s="36">
        <f t="shared" si="53"/>
        <v>0.5495707274938213</v>
      </c>
      <c r="N128" s="36">
        <f t="shared" si="53"/>
        <v>0.55439170296019391</v>
      </c>
      <c r="O128" s="36">
        <f t="shared" si="53"/>
        <v>0.55739025457899971</v>
      </c>
      <c r="P128" s="36">
        <f t="shared" si="53"/>
        <v>0.5682127154882215</v>
      </c>
      <c r="Q128" s="36">
        <f t="shared" si="53"/>
        <v>0.57097190531809927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177.61493393844628</v>
      </c>
      <c r="C132" s="26">
        <f t="shared" si="54"/>
        <v>184.88697482939386</v>
      </c>
      <c r="D132" s="26">
        <f t="shared" si="54"/>
        <v>178.42749187034289</v>
      </c>
      <c r="E132" s="26">
        <f t="shared" si="54"/>
        <v>180.90310335194218</v>
      </c>
      <c r="F132" s="26">
        <f t="shared" si="54"/>
        <v>173.59121032420865</v>
      </c>
      <c r="G132" s="26">
        <f t="shared" si="54"/>
        <v>167.70862646450144</v>
      </c>
      <c r="H132" s="26">
        <f t="shared" si="54"/>
        <v>167.75658327444182</v>
      </c>
      <c r="I132" s="26">
        <f t="shared" si="54"/>
        <v>152.59524083953784</v>
      </c>
      <c r="J132" s="26">
        <f t="shared" si="54"/>
        <v>166.99085157751895</v>
      </c>
      <c r="K132" s="26">
        <f t="shared" si="54"/>
        <v>164.9346733994625</v>
      </c>
      <c r="L132" s="26">
        <f t="shared" si="54"/>
        <v>183.65274750116848</v>
      </c>
      <c r="M132" s="26">
        <f t="shared" si="54"/>
        <v>149.14232810825226</v>
      </c>
      <c r="N132" s="26">
        <f t="shared" si="54"/>
        <v>156.39755759837223</v>
      </c>
      <c r="O132" s="26">
        <f t="shared" si="54"/>
        <v>161.5406245927592</v>
      </c>
      <c r="P132" s="26">
        <f t="shared" si="54"/>
        <v>127.7608186335961</v>
      </c>
      <c r="Q132" s="26">
        <f t="shared" si="54"/>
        <v>132.56287977649509</v>
      </c>
    </row>
    <row r="133" spans="1:17" ht="12" customHeight="1" x14ac:dyDescent="0.25">
      <c r="A133" s="25" t="s">
        <v>43</v>
      </c>
      <c r="B133" s="24">
        <f t="shared" ref="B133:Q133" si="55">IF(B103=0,0,B103/B$19)</f>
        <v>157.21427166317463</v>
      </c>
      <c r="C133" s="24">
        <f t="shared" si="55"/>
        <v>163.85050636956342</v>
      </c>
      <c r="D133" s="24">
        <f t="shared" si="55"/>
        <v>156.92534888620841</v>
      </c>
      <c r="E133" s="24">
        <f t="shared" si="55"/>
        <v>158.95366516187227</v>
      </c>
      <c r="F133" s="24">
        <f t="shared" si="55"/>
        <v>151.29576183298872</v>
      </c>
      <c r="G133" s="24">
        <f t="shared" si="55"/>
        <v>145.02676055010559</v>
      </c>
      <c r="H133" s="24">
        <f t="shared" si="55"/>
        <v>144.87722470725708</v>
      </c>
      <c r="I133" s="24">
        <f t="shared" si="55"/>
        <v>129.68921156509222</v>
      </c>
      <c r="J133" s="24">
        <f t="shared" si="55"/>
        <v>144.16185279035315</v>
      </c>
      <c r="K133" s="24">
        <f t="shared" si="55"/>
        <v>142.23476536073269</v>
      </c>
      <c r="L133" s="24">
        <f t="shared" si="55"/>
        <v>161.18284836249788</v>
      </c>
      <c r="M133" s="24">
        <f t="shared" si="55"/>
        <v>127.22841503417548</v>
      </c>
      <c r="N133" s="24">
        <f t="shared" si="55"/>
        <v>135.26440499225831</v>
      </c>
      <c r="O133" s="24">
        <f t="shared" si="55"/>
        <v>141.31532989314974</v>
      </c>
      <c r="P133" s="24">
        <f t="shared" si="55"/>
        <v>108.40516610679488</v>
      </c>
      <c r="Q133" s="24">
        <f t="shared" si="55"/>
        <v>114.16920370318196</v>
      </c>
    </row>
    <row r="134" spans="1:17" ht="12" customHeight="1" x14ac:dyDescent="0.25">
      <c r="A134" s="23" t="s">
        <v>65</v>
      </c>
      <c r="B134" s="22">
        <f t="shared" ref="B134:Q134" si="56">IF(B104=0,0,B104/B$19)</f>
        <v>118.3987441303683</v>
      </c>
      <c r="C134" s="22">
        <f t="shared" si="56"/>
        <v>124.95885356184395</v>
      </c>
      <c r="D134" s="22">
        <f t="shared" si="56"/>
        <v>117.42744768346968</v>
      </c>
      <c r="E134" s="22">
        <f t="shared" si="56"/>
        <v>119.85878554103347</v>
      </c>
      <c r="F134" s="22">
        <f t="shared" si="56"/>
        <v>112.57739652268887</v>
      </c>
      <c r="G134" s="22">
        <f t="shared" si="56"/>
        <v>106.29095793635565</v>
      </c>
      <c r="H134" s="22">
        <f t="shared" si="56"/>
        <v>105.54499319851669</v>
      </c>
      <c r="I134" s="22">
        <f t="shared" si="56"/>
        <v>90.415475410055961</v>
      </c>
      <c r="J134" s="22">
        <f t="shared" si="56"/>
        <v>105.09017995242863</v>
      </c>
      <c r="K134" s="22">
        <f t="shared" si="56"/>
        <v>103.72474235742</v>
      </c>
      <c r="L134" s="22">
        <f t="shared" si="56"/>
        <v>122.91435477018463</v>
      </c>
      <c r="M134" s="22">
        <f t="shared" si="56"/>
        <v>88.927418794597259</v>
      </c>
      <c r="N134" s="22">
        <f t="shared" si="56"/>
        <v>96.917119907092982</v>
      </c>
      <c r="O134" s="22">
        <f t="shared" si="56"/>
        <v>103.10433537526487</v>
      </c>
      <c r="P134" s="22">
        <f t="shared" si="56"/>
        <v>70.295587082754082</v>
      </c>
      <c r="Q134" s="22">
        <f t="shared" si="56"/>
        <v>76.171367891634588</v>
      </c>
    </row>
    <row r="135" spans="1:17" ht="12" customHeight="1" x14ac:dyDescent="0.25">
      <c r="A135" s="23" t="s">
        <v>64</v>
      </c>
      <c r="B135" s="22">
        <f t="shared" ref="B135:Q135" si="57">IF(B105=0,0,B105/B$19)</f>
        <v>5.3271379919782071E-2</v>
      </c>
      <c r="C135" s="22">
        <f t="shared" si="57"/>
        <v>5.350520201040488E-2</v>
      </c>
      <c r="D135" s="22">
        <f t="shared" si="57"/>
        <v>5.5604977944321947E-2</v>
      </c>
      <c r="E135" s="22">
        <f t="shared" si="57"/>
        <v>5.6546101940888598E-2</v>
      </c>
      <c r="F135" s="22">
        <f t="shared" si="57"/>
        <v>5.8952682590486756E-2</v>
      </c>
      <c r="G135" s="22">
        <f t="shared" si="57"/>
        <v>6.1578764341066829E-2</v>
      </c>
      <c r="H135" s="22">
        <f t="shared" si="57"/>
        <v>6.4756183970053144E-2</v>
      </c>
      <c r="I135" s="22">
        <f t="shared" si="57"/>
        <v>6.9624743216694013E-2</v>
      </c>
      <c r="J135" s="22">
        <f t="shared" si="57"/>
        <v>7.4822896471465547E-2</v>
      </c>
      <c r="K135" s="22">
        <f t="shared" si="57"/>
        <v>8.4295812812749102E-2</v>
      </c>
      <c r="L135" s="22">
        <f t="shared" si="57"/>
        <v>9.4825173805445209E-2</v>
      </c>
      <c r="M135" s="22">
        <f t="shared" si="57"/>
        <v>0.120738032001919</v>
      </c>
      <c r="N135" s="22">
        <f t="shared" si="57"/>
        <v>0.14441223753278545</v>
      </c>
      <c r="O135" s="22">
        <f t="shared" si="57"/>
        <v>0.16561874715407096</v>
      </c>
      <c r="P135" s="22">
        <f t="shared" si="57"/>
        <v>0.19015615384710383</v>
      </c>
      <c r="Q135" s="22">
        <f t="shared" si="57"/>
        <v>0.21432330970482366</v>
      </c>
    </row>
    <row r="136" spans="1:17" ht="12" customHeight="1" x14ac:dyDescent="0.25">
      <c r="A136" s="23" t="s">
        <v>63</v>
      </c>
      <c r="B136" s="22">
        <f t="shared" ref="B136:Q136" si="58">IF(B106=0,0,B106/B$19)</f>
        <v>27.603047455567978</v>
      </c>
      <c r="C136" s="22">
        <f t="shared" si="58"/>
        <v>27.564314813905199</v>
      </c>
      <c r="D136" s="22">
        <f t="shared" si="58"/>
        <v>27.977916511315076</v>
      </c>
      <c r="E136" s="22">
        <f t="shared" si="58"/>
        <v>27.650511900128407</v>
      </c>
      <c r="F136" s="22">
        <f t="shared" si="58"/>
        <v>27.340064488319321</v>
      </c>
      <c r="G136" s="22">
        <f t="shared" si="58"/>
        <v>27.319837278898536</v>
      </c>
      <c r="H136" s="22">
        <f t="shared" si="58"/>
        <v>27.576080071852708</v>
      </c>
      <c r="I136" s="22">
        <f t="shared" si="58"/>
        <v>27.453285967022353</v>
      </c>
      <c r="J136" s="22">
        <f t="shared" si="58"/>
        <v>27.242401132285686</v>
      </c>
      <c r="K136" s="22">
        <f t="shared" si="58"/>
        <v>26.938886444734777</v>
      </c>
      <c r="L136" s="22">
        <f t="shared" si="58"/>
        <v>26.742213052771366</v>
      </c>
      <c r="M136" s="22">
        <f t="shared" si="58"/>
        <v>26.76213380687016</v>
      </c>
      <c r="N136" s="22">
        <f t="shared" si="58"/>
        <v>26.761064509002374</v>
      </c>
      <c r="O136" s="22">
        <f t="shared" si="58"/>
        <v>26.653647678183734</v>
      </c>
      <c r="P136" s="22">
        <f t="shared" si="58"/>
        <v>26.591885671374779</v>
      </c>
      <c r="Q136" s="22">
        <f t="shared" si="58"/>
        <v>26.582290307257072</v>
      </c>
    </row>
    <row r="137" spans="1:17" ht="12" customHeight="1" x14ac:dyDescent="0.25">
      <c r="A137" s="21" t="s">
        <v>62</v>
      </c>
      <c r="B137" s="20">
        <f t="shared" ref="B137:Q137" si="59">IF(B107=0,0,B107/B$19)</f>
        <v>11.159208697318531</v>
      </c>
      <c r="C137" s="20">
        <f t="shared" si="59"/>
        <v>11.273832791803871</v>
      </c>
      <c r="D137" s="20">
        <f t="shared" si="59"/>
        <v>11.464379713479319</v>
      </c>
      <c r="E137" s="20">
        <f t="shared" si="59"/>
        <v>11.387821618769497</v>
      </c>
      <c r="F137" s="20">
        <f t="shared" si="59"/>
        <v>11.319348139390042</v>
      </c>
      <c r="G137" s="20">
        <f t="shared" si="59"/>
        <v>11.354386570510323</v>
      </c>
      <c r="H137" s="20">
        <f t="shared" si="59"/>
        <v>11.691395252917641</v>
      </c>
      <c r="I137" s="20">
        <f t="shared" si="59"/>
        <v>11.750825444797208</v>
      </c>
      <c r="J137" s="20">
        <f t="shared" si="59"/>
        <v>11.754448809167386</v>
      </c>
      <c r="K137" s="20">
        <f t="shared" si="59"/>
        <v>11.486840745765138</v>
      </c>
      <c r="L137" s="20">
        <f t="shared" si="59"/>
        <v>11.431455365736429</v>
      </c>
      <c r="M137" s="20">
        <f t="shared" si="59"/>
        <v>11.418124400706139</v>
      </c>
      <c r="N137" s="20">
        <f t="shared" si="59"/>
        <v>11.441808338630169</v>
      </c>
      <c r="O137" s="20">
        <f t="shared" si="59"/>
        <v>11.39172809254706</v>
      </c>
      <c r="P137" s="20">
        <f t="shared" si="59"/>
        <v>11.327537198818913</v>
      </c>
      <c r="Q137" s="20">
        <f t="shared" si="59"/>
        <v>11.201222194585482</v>
      </c>
    </row>
    <row r="138" spans="1:17" ht="12" customHeight="1" x14ac:dyDescent="0.25">
      <c r="A138" s="19" t="s">
        <v>66</v>
      </c>
      <c r="B138" s="18">
        <f t="shared" ref="B138:Q138" si="60">IF(B108=0,0,B108/B$19)</f>
        <v>20.400662275271678</v>
      </c>
      <c r="C138" s="18">
        <f t="shared" si="60"/>
        <v>21.036468459830456</v>
      </c>
      <c r="D138" s="18">
        <f t="shared" si="60"/>
        <v>21.502142984134448</v>
      </c>
      <c r="E138" s="18">
        <f t="shared" si="60"/>
        <v>21.949438190069909</v>
      </c>
      <c r="F138" s="18">
        <f t="shared" si="60"/>
        <v>22.295448491219979</v>
      </c>
      <c r="G138" s="18">
        <f t="shared" si="60"/>
        <v>22.681865914395878</v>
      </c>
      <c r="H138" s="18">
        <f t="shared" si="60"/>
        <v>22.879358567184735</v>
      </c>
      <c r="I138" s="18">
        <f t="shared" si="60"/>
        <v>22.906029274445622</v>
      </c>
      <c r="J138" s="18">
        <f t="shared" si="60"/>
        <v>22.828998787165769</v>
      </c>
      <c r="K138" s="18">
        <f t="shared" si="60"/>
        <v>22.699908038729841</v>
      </c>
      <c r="L138" s="18">
        <f t="shared" si="60"/>
        <v>22.469899138670552</v>
      </c>
      <c r="M138" s="18">
        <f t="shared" si="60"/>
        <v>21.913913074076774</v>
      </c>
      <c r="N138" s="18">
        <f t="shared" si="60"/>
        <v>21.133152606113899</v>
      </c>
      <c r="O138" s="18">
        <f t="shared" si="60"/>
        <v>20.225294699609453</v>
      </c>
      <c r="P138" s="18">
        <f t="shared" si="60"/>
        <v>19.355652526801219</v>
      </c>
      <c r="Q138" s="18">
        <f t="shared" si="60"/>
        <v>18.393676073313134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101.21918298966844</v>
      </c>
      <c r="C140" s="31">
        <f t="shared" si="61"/>
        <v>106.08079122752298</v>
      </c>
      <c r="D140" s="31">
        <f t="shared" si="61"/>
        <v>101.96903525507584</v>
      </c>
      <c r="E140" s="31">
        <f t="shared" si="61"/>
        <v>103.90890259229998</v>
      </c>
      <c r="F140" s="31">
        <f t="shared" si="61"/>
        <v>99.237722497934584</v>
      </c>
      <c r="G140" s="31">
        <f t="shared" si="61"/>
        <v>95.472233440159997</v>
      </c>
      <c r="H140" s="31">
        <f t="shared" si="61"/>
        <v>95.823175402504631</v>
      </c>
      <c r="I140" s="31">
        <f t="shared" si="61"/>
        <v>86.025268506894335</v>
      </c>
      <c r="J140" s="31">
        <f t="shared" si="61"/>
        <v>96.705419317472547</v>
      </c>
      <c r="K140" s="31">
        <f t="shared" si="61"/>
        <v>96.141270068226646</v>
      </c>
      <c r="L140" s="31">
        <f t="shared" si="61"/>
        <v>110.29921741563206</v>
      </c>
      <c r="M140" s="31">
        <f t="shared" si="61"/>
        <v>87.196756621642493</v>
      </c>
      <c r="N140" s="31">
        <f t="shared" si="61"/>
        <v>93.920079104366167</v>
      </c>
      <c r="O140" s="31">
        <f t="shared" si="61"/>
        <v>99.255241938884694</v>
      </c>
      <c r="P140" s="31">
        <f t="shared" si="61"/>
        <v>76.154370933831842</v>
      </c>
      <c r="Q140" s="31">
        <f t="shared" si="61"/>
        <v>81.173079907776497</v>
      </c>
    </row>
    <row r="141" spans="1:17" ht="12" customHeight="1" x14ac:dyDescent="0.25">
      <c r="A141" s="23" t="s">
        <v>65</v>
      </c>
      <c r="B141" s="22">
        <f t="shared" ref="B141:Q141" si="62">IF(B111=0,0,B111/B$19)</f>
        <v>78.844367889085476</v>
      </c>
      <c r="C141" s="22">
        <f t="shared" si="62"/>
        <v>83.628925685172121</v>
      </c>
      <c r="D141" s="22">
        <f t="shared" si="62"/>
        <v>79.041621299938299</v>
      </c>
      <c r="E141" s="22">
        <f t="shared" si="62"/>
        <v>81.101421139439992</v>
      </c>
      <c r="F141" s="22">
        <f t="shared" si="62"/>
        <v>76.529042345909417</v>
      </c>
      <c r="G141" s="22">
        <f t="shared" si="62"/>
        <v>72.619963994381308</v>
      </c>
      <c r="H141" s="22">
        <f t="shared" si="62"/>
        <v>72.514797288791371</v>
      </c>
      <c r="I141" s="22">
        <f t="shared" si="62"/>
        <v>62.552090687835381</v>
      </c>
      <c r="J141" s="22">
        <f t="shared" si="62"/>
        <v>73.216039989184608</v>
      </c>
      <c r="K141" s="22">
        <f t="shared" si="62"/>
        <v>72.821654944550275</v>
      </c>
      <c r="L141" s="22">
        <f t="shared" si="62"/>
        <v>87.003545151273912</v>
      </c>
      <c r="M141" s="22">
        <f t="shared" si="62"/>
        <v>63.567083155101663</v>
      </c>
      <c r="N141" s="22">
        <f t="shared" si="62"/>
        <v>69.997253972521335</v>
      </c>
      <c r="O141" s="22">
        <f t="shared" si="62"/>
        <v>75.170560860797394</v>
      </c>
      <c r="P141" s="22">
        <f t="shared" si="62"/>
        <v>51.824806218654416</v>
      </c>
      <c r="Q141" s="22">
        <f t="shared" si="62"/>
        <v>56.655476024379972</v>
      </c>
    </row>
    <row r="142" spans="1:17" ht="12" customHeight="1" x14ac:dyDescent="0.25">
      <c r="A142" s="23" t="s">
        <v>64</v>
      </c>
      <c r="B142" s="30">
        <f t="shared" ref="B142:Q142" si="63">IF(B112=0,0,B112/B$19)</f>
        <v>8.793931664055582E-2</v>
      </c>
      <c r="C142" s="30">
        <f t="shared" si="63"/>
        <v>9.0795570464899653E-2</v>
      </c>
      <c r="D142" s="30">
        <f t="shared" si="63"/>
        <v>9.7756755370353818E-2</v>
      </c>
      <c r="E142" s="30">
        <f t="shared" si="63"/>
        <v>0.10276944601932442</v>
      </c>
      <c r="F142" s="30">
        <f t="shared" si="63"/>
        <v>0.11137287353371023</v>
      </c>
      <c r="G142" s="30">
        <f t="shared" si="63"/>
        <v>0.12098817624672063</v>
      </c>
      <c r="H142" s="30">
        <f t="shared" si="63"/>
        <v>0.13310786446156264</v>
      </c>
      <c r="I142" s="30">
        <f t="shared" si="63"/>
        <v>0.15094033620477726</v>
      </c>
      <c r="J142" s="30">
        <f t="shared" si="63"/>
        <v>0.17475940091627631</v>
      </c>
      <c r="K142" s="30">
        <f t="shared" si="63"/>
        <v>0.20996501944522558</v>
      </c>
      <c r="L142" s="30">
        <f t="shared" si="63"/>
        <v>0.25495915693406696</v>
      </c>
      <c r="M142" s="30">
        <f t="shared" si="63"/>
        <v>0.35247566997439006</v>
      </c>
      <c r="N142" s="30">
        <f t="shared" si="63"/>
        <v>0.44795379932584317</v>
      </c>
      <c r="O142" s="30">
        <f t="shared" si="63"/>
        <v>0.53719801718887727</v>
      </c>
      <c r="P142" s="30">
        <f t="shared" si="63"/>
        <v>0.6399011289696791</v>
      </c>
      <c r="Q142" s="30">
        <f t="shared" si="63"/>
        <v>0.74270142530541194</v>
      </c>
    </row>
    <row r="143" spans="1:17" ht="12" customHeight="1" x14ac:dyDescent="0.25">
      <c r="A143" s="23" t="s">
        <v>63</v>
      </c>
      <c r="B143" s="22">
        <f t="shared" ref="B143:Q143" si="64">IF(B113=0,0,B113/B$19)</f>
        <v>16.864703898908687</v>
      </c>
      <c r="C143" s="22">
        <f t="shared" si="64"/>
        <v>16.82467157193128</v>
      </c>
      <c r="D143" s="22">
        <f t="shared" si="64"/>
        <v>17.124220735821634</v>
      </c>
      <c r="E143" s="22">
        <f t="shared" si="64"/>
        <v>16.973027486687869</v>
      </c>
      <c r="F143" s="22">
        <f t="shared" si="64"/>
        <v>16.833796606528892</v>
      </c>
      <c r="G143" s="22">
        <f t="shared" si="64"/>
        <v>16.873991341735199</v>
      </c>
      <c r="H143" s="22">
        <f t="shared" si="64"/>
        <v>17.085708811306318</v>
      </c>
      <c r="I143" s="22">
        <f t="shared" si="64"/>
        <v>17.085414121790961</v>
      </c>
      <c r="J143" s="22">
        <f t="shared" si="64"/>
        <v>17.033885001302899</v>
      </c>
      <c r="K143" s="22">
        <f t="shared" si="64"/>
        <v>16.922301871704246</v>
      </c>
      <c r="L143" s="22">
        <f t="shared" si="64"/>
        <v>16.894549691919227</v>
      </c>
      <c r="M143" s="22">
        <f t="shared" si="64"/>
        <v>17.002130863055413</v>
      </c>
      <c r="N143" s="22">
        <f t="shared" si="64"/>
        <v>17.13162772272166</v>
      </c>
      <c r="O143" s="22">
        <f t="shared" si="64"/>
        <v>17.197844839298881</v>
      </c>
      <c r="P143" s="22">
        <f t="shared" si="64"/>
        <v>17.253212914673014</v>
      </c>
      <c r="Q143" s="22">
        <f t="shared" si="64"/>
        <v>17.379319279757258</v>
      </c>
    </row>
    <row r="144" spans="1:17" ht="12" customHeight="1" x14ac:dyDescent="0.25">
      <c r="A144" s="29" t="s">
        <v>62</v>
      </c>
      <c r="B144" s="18">
        <f t="shared" ref="B144:Q144" si="65">IF(B114=0,0,B114/B$19)</f>
        <v>5.4221718850337224</v>
      </c>
      <c r="C144" s="18">
        <f t="shared" si="65"/>
        <v>5.5363983999546598</v>
      </c>
      <c r="D144" s="18">
        <f t="shared" si="65"/>
        <v>5.7054364639455519</v>
      </c>
      <c r="E144" s="18">
        <f t="shared" si="65"/>
        <v>5.7316845201528004</v>
      </c>
      <c r="F144" s="18">
        <f t="shared" si="65"/>
        <v>5.763510671962548</v>
      </c>
      <c r="G144" s="18">
        <f t="shared" si="65"/>
        <v>5.8572899277967823</v>
      </c>
      <c r="H144" s="18">
        <f t="shared" si="65"/>
        <v>6.089561437945374</v>
      </c>
      <c r="I144" s="18">
        <f t="shared" si="65"/>
        <v>6.2368233610632213</v>
      </c>
      <c r="J144" s="18">
        <f t="shared" si="65"/>
        <v>6.2807349260687717</v>
      </c>
      <c r="K144" s="18">
        <f t="shared" si="65"/>
        <v>6.1873482325268947</v>
      </c>
      <c r="L144" s="18">
        <f t="shared" si="65"/>
        <v>6.1461634155048559</v>
      </c>
      <c r="M144" s="18">
        <f t="shared" si="65"/>
        <v>6.2750669335110247</v>
      </c>
      <c r="N144" s="18">
        <f t="shared" si="65"/>
        <v>6.3432436097973275</v>
      </c>
      <c r="O144" s="18">
        <f t="shared" si="65"/>
        <v>6.349638221599549</v>
      </c>
      <c r="P144" s="18">
        <f t="shared" si="65"/>
        <v>6.436450671534736</v>
      </c>
      <c r="Q144" s="18">
        <f t="shared" si="65"/>
        <v>6.3955831783338537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28.506490900794098</v>
      </c>
      <c r="C146" s="26">
        <f t="shared" si="66"/>
        <v>29.896773035147824</v>
      </c>
      <c r="D146" s="26">
        <f t="shared" si="66"/>
        <v>28.504038377489028</v>
      </c>
      <c r="E146" s="26">
        <f t="shared" si="66"/>
        <v>28.858782122397038</v>
      </c>
      <c r="F146" s="26">
        <f t="shared" si="66"/>
        <v>27.334304488665165</v>
      </c>
      <c r="G146" s="26">
        <f t="shared" si="66"/>
        <v>26.07769590827791</v>
      </c>
      <c r="H146" s="26">
        <f t="shared" si="66"/>
        <v>26.019812745427814</v>
      </c>
      <c r="I146" s="26">
        <f t="shared" si="66"/>
        <v>23.002982643578598</v>
      </c>
      <c r="J146" s="26">
        <f t="shared" si="66"/>
        <v>25.837512586862864</v>
      </c>
      <c r="K146" s="26">
        <f t="shared" si="66"/>
        <v>25.390736018143514</v>
      </c>
      <c r="L146" s="26">
        <f t="shared" si="66"/>
        <v>29.099211135672853</v>
      </c>
      <c r="M146" s="26">
        <f t="shared" si="66"/>
        <v>22.324265566205607</v>
      </c>
      <c r="N146" s="26">
        <f t="shared" si="66"/>
        <v>23.641716656192088</v>
      </c>
      <c r="O146" s="26">
        <f t="shared" si="66"/>
        <v>24.672857557691103</v>
      </c>
      <c r="P146" s="26">
        <f t="shared" si="66"/>
        <v>18.217223604091405</v>
      </c>
      <c r="Q146" s="26">
        <f t="shared" si="66"/>
        <v>19.217063175994042</v>
      </c>
    </row>
    <row r="147" spans="1:17" ht="12" customHeight="1" x14ac:dyDescent="0.25">
      <c r="A147" s="25" t="s">
        <v>43</v>
      </c>
      <c r="B147" s="24">
        <f t="shared" ref="B147:Q147" si="67">IF(B117=0,0,B117/B$19)</f>
        <v>28.506490900794098</v>
      </c>
      <c r="C147" s="24">
        <f t="shared" si="67"/>
        <v>29.896773035147824</v>
      </c>
      <c r="D147" s="24">
        <f t="shared" si="67"/>
        <v>28.504038377489028</v>
      </c>
      <c r="E147" s="24">
        <f t="shared" si="67"/>
        <v>28.858782122397038</v>
      </c>
      <c r="F147" s="24">
        <f t="shared" si="67"/>
        <v>27.334304488665165</v>
      </c>
      <c r="G147" s="24">
        <f t="shared" si="67"/>
        <v>26.07769590827791</v>
      </c>
      <c r="H147" s="24">
        <f t="shared" si="67"/>
        <v>26.019812745427814</v>
      </c>
      <c r="I147" s="24">
        <f t="shared" si="67"/>
        <v>23.002982643578598</v>
      </c>
      <c r="J147" s="24">
        <f t="shared" si="67"/>
        <v>25.837512586862864</v>
      </c>
      <c r="K147" s="24">
        <f t="shared" si="67"/>
        <v>25.390736018143514</v>
      </c>
      <c r="L147" s="24">
        <f t="shared" si="67"/>
        <v>29.099211135672853</v>
      </c>
      <c r="M147" s="24">
        <f t="shared" si="67"/>
        <v>22.324265566205607</v>
      </c>
      <c r="N147" s="24">
        <f t="shared" si="67"/>
        <v>23.641716656192088</v>
      </c>
      <c r="O147" s="24">
        <f t="shared" si="67"/>
        <v>24.672857557691103</v>
      </c>
      <c r="P147" s="24">
        <f t="shared" si="67"/>
        <v>18.217223604091405</v>
      </c>
      <c r="Q147" s="24">
        <f t="shared" si="67"/>
        <v>19.217063175994042</v>
      </c>
    </row>
    <row r="148" spans="1:17" ht="12" customHeight="1" x14ac:dyDescent="0.25">
      <c r="A148" s="23" t="s">
        <v>65</v>
      </c>
      <c r="B148" s="22">
        <f t="shared" ref="B148:Q148" si="68">IF(B118=0,0,B118/B$19)</f>
        <v>21.76849109265746</v>
      </c>
      <c r="C148" s="22">
        <f t="shared" si="68"/>
        <v>23.039750812318346</v>
      </c>
      <c r="D148" s="22">
        <f t="shared" si="68"/>
        <v>21.559404157111704</v>
      </c>
      <c r="E148" s="22">
        <f t="shared" si="68"/>
        <v>21.975684554372481</v>
      </c>
      <c r="F148" s="22">
        <f t="shared" si="68"/>
        <v>20.530080187955278</v>
      </c>
      <c r="G148" s="22">
        <f t="shared" si="68"/>
        <v>19.292081551502864</v>
      </c>
      <c r="H148" s="22">
        <f t="shared" si="68"/>
        <v>19.115662910562296</v>
      </c>
      <c r="I148" s="22">
        <f t="shared" si="68"/>
        <v>16.168768522257913</v>
      </c>
      <c r="J148" s="22">
        <f t="shared" si="68"/>
        <v>18.977668078932115</v>
      </c>
      <c r="K148" s="22">
        <f t="shared" si="68"/>
        <v>18.65076971866317</v>
      </c>
      <c r="L148" s="22">
        <f t="shared" si="68"/>
        <v>22.335586995448715</v>
      </c>
      <c r="M148" s="22">
        <f t="shared" si="68"/>
        <v>15.723306231856748</v>
      </c>
      <c r="N148" s="22">
        <f t="shared" si="68"/>
        <v>17.089491587396431</v>
      </c>
      <c r="O148" s="22">
        <f t="shared" si="68"/>
        <v>18.187008490618457</v>
      </c>
      <c r="P148" s="22">
        <f t="shared" si="68"/>
        <v>11.945363825513438</v>
      </c>
      <c r="Q148" s="22">
        <f t="shared" si="68"/>
        <v>12.989348318113089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4.7340147328200608</v>
      </c>
      <c r="C150" s="22">
        <f t="shared" si="70"/>
        <v>4.8333569392740365</v>
      </c>
      <c r="D150" s="22">
        <f t="shared" si="70"/>
        <v>4.8963472222914719</v>
      </c>
      <c r="E150" s="22">
        <f t="shared" si="70"/>
        <v>4.8509234600998621</v>
      </c>
      <c r="F150" s="22">
        <f t="shared" si="70"/>
        <v>4.7872382778925484</v>
      </c>
      <c r="G150" s="22">
        <f t="shared" si="70"/>
        <v>4.7696461655556108</v>
      </c>
      <c r="H150" s="22">
        <f t="shared" si="70"/>
        <v>4.8202562660643089</v>
      </c>
      <c r="I150" s="22">
        <f t="shared" si="70"/>
        <v>4.7658532799728981</v>
      </c>
      <c r="J150" s="22">
        <f t="shared" si="70"/>
        <v>4.770306536454604</v>
      </c>
      <c r="K150" s="22">
        <f t="shared" si="70"/>
        <v>4.7095923751300868</v>
      </c>
      <c r="L150" s="22">
        <f t="shared" si="70"/>
        <v>4.7174394605617476</v>
      </c>
      <c r="M150" s="22">
        <f t="shared" si="70"/>
        <v>4.6214547848109353</v>
      </c>
      <c r="N150" s="22">
        <f t="shared" si="70"/>
        <v>4.5842129956426723</v>
      </c>
      <c r="O150" s="22">
        <f t="shared" si="70"/>
        <v>4.5287797272325099</v>
      </c>
      <c r="P150" s="22">
        <f t="shared" si="70"/>
        <v>4.3822857523733569</v>
      </c>
      <c r="Q150" s="22">
        <f t="shared" si="70"/>
        <v>4.3605182633256314</v>
      </c>
    </row>
    <row r="151" spans="1:17" ht="12" customHeight="1" x14ac:dyDescent="0.25">
      <c r="A151" s="21" t="s">
        <v>62</v>
      </c>
      <c r="B151" s="20">
        <f t="shared" ref="B151:Q151" si="71">IF(B121=0,0,B121/B$19)</f>
        <v>2.0039850753165811</v>
      </c>
      <c r="C151" s="20">
        <f t="shared" si="71"/>
        <v>2.0236652835554483</v>
      </c>
      <c r="D151" s="20">
        <f t="shared" si="71"/>
        <v>2.0482869980858531</v>
      </c>
      <c r="E151" s="20">
        <f t="shared" si="71"/>
        <v>2.0321741079246993</v>
      </c>
      <c r="F151" s="20">
        <f t="shared" si="71"/>
        <v>2.0169860228173397</v>
      </c>
      <c r="G151" s="20">
        <f t="shared" si="71"/>
        <v>2.0159681912194354</v>
      </c>
      <c r="H151" s="20">
        <f t="shared" si="71"/>
        <v>2.0838935688012072</v>
      </c>
      <c r="I151" s="20">
        <f t="shared" si="71"/>
        <v>2.0683608413477867</v>
      </c>
      <c r="J151" s="20">
        <f t="shared" si="71"/>
        <v>2.0895379714761422</v>
      </c>
      <c r="K151" s="20">
        <f t="shared" si="71"/>
        <v>2.0303739243502585</v>
      </c>
      <c r="L151" s="20">
        <f t="shared" si="71"/>
        <v>2.0461846796623879</v>
      </c>
      <c r="M151" s="20">
        <f t="shared" si="71"/>
        <v>1.979504549537924</v>
      </c>
      <c r="N151" s="20">
        <f t="shared" si="71"/>
        <v>1.9680120731529862</v>
      </c>
      <c r="O151" s="20">
        <f t="shared" si="71"/>
        <v>1.9570693398401349</v>
      </c>
      <c r="P151" s="20">
        <f t="shared" si="71"/>
        <v>1.8895740262046103</v>
      </c>
      <c r="Q151" s="20">
        <f t="shared" si="71"/>
        <v>1.8671965945553171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7939.142357791281</v>
      </c>
      <c r="C156" s="26">
        <f t="shared" si="73"/>
        <v>8298.4772037324183</v>
      </c>
      <c r="D156" s="26">
        <f t="shared" si="73"/>
        <v>8040.5714718043846</v>
      </c>
      <c r="E156" s="26">
        <f t="shared" si="73"/>
        <v>8192.5778454409246</v>
      </c>
      <c r="F156" s="26">
        <f t="shared" si="73"/>
        <v>7896.4771396227889</v>
      </c>
      <c r="G156" s="26">
        <f t="shared" si="73"/>
        <v>7661.4153848273418</v>
      </c>
      <c r="H156" s="26">
        <f t="shared" si="73"/>
        <v>7723.6092226070314</v>
      </c>
      <c r="I156" s="26">
        <f t="shared" si="73"/>
        <v>7090.7209461667399</v>
      </c>
      <c r="J156" s="26">
        <f t="shared" si="73"/>
        <v>7808.5038232811976</v>
      </c>
      <c r="K156" s="26">
        <f t="shared" si="73"/>
        <v>7770.3179841703814</v>
      </c>
      <c r="L156" s="26">
        <f t="shared" si="73"/>
        <v>8740.7509408620572</v>
      </c>
      <c r="M156" s="26">
        <f t="shared" si="73"/>
        <v>7157.1091770715038</v>
      </c>
      <c r="N156" s="26">
        <f t="shared" si="73"/>
        <v>7544.1312723153569</v>
      </c>
      <c r="O156" s="26">
        <f t="shared" si="73"/>
        <v>7906.3294734044885</v>
      </c>
      <c r="P156" s="26">
        <f t="shared" si="73"/>
        <v>6302.4139868153852</v>
      </c>
      <c r="Q156" s="26">
        <f t="shared" si="73"/>
        <v>6575.4561684366881</v>
      </c>
    </row>
    <row r="157" spans="1:17" ht="12" customHeight="1" x14ac:dyDescent="0.25">
      <c r="A157" s="25" t="s">
        <v>43</v>
      </c>
      <c r="B157" s="24">
        <f t="shared" ref="B157:Q157" si="74">IF(B103=0,0,B103/B$17)</f>
        <v>7027.2609162637709</v>
      </c>
      <c r="C157" s="24">
        <f t="shared" si="74"/>
        <v>7354.2751899235736</v>
      </c>
      <c r="D157" s="24">
        <f t="shared" si="74"/>
        <v>7071.6091462759669</v>
      </c>
      <c r="E157" s="24">
        <f t="shared" si="74"/>
        <v>7198.5513323301902</v>
      </c>
      <c r="F157" s="24">
        <f t="shared" si="74"/>
        <v>6882.2812076989057</v>
      </c>
      <c r="G157" s="24">
        <f t="shared" si="74"/>
        <v>6625.2421113557712</v>
      </c>
      <c r="H157" s="24">
        <f t="shared" si="74"/>
        <v>6670.2304437381872</v>
      </c>
      <c r="I157" s="24">
        <f t="shared" si="74"/>
        <v>6026.3347918133823</v>
      </c>
      <c r="J157" s="24">
        <f t="shared" si="74"/>
        <v>6741.0182536988686</v>
      </c>
      <c r="K157" s="24">
        <f t="shared" si="74"/>
        <v>6700.8915255799538</v>
      </c>
      <c r="L157" s="24">
        <f t="shared" si="74"/>
        <v>7671.3207542204937</v>
      </c>
      <c r="M157" s="24">
        <f t="shared" si="74"/>
        <v>6105.4944520138233</v>
      </c>
      <c r="N157" s="24">
        <f t="shared" si="74"/>
        <v>6524.7337835910439</v>
      </c>
      <c r="O157" s="24">
        <f t="shared" si="74"/>
        <v>6916.4370299715229</v>
      </c>
      <c r="P157" s="24">
        <f t="shared" si="74"/>
        <v>5347.6037678961038</v>
      </c>
      <c r="Q157" s="24">
        <f t="shared" si="74"/>
        <v>5663.0830289845808</v>
      </c>
    </row>
    <row r="158" spans="1:17" ht="12" customHeight="1" x14ac:dyDescent="0.25">
      <c r="A158" s="23" t="s">
        <v>65</v>
      </c>
      <c r="B158" s="22">
        <f t="shared" ref="B158:Q158" si="75">IF(B104=0,0,B104/B$17)</f>
        <v>5292.2604186000326</v>
      </c>
      <c r="C158" s="22">
        <f t="shared" si="75"/>
        <v>5608.660094332613</v>
      </c>
      <c r="D158" s="22">
        <f t="shared" si="75"/>
        <v>5291.6945474782224</v>
      </c>
      <c r="E158" s="22">
        <f t="shared" si="75"/>
        <v>5428.0574120089213</v>
      </c>
      <c r="F158" s="22">
        <f t="shared" si="75"/>
        <v>5121.0244828605219</v>
      </c>
      <c r="G158" s="22">
        <f t="shared" si="75"/>
        <v>4855.678551359435</v>
      </c>
      <c r="H158" s="22">
        <f t="shared" si="75"/>
        <v>4859.3519667389182</v>
      </c>
      <c r="I158" s="22">
        <f t="shared" si="75"/>
        <v>4201.3820471758381</v>
      </c>
      <c r="J158" s="22">
        <f t="shared" si="75"/>
        <v>4914.0241168655766</v>
      </c>
      <c r="K158" s="22">
        <f t="shared" si="75"/>
        <v>4886.6270162082637</v>
      </c>
      <c r="L158" s="22">
        <f t="shared" si="75"/>
        <v>5849.9738050262949</v>
      </c>
      <c r="M158" s="22">
        <f t="shared" si="75"/>
        <v>4267.4890034311902</v>
      </c>
      <c r="N158" s="22">
        <f t="shared" si="75"/>
        <v>4674.9801361440641</v>
      </c>
      <c r="O158" s="22">
        <f t="shared" si="75"/>
        <v>5046.2652826079056</v>
      </c>
      <c r="P158" s="22">
        <f t="shared" si="75"/>
        <v>3467.6663470067042</v>
      </c>
      <c r="Q158" s="22">
        <f t="shared" si="75"/>
        <v>3778.293679993797</v>
      </c>
    </row>
    <row r="159" spans="1:17" ht="12" customHeight="1" x14ac:dyDescent="0.25">
      <c r="A159" s="23" t="s">
        <v>64</v>
      </c>
      <c r="B159" s="22">
        <f t="shared" ref="B159:Q159" si="76">IF(B105=0,0,B105/B$17)</f>
        <v>2.3811571437213881</v>
      </c>
      <c r="C159" s="22">
        <f t="shared" si="76"/>
        <v>2.4015304462315892</v>
      </c>
      <c r="D159" s="22">
        <f t="shared" si="76"/>
        <v>2.5057562299553942</v>
      </c>
      <c r="E159" s="22">
        <f t="shared" si="76"/>
        <v>2.5608092587870708</v>
      </c>
      <c r="F159" s="22">
        <f t="shared" si="76"/>
        <v>2.6816940185265636</v>
      </c>
      <c r="G159" s="22">
        <f t="shared" si="76"/>
        <v>2.8130961563934074</v>
      </c>
      <c r="H159" s="22">
        <f t="shared" si="76"/>
        <v>2.9814118168687065</v>
      </c>
      <c r="I159" s="22">
        <f t="shared" si="76"/>
        <v>3.2352884820125829</v>
      </c>
      <c r="J159" s="22">
        <f t="shared" si="76"/>
        <v>3.4987238381450769</v>
      </c>
      <c r="K159" s="22">
        <f t="shared" si="76"/>
        <v>3.9713012236231156</v>
      </c>
      <c r="L159" s="22">
        <f t="shared" si="76"/>
        <v>4.5131000675722523</v>
      </c>
      <c r="M159" s="22">
        <f t="shared" si="76"/>
        <v>5.7940310294423627</v>
      </c>
      <c r="N159" s="22">
        <f t="shared" si="76"/>
        <v>6.965996745766696</v>
      </c>
      <c r="O159" s="22">
        <f t="shared" si="76"/>
        <v>8.1059262044678899</v>
      </c>
      <c r="P159" s="22">
        <f t="shared" si="76"/>
        <v>9.3803625908347303</v>
      </c>
      <c r="Q159" s="22">
        <f t="shared" si="76"/>
        <v>10.63098154788449</v>
      </c>
    </row>
    <row r="160" spans="1:17" ht="12" customHeight="1" x14ac:dyDescent="0.25">
      <c r="A160" s="23" t="s">
        <v>63</v>
      </c>
      <c r="B160" s="22">
        <f t="shared" ref="B160:Q160" si="77">IF(B106=0,0,B106/B$17)</f>
        <v>1233.8181165248677</v>
      </c>
      <c r="C160" s="22">
        <f t="shared" si="77"/>
        <v>1237.1982305988279</v>
      </c>
      <c r="D160" s="22">
        <f t="shared" si="77"/>
        <v>1260.7834980097932</v>
      </c>
      <c r="E160" s="22">
        <f t="shared" si="77"/>
        <v>1252.2116371181678</v>
      </c>
      <c r="F160" s="22">
        <f t="shared" si="77"/>
        <v>1243.6700788284022</v>
      </c>
      <c r="G160" s="22">
        <f t="shared" si="77"/>
        <v>1248.0492271149612</v>
      </c>
      <c r="H160" s="22">
        <f t="shared" si="77"/>
        <v>1269.6185282807955</v>
      </c>
      <c r="I160" s="22">
        <f t="shared" si="77"/>
        <v>1275.6858521699908</v>
      </c>
      <c r="J160" s="22">
        <f t="shared" si="77"/>
        <v>1273.8565699095486</v>
      </c>
      <c r="K160" s="22">
        <f t="shared" si="77"/>
        <v>1269.1310414037448</v>
      </c>
      <c r="L160" s="22">
        <f t="shared" si="77"/>
        <v>1272.7662781100387</v>
      </c>
      <c r="M160" s="22">
        <f t="shared" si="77"/>
        <v>1284.2733239898232</v>
      </c>
      <c r="N160" s="22">
        <f t="shared" si="77"/>
        <v>1290.8704377677229</v>
      </c>
      <c r="O160" s="22">
        <f t="shared" si="77"/>
        <v>1304.5171810064237</v>
      </c>
      <c r="P160" s="22">
        <f t="shared" si="77"/>
        <v>1311.7720595678588</v>
      </c>
      <c r="Q160" s="22">
        <f t="shared" si="77"/>
        <v>1318.5492429459177</v>
      </c>
    </row>
    <row r="161" spans="1:17" ht="12" customHeight="1" x14ac:dyDescent="0.25">
      <c r="A161" s="21" t="s">
        <v>62</v>
      </c>
      <c r="B161" s="20">
        <f t="shared" ref="B161:Q161" si="78">IF(B107=0,0,B107/B$17)</f>
        <v>498.80122399514835</v>
      </c>
      <c r="C161" s="20">
        <f t="shared" si="78"/>
        <v>506.01533454590162</v>
      </c>
      <c r="D161" s="20">
        <f t="shared" si="78"/>
        <v>516.62534455799494</v>
      </c>
      <c r="E161" s="20">
        <f t="shared" si="78"/>
        <v>515.72147394431386</v>
      </c>
      <c r="F161" s="20">
        <f t="shared" si="78"/>
        <v>514.90495199145494</v>
      </c>
      <c r="G161" s="20">
        <f t="shared" si="78"/>
        <v>518.70123672498084</v>
      </c>
      <c r="H161" s="20">
        <f t="shared" si="78"/>
        <v>538.27853690160475</v>
      </c>
      <c r="I161" s="20">
        <f t="shared" si="78"/>
        <v>546.03160398554019</v>
      </c>
      <c r="J161" s="20">
        <f t="shared" si="78"/>
        <v>549.6388430856</v>
      </c>
      <c r="K161" s="20">
        <f t="shared" si="78"/>
        <v>541.16216674432042</v>
      </c>
      <c r="L161" s="20">
        <f t="shared" si="78"/>
        <v>544.06757101658707</v>
      </c>
      <c r="M161" s="20">
        <f t="shared" si="78"/>
        <v>547.93809356336749</v>
      </c>
      <c r="N161" s="20">
        <f t="shared" si="78"/>
        <v>551.9172129334894</v>
      </c>
      <c r="O161" s="20">
        <f t="shared" si="78"/>
        <v>557.54864015272483</v>
      </c>
      <c r="P161" s="20">
        <f t="shared" si="78"/>
        <v>558.78499873070552</v>
      </c>
      <c r="Q161" s="20">
        <f t="shared" si="78"/>
        <v>555.60912449698151</v>
      </c>
    </row>
    <row r="162" spans="1:17" ht="12" customHeight="1" x14ac:dyDescent="0.25">
      <c r="A162" s="19" t="s">
        <v>66</v>
      </c>
      <c r="B162" s="18">
        <f t="shared" ref="B162:Q162" si="79">IF(B108=0,0,B108/B$17)</f>
        <v>911.88144152751113</v>
      </c>
      <c r="C162" s="18">
        <f t="shared" si="79"/>
        <v>944.20201380884578</v>
      </c>
      <c r="D162" s="18">
        <f t="shared" si="79"/>
        <v>968.96232552841741</v>
      </c>
      <c r="E162" s="18">
        <f t="shared" si="79"/>
        <v>994.02651311073305</v>
      </c>
      <c r="F162" s="18">
        <f t="shared" si="79"/>
        <v>1014.1959319238852</v>
      </c>
      <c r="G162" s="18">
        <f t="shared" si="79"/>
        <v>1036.1732734715713</v>
      </c>
      <c r="H162" s="18">
        <f t="shared" si="79"/>
        <v>1053.3787788688448</v>
      </c>
      <c r="I162" s="18">
        <f t="shared" si="79"/>
        <v>1064.3861543533576</v>
      </c>
      <c r="J162" s="18">
        <f t="shared" si="79"/>
        <v>1067.4855695823276</v>
      </c>
      <c r="K162" s="18">
        <f t="shared" si="79"/>
        <v>1069.4264585904293</v>
      </c>
      <c r="L162" s="18">
        <f t="shared" si="79"/>
        <v>1069.4301866415615</v>
      </c>
      <c r="M162" s="18">
        <f t="shared" si="79"/>
        <v>1051.6147250576807</v>
      </c>
      <c r="N162" s="18">
        <f t="shared" si="79"/>
        <v>1019.3974887243124</v>
      </c>
      <c r="O162" s="18">
        <f t="shared" si="79"/>
        <v>989.89244343296536</v>
      </c>
      <c r="P162" s="18">
        <f t="shared" si="79"/>
        <v>954.81021891928185</v>
      </c>
      <c r="Q162" s="18">
        <f t="shared" si="79"/>
        <v>912.37313945210792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4524.3577512057318</v>
      </c>
      <c r="C164" s="31">
        <f t="shared" si="80"/>
        <v>4761.336100435472</v>
      </c>
      <c r="D164" s="31">
        <f t="shared" si="80"/>
        <v>4595.0840158374458</v>
      </c>
      <c r="E164" s="31">
        <f t="shared" si="80"/>
        <v>4705.7333873682073</v>
      </c>
      <c r="F164" s="31">
        <f t="shared" si="80"/>
        <v>4514.2170829365286</v>
      </c>
      <c r="G164" s="31">
        <f t="shared" si="80"/>
        <v>4361.4479083286415</v>
      </c>
      <c r="H164" s="31">
        <f t="shared" si="80"/>
        <v>4411.753904569613</v>
      </c>
      <c r="I164" s="31">
        <f t="shared" si="80"/>
        <v>3997.3800620877937</v>
      </c>
      <c r="J164" s="31">
        <f t="shared" si="80"/>
        <v>4521.9521269520492</v>
      </c>
      <c r="K164" s="31">
        <f t="shared" si="80"/>
        <v>4529.3583479734079</v>
      </c>
      <c r="L164" s="31">
        <f t="shared" si="80"/>
        <v>5249.5701889562006</v>
      </c>
      <c r="M164" s="31">
        <f t="shared" si="80"/>
        <v>4184.437208024895</v>
      </c>
      <c r="N164" s="31">
        <f t="shared" si="80"/>
        <v>4530.4122183871968</v>
      </c>
      <c r="O164" s="31">
        <f t="shared" si="80"/>
        <v>4857.8779901936332</v>
      </c>
      <c r="P164" s="31">
        <f t="shared" si="80"/>
        <v>3756.6789072240581</v>
      </c>
      <c r="Q164" s="31">
        <f t="shared" si="80"/>
        <v>4026.3913238043069</v>
      </c>
    </row>
    <row r="165" spans="1:17" ht="12" customHeight="1" x14ac:dyDescent="0.25">
      <c r="A165" s="23" t="s">
        <v>65</v>
      </c>
      <c r="B165" s="22">
        <f t="shared" ref="B165:Q165" si="81">IF(B111=0,0,B111/B$17)</f>
        <v>3524.2344036140958</v>
      </c>
      <c r="C165" s="22">
        <f t="shared" si="81"/>
        <v>3753.6053256938276</v>
      </c>
      <c r="D165" s="22">
        <f t="shared" si="81"/>
        <v>3561.8939584224759</v>
      </c>
      <c r="E165" s="22">
        <f t="shared" si="81"/>
        <v>3672.8485788777207</v>
      </c>
      <c r="F165" s="22">
        <f t="shared" si="81"/>
        <v>3481.2236879566385</v>
      </c>
      <c r="G165" s="22">
        <f t="shared" si="81"/>
        <v>3317.4901084168541</v>
      </c>
      <c r="H165" s="22">
        <f t="shared" si="81"/>
        <v>3338.6228199398333</v>
      </c>
      <c r="I165" s="22">
        <f t="shared" si="81"/>
        <v>2906.6399268189593</v>
      </c>
      <c r="J165" s="22">
        <f t="shared" si="81"/>
        <v>3423.5871173796854</v>
      </c>
      <c r="K165" s="22">
        <f t="shared" si="81"/>
        <v>3430.7365661205658</v>
      </c>
      <c r="L165" s="22">
        <f t="shared" si="81"/>
        <v>4140.8382367625263</v>
      </c>
      <c r="M165" s="22">
        <f t="shared" si="81"/>
        <v>3050.4858009110835</v>
      </c>
      <c r="N165" s="22">
        <f t="shared" si="81"/>
        <v>3376.4496119969754</v>
      </c>
      <c r="O165" s="22">
        <f t="shared" si="81"/>
        <v>3679.0944839067301</v>
      </c>
      <c r="P165" s="22">
        <f t="shared" si="81"/>
        <v>2556.5066588463133</v>
      </c>
      <c r="Q165" s="22">
        <f t="shared" si="81"/>
        <v>2810.2557814701381</v>
      </c>
    </row>
    <row r="166" spans="1:17" ht="12" customHeight="1" x14ac:dyDescent="0.25">
      <c r="A166" s="23" t="s">
        <v>64</v>
      </c>
      <c r="B166" s="30">
        <f t="shared" ref="B166:Q166" si="82">IF(B112=0,0,B112/B$17)</f>
        <v>3.9307660576458603</v>
      </c>
      <c r="C166" s="30">
        <f t="shared" si="82"/>
        <v>4.0752734063506475</v>
      </c>
      <c r="D166" s="30">
        <f t="shared" si="82"/>
        <v>4.4052638422906307</v>
      </c>
      <c r="E166" s="30">
        <f t="shared" si="82"/>
        <v>4.6541306978475054</v>
      </c>
      <c r="F166" s="30">
        <f t="shared" si="82"/>
        <v>5.0662320297814993</v>
      </c>
      <c r="G166" s="30">
        <f t="shared" si="82"/>
        <v>5.5270900157007201</v>
      </c>
      <c r="H166" s="30">
        <f t="shared" si="82"/>
        <v>6.1283623538932783</v>
      </c>
      <c r="I166" s="30">
        <f t="shared" si="82"/>
        <v>7.0138216477807251</v>
      </c>
      <c r="J166" s="30">
        <f t="shared" si="82"/>
        <v>8.1717617301664518</v>
      </c>
      <c r="K166" s="30">
        <f t="shared" si="82"/>
        <v>9.8917646181681356</v>
      </c>
      <c r="L166" s="30">
        <f t="shared" si="82"/>
        <v>12.134501232216326</v>
      </c>
      <c r="M166" s="30">
        <f t="shared" si="82"/>
        <v>16.914761116220962</v>
      </c>
      <c r="N166" s="30">
        <f t="shared" si="82"/>
        <v>21.607896682919453</v>
      </c>
      <c r="O166" s="30">
        <f t="shared" si="82"/>
        <v>26.292237801247474</v>
      </c>
      <c r="P166" s="30">
        <f t="shared" si="82"/>
        <v>31.566186476649271</v>
      </c>
      <c r="Q166" s="30">
        <f t="shared" si="82"/>
        <v>36.839880640531383</v>
      </c>
    </row>
    <row r="167" spans="1:17" ht="12" customHeight="1" x14ac:dyDescent="0.25">
      <c r="A167" s="23" t="s">
        <v>63</v>
      </c>
      <c r="B167" s="22">
        <f t="shared" ref="B167:Q167" si="83">IF(B113=0,0,B113/B$17)</f>
        <v>753.82898333219384</v>
      </c>
      <c r="C167" s="22">
        <f t="shared" si="83"/>
        <v>755.15948935175913</v>
      </c>
      <c r="D167" s="22">
        <f t="shared" si="83"/>
        <v>771.67772343839283</v>
      </c>
      <c r="E167" s="22">
        <f t="shared" si="83"/>
        <v>768.65927881278662</v>
      </c>
      <c r="F167" s="22">
        <f t="shared" si="83"/>
        <v>765.75127178531613</v>
      </c>
      <c r="G167" s="22">
        <f t="shared" si="83"/>
        <v>770.85275572498688</v>
      </c>
      <c r="H167" s="22">
        <f t="shared" si="83"/>
        <v>786.63582420427542</v>
      </c>
      <c r="I167" s="22">
        <f t="shared" si="83"/>
        <v>793.91665900452131</v>
      </c>
      <c r="J167" s="22">
        <f t="shared" si="83"/>
        <v>796.50564627644678</v>
      </c>
      <c r="K167" s="22">
        <f t="shared" si="83"/>
        <v>797.23483156751524</v>
      </c>
      <c r="L167" s="22">
        <f t="shared" si="83"/>
        <v>804.07754920271054</v>
      </c>
      <c r="M167" s="22">
        <f t="shared" si="83"/>
        <v>815.90590929639302</v>
      </c>
      <c r="N167" s="22">
        <f t="shared" si="83"/>
        <v>826.37638613606043</v>
      </c>
      <c r="O167" s="22">
        <f t="shared" si="83"/>
        <v>841.71909001075346</v>
      </c>
      <c r="P167" s="22">
        <f t="shared" si="83"/>
        <v>851.09732039823905</v>
      </c>
      <c r="Q167" s="22">
        <f t="shared" si="83"/>
        <v>862.05846126747406</v>
      </c>
    </row>
    <row r="168" spans="1:17" ht="12" customHeight="1" x14ac:dyDescent="0.25">
      <c r="A168" s="29" t="s">
        <v>62</v>
      </c>
      <c r="B168" s="18">
        <f t="shared" ref="B168:Q168" si="84">IF(B114=0,0,B114/B$17)</f>
        <v>242.36359820179649</v>
      </c>
      <c r="C168" s="18">
        <f t="shared" si="84"/>
        <v>248.49601198353386</v>
      </c>
      <c r="D168" s="18">
        <f t="shared" si="84"/>
        <v>257.10707013428657</v>
      </c>
      <c r="E168" s="18">
        <f t="shared" si="84"/>
        <v>259.57139897985275</v>
      </c>
      <c r="F168" s="18">
        <f t="shared" si="84"/>
        <v>262.17589116479201</v>
      </c>
      <c r="G168" s="18">
        <f t="shared" si="84"/>
        <v>267.57795417110003</v>
      </c>
      <c r="H168" s="18">
        <f t="shared" si="84"/>
        <v>280.36689807161025</v>
      </c>
      <c r="I168" s="18">
        <f t="shared" si="84"/>
        <v>289.80965461653233</v>
      </c>
      <c r="J168" s="18">
        <f t="shared" si="84"/>
        <v>293.68760156575047</v>
      </c>
      <c r="K168" s="18">
        <f t="shared" si="84"/>
        <v>291.49518566715898</v>
      </c>
      <c r="L168" s="18">
        <f t="shared" si="84"/>
        <v>292.5199017587484</v>
      </c>
      <c r="M168" s="18">
        <f t="shared" si="84"/>
        <v>301.13073670119735</v>
      </c>
      <c r="N168" s="18">
        <f t="shared" si="84"/>
        <v>305.97832357124116</v>
      </c>
      <c r="O168" s="18">
        <f t="shared" si="84"/>
        <v>310.77217847490243</v>
      </c>
      <c r="P168" s="18">
        <f t="shared" si="84"/>
        <v>317.50874150285654</v>
      </c>
      <c r="Q168" s="18">
        <f t="shared" si="84"/>
        <v>317.23720042616253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1274.2007913643004</v>
      </c>
      <c r="C170" s="26">
        <f t="shared" si="85"/>
        <v>1341.8884144016672</v>
      </c>
      <c r="D170" s="26">
        <f t="shared" si="85"/>
        <v>1284.492403086623</v>
      </c>
      <c r="E170" s="26">
        <f t="shared" si="85"/>
        <v>1306.9306976033049</v>
      </c>
      <c r="F170" s="26">
        <f t="shared" si="85"/>
        <v>1243.408062649655</v>
      </c>
      <c r="G170" s="26">
        <f t="shared" si="85"/>
        <v>1191.304614702208</v>
      </c>
      <c r="H170" s="26">
        <f t="shared" si="85"/>
        <v>1197.9670887927064</v>
      </c>
      <c r="I170" s="26">
        <f t="shared" si="85"/>
        <v>1068.8913360453314</v>
      </c>
      <c r="J170" s="26">
        <f t="shared" si="85"/>
        <v>1208.1638839055752</v>
      </c>
      <c r="K170" s="26">
        <f t="shared" si="85"/>
        <v>1196.1953702437572</v>
      </c>
      <c r="L170" s="26">
        <f t="shared" si="85"/>
        <v>1384.9450148349013</v>
      </c>
      <c r="M170" s="26">
        <f t="shared" si="85"/>
        <v>1071.3069051684652</v>
      </c>
      <c r="N170" s="26">
        <f t="shared" si="85"/>
        <v>1140.4028086884516</v>
      </c>
      <c r="O170" s="26">
        <f t="shared" si="85"/>
        <v>1207.570797706496</v>
      </c>
      <c r="P170" s="26">
        <f t="shared" si="85"/>
        <v>898.65176249878743</v>
      </c>
      <c r="Q170" s="26">
        <f t="shared" si="85"/>
        <v>953.21523501055378</v>
      </c>
    </row>
    <row r="171" spans="1:17" ht="12" customHeight="1" x14ac:dyDescent="0.25">
      <c r="A171" s="25" t="s">
        <v>43</v>
      </c>
      <c r="B171" s="24">
        <f t="shared" ref="B171:Q171" si="86">IF(B117=0,0,B117/B$17)</f>
        <v>1274.2007913643004</v>
      </c>
      <c r="C171" s="24">
        <f t="shared" si="86"/>
        <v>1341.8884144016672</v>
      </c>
      <c r="D171" s="24">
        <f t="shared" si="86"/>
        <v>1284.492403086623</v>
      </c>
      <c r="E171" s="24">
        <f t="shared" si="86"/>
        <v>1306.9306976033049</v>
      </c>
      <c r="F171" s="24">
        <f t="shared" si="86"/>
        <v>1243.408062649655</v>
      </c>
      <c r="G171" s="24">
        <f t="shared" si="86"/>
        <v>1191.304614702208</v>
      </c>
      <c r="H171" s="24">
        <f t="shared" si="86"/>
        <v>1197.9670887927064</v>
      </c>
      <c r="I171" s="24">
        <f t="shared" si="86"/>
        <v>1068.8913360453314</v>
      </c>
      <c r="J171" s="24">
        <f t="shared" si="86"/>
        <v>1208.1638839055752</v>
      </c>
      <c r="K171" s="24">
        <f t="shared" si="86"/>
        <v>1196.1953702437572</v>
      </c>
      <c r="L171" s="24">
        <f t="shared" si="86"/>
        <v>1384.9450148349013</v>
      </c>
      <c r="M171" s="24">
        <f t="shared" si="86"/>
        <v>1071.3069051684652</v>
      </c>
      <c r="N171" s="24">
        <f t="shared" si="86"/>
        <v>1140.4028086884516</v>
      </c>
      <c r="O171" s="24">
        <f t="shared" si="86"/>
        <v>1207.570797706496</v>
      </c>
      <c r="P171" s="24">
        <f t="shared" si="86"/>
        <v>898.65176249878743</v>
      </c>
      <c r="Q171" s="24">
        <f t="shared" si="86"/>
        <v>953.21523501055378</v>
      </c>
    </row>
    <row r="172" spans="1:17" ht="12" customHeight="1" x14ac:dyDescent="0.25">
      <c r="A172" s="23" t="s">
        <v>65</v>
      </c>
      <c r="B172" s="22">
        <f t="shared" ref="B172:Q172" si="87">IF(B118=0,0,B118/B$17)</f>
        <v>973.02150143980657</v>
      </c>
      <c r="C172" s="22">
        <f t="shared" si="87"/>
        <v>1034.1174497128641</v>
      </c>
      <c r="D172" s="22">
        <f t="shared" si="87"/>
        <v>971.54271574214943</v>
      </c>
      <c r="E172" s="22">
        <f t="shared" si="87"/>
        <v>995.2151349680945</v>
      </c>
      <c r="F172" s="22">
        <f t="shared" si="87"/>
        <v>933.89122972318683</v>
      </c>
      <c r="G172" s="22">
        <f t="shared" si="87"/>
        <v>881.31811415981804</v>
      </c>
      <c r="H172" s="22">
        <f t="shared" si="87"/>
        <v>880.09607414768914</v>
      </c>
      <c r="I172" s="22">
        <f t="shared" si="87"/>
        <v>751.32242004227669</v>
      </c>
      <c r="J172" s="22">
        <f t="shared" si="87"/>
        <v>887.39707805198475</v>
      </c>
      <c r="K172" s="22">
        <f t="shared" si="87"/>
        <v>878.66552481996825</v>
      </c>
      <c r="L172" s="22">
        <f t="shared" si="87"/>
        <v>1063.0377476053416</v>
      </c>
      <c r="M172" s="22">
        <f t="shared" si="87"/>
        <v>754.5370972367225</v>
      </c>
      <c r="N172" s="22">
        <f t="shared" si="87"/>
        <v>824.34387014870788</v>
      </c>
      <c r="O172" s="22">
        <f t="shared" si="87"/>
        <v>890.13201245774837</v>
      </c>
      <c r="P172" s="22">
        <f t="shared" si="87"/>
        <v>589.26225470910936</v>
      </c>
      <c r="Q172" s="22">
        <f t="shared" si="87"/>
        <v>644.30473045180304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211.60392346718285</v>
      </c>
      <c r="C174" s="22">
        <f t="shared" si="89"/>
        <v>216.94066017943609</v>
      </c>
      <c r="D174" s="22">
        <f t="shared" si="89"/>
        <v>220.64665808458412</v>
      </c>
      <c r="E174" s="22">
        <f t="shared" si="89"/>
        <v>219.68428032894269</v>
      </c>
      <c r="F174" s="22">
        <f t="shared" si="89"/>
        <v>217.76631174299641</v>
      </c>
      <c r="G174" s="22">
        <f t="shared" si="89"/>
        <v>217.89123960600392</v>
      </c>
      <c r="H174" s="22">
        <f t="shared" si="89"/>
        <v>221.92736061509717</v>
      </c>
      <c r="I174" s="22">
        <f t="shared" si="89"/>
        <v>221.45733702269791</v>
      </c>
      <c r="J174" s="22">
        <f t="shared" si="89"/>
        <v>223.05986511385444</v>
      </c>
      <c r="K174" s="22">
        <f t="shared" si="89"/>
        <v>221.87590745066632</v>
      </c>
      <c r="L174" s="22">
        <f t="shared" si="89"/>
        <v>224.52135328442361</v>
      </c>
      <c r="M174" s="22">
        <f t="shared" si="89"/>
        <v>221.77645254259113</v>
      </c>
      <c r="N174" s="22">
        <f t="shared" si="89"/>
        <v>221.12816306373247</v>
      </c>
      <c r="O174" s="22">
        <f t="shared" si="89"/>
        <v>221.65337497141309</v>
      </c>
      <c r="P174" s="22">
        <f t="shared" si="89"/>
        <v>216.17722330965807</v>
      </c>
      <c r="Q174" s="22">
        <f t="shared" si="89"/>
        <v>216.29280203106526</v>
      </c>
    </row>
    <row r="175" spans="1:17" ht="12" customHeight="1" x14ac:dyDescent="0.25">
      <c r="A175" s="21" t="s">
        <v>62</v>
      </c>
      <c r="B175" s="20">
        <f t="shared" ref="B175:Q175" si="90">IF(B121=0,0,B121/B$17)</f>
        <v>89.575366457311048</v>
      </c>
      <c r="C175" s="20">
        <f t="shared" si="90"/>
        <v>90.830304509367394</v>
      </c>
      <c r="D175" s="20">
        <f t="shared" si="90"/>
        <v>92.303029259889499</v>
      </c>
      <c r="E175" s="20">
        <f t="shared" si="90"/>
        <v>92.031282306267983</v>
      </c>
      <c r="F175" s="20">
        <f t="shared" si="90"/>
        <v>91.750521183471776</v>
      </c>
      <c r="G175" s="20">
        <f t="shared" si="90"/>
        <v>92.095260936385884</v>
      </c>
      <c r="H175" s="20">
        <f t="shared" si="90"/>
        <v>95.943654029919855</v>
      </c>
      <c r="I175" s="20">
        <f t="shared" si="90"/>
        <v>96.111578980356825</v>
      </c>
      <c r="J175" s="20">
        <f t="shared" si="90"/>
        <v>97.706940739736012</v>
      </c>
      <c r="K175" s="20">
        <f t="shared" si="90"/>
        <v>95.653937973122524</v>
      </c>
      <c r="L175" s="20">
        <f t="shared" si="90"/>
        <v>97.385913945135798</v>
      </c>
      <c r="M175" s="20">
        <f t="shared" si="90"/>
        <v>94.99335538915166</v>
      </c>
      <c r="N175" s="20">
        <f t="shared" si="90"/>
        <v>94.930775476011306</v>
      </c>
      <c r="O175" s="20">
        <f t="shared" si="90"/>
        <v>95.785410277334577</v>
      </c>
      <c r="P175" s="20">
        <f t="shared" si="90"/>
        <v>93.212284480019989</v>
      </c>
      <c r="Q175" s="20">
        <f t="shared" si="90"/>
        <v>92.617702527685339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6867118</v>
      </c>
      <c r="C3" s="93">
        <f t="shared" si="0"/>
        <v>6939588</v>
      </c>
      <c r="D3" s="93">
        <f t="shared" si="0"/>
        <v>7008239.9999999991</v>
      </c>
      <c r="E3" s="93">
        <f t="shared" si="0"/>
        <v>7069603</v>
      </c>
      <c r="F3" s="93">
        <f t="shared" si="0"/>
        <v>7115891.0000000009</v>
      </c>
      <c r="G3" s="93">
        <f t="shared" si="0"/>
        <v>7151546.0000000009</v>
      </c>
      <c r="H3" s="93">
        <f t="shared" si="0"/>
        <v>7202033.0000000019</v>
      </c>
      <c r="I3" s="93">
        <f t="shared" si="0"/>
        <v>7257317</v>
      </c>
      <c r="J3" s="93">
        <f t="shared" si="0"/>
        <v>7301023.0000000009</v>
      </c>
      <c r="K3" s="93">
        <f t="shared" si="0"/>
        <v>7366303.0000000009</v>
      </c>
      <c r="L3" s="93">
        <f t="shared" si="0"/>
        <v>7452783.0000000009</v>
      </c>
      <c r="M3" s="93">
        <f t="shared" si="0"/>
        <v>7519548</v>
      </c>
      <c r="N3" s="93">
        <f t="shared" si="0"/>
        <v>7563448.0000000009</v>
      </c>
      <c r="O3" s="93">
        <f t="shared" si="0"/>
        <v>7658409.0000000019</v>
      </c>
      <c r="P3" s="93">
        <f t="shared" si="0"/>
        <v>7709248.0000000009</v>
      </c>
      <c r="Q3" s="93">
        <f t="shared" si="0"/>
        <v>7752627.0000000019</v>
      </c>
    </row>
    <row r="4" spans="1:17" ht="12.95" customHeight="1" x14ac:dyDescent="0.25">
      <c r="A4" s="89" t="s">
        <v>65</v>
      </c>
      <c r="B4" s="88">
        <f t="shared" ref="B4" si="1">SUM(B5:B13)</f>
        <v>6867118</v>
      </c>
      <c r="C4" s="88">
        <f t="shared" ref="C4:Q4" si="2">SUM(C5:C13)</f>
        <v>6939588</v>
      </c>
      <c r="D4" s="88">
        <f t="shared" si="2"/>
        <v>7008239.9999999991</v>
      </c>
      <c r="E4" s="88">
        <f t="shared" si="2"/>
        <v>7069603</v>
      </c>
      <c r="F4" s="88">
        <f t="shared" si="2"/>
        <v>7115891.0000000009</v>
      </c>
      <c r="G4" s="88">
        <f t="shared" si="2"/>
        <v>7151546.0000000009</v>
      </c>
      <c r="H4" s="88">
        <f t="shared" si="2"/>
        <v>7202033.0000000019</v>
      </c>
      <c r="I4" s="88">
        <f t="shared" si="2"/>
        <v>7257317</v>
      </c>
      <c r="J4" s="88">
        <f t="shared" si="2"/>
        <v>7301023.0000000009</v>
      </c>
      <c r="K4" s="88">
        <f t="shared" si="2"/>
        <v>7366303.0000000009</v>
      </c>
      <c r="L4" s="88">
        <f t="shared" si="2"/>
        <v>7452783.0000000009</v>
      </c>
      <c r="M4" s="88">
        <f t="shared" si="2"/>
        <v>7519548</v>
      </c>
      <c r="N4" s="88">
        <f t="shared" si="2"/>
        <v>7563448.0000000009</v>
      </c>
      <c r="O4" s="88">
        <f t="shared" si="2"/>
        <v>7658409.0000000019</v>
      </c>
      <c r="P4" s="88">
        <f t="shared" si="2"/>
        <v>7709248.0000000009</v>
      </c>
      <c r="Q4" s="88">
        <f t="shared" si="2"/>
        <v>7752627.0000000019</v>
      </c>
    </row>
    <row r="5" spans="1:17" ht="12" customHeight="1" x14ac:dyDescent="0.25">
      <c r="A5" s="87" t="s">
        <v>58</v>
      </c>
      <c r="B5" s="86">
        <v>1652</v>
      </c>
      <c r="C5" s="86">
        <v>1455</v>
      </c>
      <c r="D5" s="86">
        <v>1446.9999999999998</v>
      </c>
      <c r="E5" s="86">
        <v>1444.0000000000002</v>
      </c>
      <c r="F5" s="86">
        <v>979</v>
      </c>
      <c r="G5" s="86">
        <v>1005.9999999999999</v>
      </c>
      <c r="H5" s="86">
        <v>1026</v>
      </c>
      <c r="I5" s="86">
        <v>1423.9999999999998</v>
      </c>
      <c r="J5" s="86">
        <v>1498.9999999999995</v>
      </c>
      <c r="K5" s="86">
        <v>1576.9999999999995</v>
      </c>
      <c r="L5" s="86">
        <v>1602.9999999999995</v>
      </c>
      <c r="M5" s="86">
        <v>1744.9999999999995</v>
      </c>
      <c r="N5" s="86">
        <v>1774</v>
      </c>
      <c r="O5" s="86">
        <v>823.99999999999989</v>
      </c>
      <c r="P5" s="86">
        <v>605.99999999999989</v>
      </c>
      <c r="Q5" s="86">
        <v>553.99999999999989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41757</v>
      </c>
      <c r="C7" s="86">
        <v>34103</v>
      </c>
      <c r="D7" s="86">
        <v>30560.999999999993</v>
      </c>
      <c r="E7" s="86">
        <v>24425</v>
      </c>
      <c r="F7" s="86">
        <v>20811</v>
      </c>
      <c r="G7" s="86">
        <v>16740</v>
      </c>
      <c r="H7" s="86">
        <v>12401</v>
      </c>
      <c r="I7" s="86">
        <v>12367.999999999998</v>
      </c>
      <c r="J7" s="86">
        <v>11887.999999999998</v>
      </c>
      <c r="K7" s="86">
        <v>11619</v>
      </c>
      <c r="L7" s="86">
        <v>10207.999999999998</v>
      </c>
      <c r="M7" s="86">
        <v>12379.999999999998</v>
      </c>
      <c r="N7" s="86">
        <v>11232</v>
      </c>
      <c r="O7" s="86">
        <v>11252.999999999996</v>
      </c>
      <c r="P7" s="86">
        <v>14769.999999999998</v>
      </c>
      <c r="Q7" s="86">
        <v>13857.999999999996</v>
      </c>
    </row>
    <row r="8" spans="1:17" ht="12" customHeight="1" x14ac:dyDescent="0.25">
      <c r="A8" s="87" t="s">
        <v>109</v>
      </c>
      <c r="B8" s="86">
        <v>6295674</v>
      </c>
      <c r="C8" s="86">
        <v>6385325</v>
      </c>
      <c r="D8" s="86">
        <v>6442020.9999999991</v>
      </c>
      <c r="E8" s="86">
        <v>6492713</v>
      </c>
      <c r="F8" s="86">
        <v>6500471.0000000009</v>
      </c>
      <c r="G8" s="86">
        <v>6508136.0000000009</v>
      </c>
      <c r="H8" s="86">
        <v>6543662.0000000019</v>
      </c>
      <c r="I8" s="86">
        <v>6565851</v>
      </c>
      <c r="J8" s="86">
        <v>6602958.0000000009</v>
      </c>
      <c r="K8" s="86">
        <v>6660007.0000000009</v>
      </c>
      <c r="L8" s="86">
        <v>6721189.0000000009</v>
      </c>
      <c r="M8" s="86">
        <v>6719809</v>
      </c>
      <c r="N8" s="86">
        <v>6728862.0000000009</v>
      </c>
      <c r="O8" s="86">
        <v>6786848.0000000019</v>
      </c>
      <c r="P8" s="86">
        <v>6691775.0000000009</v>
      </c>
      <c r="Q8" s="86">
        <v>6710319.0000000019</v>
      </c>
    </row>
    <row r="9" spans="1:17" ht="12" customHeight="1" x14ac:dyDescent="0.25">
      <c r="A9" s="87" t="s">
        <v>55</v>
      </c>
      <c r="B9" s="86">
        <v>220930</v>
      </c>
      <c r="C9" s="86">
        <v>206817</v>
      </c>
      <c r="D9" s="86">
        <v>215328.99999999994</v>
      </c>
      <c r="E9" s="86">
        <v>216518</v>
      </c>
      <c r="F9" s="86">
        <v>239936.00000000003</v>
      </c>
      <c r="G9" s="86">
        <v>264857</v>
      </c>
      <c r="H9" s="86">
        <v>277978</v>
      </c>
      <c r="I9" s="86">
        <v>280391.99999999994</v>
      </c>
      <c r="J9" s="86">
        <v>280492</v>
      </c>
      <c r="K9" s="86">
        <v>281004</v>
      </c>
      <c r="L9" s="86">
        <v>282437</v>
      </c>
      <c r="M9" s="86">
        <v>303347.00000000006</v>
      </c>
      <c r="N9" s="86">
        <v>305179.00000000006</v>
      </c>
      <c r="O9" s="86">
        <v>307520</v>
      </c>
      <c r="P9" s="86">
        <v>395638.99999999994</v>
      </c>
      <c r="Q9" s="86">
        <v>400424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174341</v>
      </c>
      <c r="C11" s="86">
        <v>191398</v>
      </c>
      <c r="D11" s="86">
        <v>198319.99999999991</v>
      </c>
      <c r="E11" s="86">
        <v>212276</v>
      </c>
      <c r="F11" s="86">
        <v>228946</v>
      </c>
      <c r="G11" s="86">
        <v>232014.00000000003</v>
      </c>
      <c r="H11" s="86">
        <v>232217.00000000003</v>
      </c>
      <c r="I11" s="86">
        <v>258229</v>
      </c>
      <c r="J11" s="86">
        <v>259080.99999999997</v>
      </c>
      <c r="K11" s="86">
        <v>266201.99999999994</v>
      </c>
      <c r="L11" s="86">
        <v>277718.99999999988</v>
      </c>
      <c r="M11" s="86">
        <v>312527.99999999988</v>
      </c>
      <c r="N11" s="86">
        <v>336231.99999999988</v>
      </c>
      <c r="O11" s="86">
        <v>356762.99999999988</v>
      </c>
      <c r="P11" s="86">
        <v>388938.99999999988</v>
      </c>
      <c r="Q11" s="86">
        <v>401579.99999999988</v>
      </c>
    </row>
    <row r="12" spans="1:17" ht="12" customHeight="1" x14ac:dyDescent="0.25">
      <c r="A12" s="87" t="s">
        <v>115</v>
      </c>
      <c r="B12" s="86">
        <v>2998</v>
      </c>
      <c r="C12" s="86">
        <v>5289</v>
      </c>
      <c r="D12" s="86">
        <v>9253.9999999999982</v>
      </c>
      <c r="E12" s="86">
        <v>13276.999999999998</v>
      </c>
      <c r="F12" s="86">
        <v>18566</v>
      </c>
      <c r="G12" s="86">
        <v>27282</v>
      </c>
      <c r="H12" s="86">
        <v>34497.000000000007</v>
      </c>
      <c r="I12" s="86">
        <v>40824.999999999993</v>
      </c>
      <c r="J12" s="86">
        <v>48881</v>
      </c>
      <c r="K12" s="86">
        <v>50733</v>
      </c>
      <c r="L12" s="86">
        <v>67798.999999999985</v>
      </c>
      <c r="M12" s="86">
        <v>79262.999999999985</v>
      </c>
      <c r="N12" s="86">
        <v>90937.999999999971</v>
      </c>
      <c r="O12" s="86">
        <v>106726.99999999997</v>
      </c>
      <c r="P12" s="86">
        <v>129604.99999999999</v>
      </c>
      <c r="Q12" s="86">
        <v>139303</v>
      </c>
    </row>
    <row r="13" spans="1:17" ht="12" customHeight="1" x14ac:dyDescent="0.25">
      <c r="A13" s="51" t="s">
        <v>114</v>
      </c>
      <c r="B13" s="92">
        <v>129766</v>
      </c>
      <c r="C13" s="92">
        <v>115201</v>
      </c>
      <c r="D13" s="92">
        <v>111307.99999999999</v>
      </c>
      <c r="E13" s="92">
        <v>108950</v>
      </c>
      <c r="F13" s="92">
        <v>106182</v>
      </c>
      <c r="G13" s="92">
        <v>101511</v>
      </c>
      <c r="H13" s="92">
        <v>100252.00000000001</v>
      </c>
      <c r="I13" s="92">
        <v>98227.999999999985</v>
      </c>
      <c r="J13" s="92">
        <v>96223.999999999971</v>
      </c>
      <c r="K13" s="92">
        <v>95160.999999999985</v>
      </c>
      <c r="L13" s="92">
        <v>91828</v>
      </c>
      <c r="M13" s="92">
        <v>90476</v>
      </c>
      <c r="N13" s="92">
        <v>89231</v>
      </c>
      <c r="O13" s="92">
        <v>88473.999999999985</v>
      </c>
      <c r="P13" s="92">
        <v>87914</v>
      </c>
      <c r="Q13" s="92">
        <v>86588.999999999985</v>
      </c>
    </row>
    <row r="14" spans="1:17" ht="12" hidden="1" customHeight="1" x14ac:dyDescent="0.25">
      <c r="A14" s="91" t="s">
        <v>113</v>
      </c>
      <c r="B14" s="90">
        <f t="shared" ref="B14" si="3">SUM(B5:B11)</f>
        <v>6734354</v>
      </c>
      <c r="C14" s="90">
        <f t="shared" ref="C14:Q14" si="4">SUM(C5:C11)</f>
        <v>6819098</v>
      </c>
      <c r="D14" s="90">
        <f t="shared" si="4"/>
        <v>6887677.9999999991</v>
      </c>
      <c r="E14" s="90">
        <f t="shared" si="4"/>
        <v>6947376</v>
      </c>
      <c r="F14" s="90">
        <f t="shared" si="4"/>
        <v>6991143.0000000009</v>
      </c>
      <c r="G14" s="90">
        <f t="shared" si="4"/>
        <v>7022753.0000000009</v>
      </c>
      <c r="H14" s="90">
        <f t="shared" si="4"/>
        <v>7067284.0000000019</v>
      </c>
      <c r="I14" s="90">
        <f t="shared" si="4"/>
        <v>7118264</v>
      </c>
      <c r="J14" s="90">
        <f t="shared" si="4"/>
        <v>7155918.0000000009</v>
      </c>
      <c r="K14" s="90">
        <f t="shared" si="4"/>
        <v>7220409.0000000009</v>
      </c>
      <c r="L14" s="90">
        <f t="shared" si="4"/>
        <v>7293156.0000000009</v>
      </c>
      <c r="M14" s="90">
        <f t="shared" si="4"/>
        <v>7349809</v>
      </c>
      <c r="N14" s="90">
        <f t="shared" si="4"/>
        <v>7383279.0000000009</v>
      </c>
      <c r="O14" s="90">
        <f t="shared" si="4"/>
        <v>7463208.0000000019</v>
      </c>
      <c r="P14" s="90">
        <f t="shared" si="4"/>
        <v>7491729.0000000009</v>
      </c>
      <c r="Q14" s="90">
        <f t="shared" si="4"/>
        <v>7526735.0000000019</v>
      </c>
    </row>
    <row r="15" spans="1:17" ht="12.95" customHeight="1" x14ac:dyDescent="0.25">
      <c r="A15" s="89" t="s">
        <v>112</v>
      </c>
      <c r="B15" s="88">
        <f t="shared" ref="B15:Q15" si="5">B16</f>
        <v>46773.8</v>
      </c>
      <c r="C15" s="88">
        <f t="shared" si="5"/>
        <v>48632.4</v>
      </c>
      <c r="D15" s="88">
        <f t="shared" si="5"/>
        <v>52675.399999999994</v>
      </c>
      <c r="E15" s="88">
        <f t="shared" si="5"/>
        <v>55599.199999999997</v>
      </c>
      <c r="F15" s="88">
        <f t="shared" si="5"/>
        <v>60149.599999999999</v>
      </c>
      <c r="G15" s="88">
        <f t="shared" si="5"/>
        <v>65246.2</v>
      </c>
      <c r="H15" s="88">
        <f t="shared" si="5"/>
        <v>71594.2</v>
      </c>
      <c r="I15" s="88">
        <f t="shared" si="5"/>
        <v>80800.999999999985</v>
      </c>
      <c r="J15" s="88">
        <f t="shared" si="5"/>
        <v>91479.599999999991</v>
      </c>
      <c r="K15" s="88">
        <f t="shared" si="5"/>
        <v>109614.79999999999</v>
      </c>
      <c r="L15" s="88">
        <f t="shared" si="5"/>
        <v>133368.39999999997</v>
      </c>
      <c r="M15" s="88">
        <f t="shared" si="5"/>
        <v>182496.79999999996</v>
      </c>
      <c r="N15" s="88">
        <f t="shared" si="5"/>
        <v>235431.8</v>
      </c>
      <c r="O15" s="88">
        <f t="shared" si="5"/>
        <v>288680.19999999995</v>
      </c>
      <c r="P15" s="88">
        <f t="shared" si="5"/>
        <v>345889</v>
      </c>
      <c r="Q15" s="88">
        <f t="shared" si="5"/>
        <v>403664.8</v>
      </c>
    </row>
    <row r="16" spans="1:17" ht="12" customHeight="1" x14ac:dyDescent="0.25">
      <c r="A16" s="87" t="s">
        <v>111</v>
      </c>
      <c r="B16" s="86">
        <v>46773.8</v>
      </c>
      <c r="C16" s="86">
        <v>48632.4</v>
      </c>
      <c r="D16" s="86">
        <v>52675.399999999994</v>
      </c>
      <c r="E16" s="86">
        <v>55599.199999999997</v>
      </c>
      <c r="F16" s="86">
        <v>60149.599999999999</v>
      </c>
      <c r="G16" s="86">
        <v>65246.2</v>
      </c>
      <c r="H16" s="86">
        <v>71594.2</v>
      </c>
      <c r="I16" s="86">
        <v>80800.999999999985</v>
      </c>
      <c r="J16" s="86">
        <v>91479.599999999991</v>
      </c>
      <c r="K16" s="86">
        <v>109614.79999999999</v>
      </c>
      <c r="L16" s="86">
        <v>133368.39999999997</v>
      </c>
      <c r="M16" s="86">
        <v>182496.79999999996</v>
      </c>
      <c r="N16" s="86">
        <v>235431.8</v>
      </c>
      <c r="O16" s="86">
        <v>288680.19999999995</v>
      </c>
      <c r="P16" s="86">
        <v>345889</v>
      </c>
      <c r="Q16" s="86">
        <v>403664.8</v>
      </c>
    </row>
    <row r="17" spans="1:17" ht="12.95" customHeight="1" x14ac:dyDescent="0.25">
      <c r="A17" s="89" t="s">
        <v>63</v>
      </c>
      <c r="B17" s="88">
        <f t="shared" ref="B17" si="6">SUM(B18:B25)</f>
        <v>6867118</v>
      </c>
      <c r="C17" s="88">
        <f t="shared" ref="C17:Q17" si="7">SUM(C18:C25)</f>
        <v>6939588</v>
      </c>
      <c r="D17" s="88">
        <f t="shared" si="7"/>
        <v>7008239.9999999991</v>
      </c>
      <c r="E17" s="88">
        <f t="shared" si="7"/>
        <v>7069603</v>
      </c>
      <c r="F17" s="88">
        <f t="shared" si="7"/>
        <v>7115891.0000000009</v>
      </c>
      <c r="G17" s="88">
        <f t="shared" si="7"/>
        <v>7151546.0000000009</v>
      </c>
      <c r="H17" s="88">
        <f t="shared" si="7"/>
        <v>7202033.0000000019</v>
      </c>
      <c r="I17" s="88">
        <f t="shared" si="7"/>
        <v>7257317</v>
      </c>
      <c r="J17" s="88">
        <f t="shared" si="7"/>
        <v>7301023.0000000009</v>
      </c>
      <c r="K17" s="88">
        <f t="shared" si="7"/>
        <v>7366303.0000000009</v>
      </c>
      <c r="L17" s="88">
        <f t="shared" si="7"/>
        <v>7452783.0000000009</v>
      </c>
      <c r="M17" s="88">
        <f t="shared" si="7"/>
        <v>7519548</v>
      </c>
      <c r="N17" s="88">
        <f t="shared" si="7"/>
        <v>7563448.0000000009</v>
      </c>
      <c r="O17" s="88">
        <f t="shared" si="7"/>
        <v>7658409.0000000019</v>
      </c>
      <c r="P17" s="88">
        <f t="shared" si="7"/>
        <v>7709248.0000000009</v>
      </c>
      <c r="Q17" s="88">
        <f t="shared" si="7"/>
        <v>7752627.0000000019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10224</v>
      </c>
      <c r="C19" s="86">
        <v>12777</v>
      </c>
      <c r="D19" s="86">
        <v>13585</v>
      </c>
      <c r="E19" s="86">
        <v>15027.000000000005</v>
      </c>
      <c r="F19" s="86">
        <v>17349.000000000004</v>
      </c>
      <c r="G19" s="86">
        <v>21462</v>
      </c>
      <c r="H19" s="86">
        <v>23617</v>
      </c>
      <c r="I19" s="86">
        <v>26423</v>
      </c>
      <c r="J19" s="86">
        <v>28965.999999999993</v>
      </c>
      <c r="K19" s="86">
        <v>29834.999999999996</v>
      </c>
      <c r="L19" s="86">
        <v>30212</v>
      </c>
      <c r="M19" s="86">
        <v>30359.999999999996</v>
      </c>
      <c r="N19" s="86">
        <v>30956</v>
      </c>
      <c r="O19" s="86">
        <v>31123.000000000007</v>
      </c>
      <c r="P19" s="86">
        <v>31212</v>
      </c>
      <c r="Q19" s="86">
        <v>31624.000000000007</v>
      </c>
    </row>
    <row r="20" spans="1:17" ht="12" customHeight="1" x14ac:dyDescent="0.25">
      <c r="A20" s="87" t="s">
        <v>110</v>
      </c>
      <c r="B20" s="86">
        <v>19318</v>
      </c>
      <c r="C20" s="86">
        <v>20275</v>
      </c>
      <c r="D20" s="86">
        <v>20504.999999999996</v>
      </c>
      <c r="E20" s="86">
        <v>20355</v>
      </c>
      <c r="F20" s="86">
        <v>17888</v>
      </c>
      <c r="G20" s="86">
        <v>14433</v>
      </c>
      <c r="H20" s="86">
        <v>10812</v>
      </c>
      <c r="I20" s="86">
        <v>10795.999999999998</v>
      </c>
      <c r="J20" s="86">
        <v>10258.999999999998</v>
      </c>
      <c r="K20" s="86">
        <v>10219</v>
      </c>
      <c r="L20" s="86">
        <v>8953.9999999999982</v>
      </c>
      <c r="M20" s="86">
        <v>10159.999999999998</v>
      </c>
      <c r="N20" s="86">
        <v>10281</v>
      </c>
      <c r="O20" s="86">
        <v>10451.999999999996</v>
      </c>
      <c r="P20" s="86">
        <v>13332</v>
      </c>
      <c r="Q20" s="86">
        <v>12452.999999999996</v>
      </c>
    </row>
    <row r="21" spans="1:17" ht="12" customHeight="1" x14ac:dyDescent="0.25">
      <c r="A21" s="87" t="s">
        <v>109</v>
      </c>
      <c r="B21" s="86">
        <v>5791389</v>
      </c>
      <c r="C21" s="86">
        <v>6000661</v>
      </c>
      <c r="D21" s="86">
        <v>6066419</v>
      </c>
      <c r="E21" s="86">
        <v>6138093.0000000009</v>
      </c>
      <c r="F21" s="86">
        <v>6164910.0000000019</v>
      </c>
      <c r="G21" s="86">
        <v>6183571.0000000019</v>
      </c>
      <c r="H21" s="86">
        <v>6243705.0000000019</v>
      </c>
      <c r="I21" s="86">
        <v>6255077.0000000009</v>
      </c>
      <c r="J21" s="86">
        <v>6356281.0000000009</v>
      </c>
      <c r="K21" s="86">
        <v>6425747.0000000009</v>
      </c>
      <c r="L21" s="86">
        <v>6565730.0000000009</v>
      </c>
      <c r="M21" s="86">
        <v>6538050</v>
      </c>
      <c r="N21" s="86">
        <v>6533803.0000000019</v>
      </c>
      <c r="O21" s="86">
        <v>6531977.0000000028</v>
      </c>
      <c r="P21" s="86">
        <v>6432036.0000000019</v>
      </c>
      <c r="Q21" s="86">
        <v>6426862.0000000028</v>
      </c>
    </row>
    <row r="22" spans="1:17" ht="12" customHeight="1" x14ac:dyDescent="0.25">
      <c r="A22" s="87" t="s">
        <v>55</v>
      </c>
      <c r="B22" s="86">
        <v>144169</v>
      </c>
      <c r="C22" s="86">
        <v>144801</v>
      </c>
      <c r="D22" s="86">
        <v>155197.99999999997</v>
      </c>
      <c r="E22" s="86">
        <v>157527</v>
      </c>
      <c r="F22" s="86">
        <v>175036.00000000003</v>
      </c>
      <c r="G22" s="86">
        <v>193432</v>
      </c>
      <c r="H22" s="86">
        <v>204260</v>
      </c>
      <c r="I22" s="86">
        <v>234017.99999999997</v>
      </c>
      <c r="J22" s="86">
        <v>214098</v>
      </c>
      <c r="K22" s="86">
        <v>213774.99999999997</v>
      </c>
      <c r="L22" s="86">
        <v>188602.99999999997</v>
      </c>
      <c r="M22" s="86">
        <v>231708.00000000003</v>
      </c>
      <c r="N22" s="86">
        <v>238601.00000000006</v>
      </c>
      <c r="O22" s="86">
        <v>252388.99999999997</v>
      </c>
      <c r="P22" s="86">
        <v>309813.99999999994</v>
      </c>
      <c r="Q22" s="86">
        <v>314735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157171</v>
      </c>
      <c r="C24" s="86">
        <v>175317</v>
      </c>
      <c r="D24" s="86">
        <v>182135.99999999991</v>
      </c>
      <c r="E24" s="86">
        <v>195885</v>
      </c>
      <c r="F24" s="86">
        <v>213489</v>
      </c>
      <c r="G24" s="86">
        <v>216851.00000000006</v>
      </c>
      <c r="H24" s="86">
        <v>218706.00000000003</v>
      </c>
      <c r="I24" s="86">
        <v>242983.00000000003</v>
      </c>
      <c r="J24" s="86">
        <v>244706</v>
      </c>
      <c r="K24" s="86">
        <v>252461.99999999997</v>
      </c>
      <c r="L24" s="86">
        <v>266037.99999999988</v>
      </c>
      <c r="M24" s="86">
        <v>298966.99999999988</v>
      </c>
      <c r="N24" s="86">
        <v>321704.99999999994</v>
      </c>
      <c r="O24" s="86">
        <v>340369.99999999994</v>
      </c>
      <c r="P24" s="86">
        <v>370799.99999999988</v>
      </c>
      <c r="Q24" s="86">
        <v>381153.99999999994</v>
      </c>
    </row>
    <row r="25" spans="1:17" ht="12" customHeight="1" x14ac:dyDescent="0.25">
      <c r="A25" s="51" t="s">
        <v>60</v>
      </c>
      <c r="B25" s="92">
        <v>744847</v>
      </c>
      <c r="C25" s="92">
        <v>585757</v>
      </c>
      <c r="D25" s="92">
        <v>570396.99999999942</v>
      </c>
      <c r="E25" s="92">
        <v>542715.99999999907</v>
      </c>
      <c r="F25" s="92">
        <v>527218.99999999942</v>
      </c>
      <c r="G25" s="92">
        <v>521796.99999999936</v>
      </c>
      <c r="H25" s="92">
        <v>500933</v>
      </c>
      <c r="I25" s="92">
        <v>488019.99999999942</v>
      </c>
      <c r="J25" s="92">
        <v>446713</v>
      </c>
      <c r="K25" s="92">
        <v>434265.00000000012</v>
      </c>
      <c r="L25" s="92">
        <v>393246</v>
      </c>
      <c r="M25" s="92">
        <v>410302.99999999959</v>
      </c>
      <c r="N25" s="92">
        <v>428101.9999999993</v>
      </c>
      <c r="O25" s="92">
        <v>492097.9999999993</v>
      </c>
      <c r="P25" s="92">
        <v>552053.99999999884</v>
      </c>
      <c r="Q25" s="92">
        <v>585798.99999999884</v>
      </c>
    </row>
    <row r="26" spans="1:17" ht="12" customHeight="1" x14ac:dyDescent="0.25">
      <c r="A26" s="91" t="s">
        <v>59</v>
      </c>
      <c r="B26" s="90">
        <v>168751</v>
      </c>
      <c r="C26" s="90">
        <v>189646</v>
      </c>
      <c r="D26" s="90">
        <v>208288.99999999948</v>
      </c>
      <c r="E26" s="90">
        <v>225837.99999999913</v>
      </c>
      <c r="F26" s="90">
        <v>245097.99999999942</v>
      </c>
      <c r="G26" s="90">
        <v>258757</v>
      </c>
      <c r="H26" s="90">
        <v>266292</v>
      </c>
      <c r="I26" s="90">
        <v>281150.99999999994</v>
      </c>
      <c r="J26" s="90">
        <v>297552.99999999994</v>
      </c>
      <c r="K26" s="90">
        <v>325858.99999999994</v>
      </c>
      <c r="L26" s="90">
        <v>347872</v>
      </c>
      <c r="M26" s="90">
        <v>363535.99999999988</v>
      </c>
      <c r="N26" s="90">
        <v>373946</v>
      </c>
      <c r="O26" s="90">
        <v>386333.99999999988</v>
      </c>
      <c r="P26" s="90">
        <v>393032</v>
      </c>
      <c r="Q26" s="90">
        <v>394879.99999999994</v>
      </c>
    </row>
    <row r="27" spans="1:17" ht="12.95" customHeight="1" x14ac:dyDescent="0.25">
      <c r="A27" s="89" t="s">
        <v>62</v>
      </c>
      <c r="B27" s="88">
        <f t="shared" ref="B27" si="8">SUM(B28:B32)</f>
        <v>6867118</v>
      </c>
      <c r="C27" s="88">
        <f t="shared" ref="C27:Q27" si="9">SUM(C28:C32)</f>
        <v>6939588.0000000009</v>
      </c>
      <c r="D27" s="88">
        <f t="shared" si="9"/>
        <v>7008240</v>
      </c>
      <c r="E27" s="88">
        <f t="shared" si="9"/>
        <v>7069603</v>
      </c>
      <c r="F27" s="88">
        <f t="shared" si="9"/>
        <v>7115891</v>
      </c>
      <c r="G27" s="88">
        <f t="shared" si="9"/>
        <v>7151546</v>
      </c>
      <c r="H27" s="88">
        <f t="shared" si="9"/>
        <v>7202032.9999999991</v>
      </c>
      <c r="I27" s="88">
        <f t="shared" si="9"/>
        <v>7257316.9999999981</v>
      </c>
      <c r="J27" s="88">
        <f t="shared" si="9"/>
        <v>7301022.9999999981</v>
      </c>
      <c r="K27" s="88">
        <f t="shared" si="9"/>
        <v>7366302.9999999981</v>
      </c>
      <c r="L27" s="88">
        <f t="shared" si="9"/>
        <v>7452782.9999999981</v>
      </c>
      <c r="M27" s="88">
        <f t="shared" si="9"/>
        <v>7519547.9999999972</v>
      </c>
      <c r="N27" s="88">
        <f t="shared" si="9"/>
        <v>7563447.9999999981</v>
      </c>
      <c r="O27" s="88">
        <f t="shared" si="9"/>
        <v>7658408.9999999963</v>
      </c>
      <c r="P27" s="88">
        <f t="shared" si="9"/>
        <v>7709247.9999999981</v>
      </c>
      <c r="Q27" s="88">
        <f t="shared" si="9"/>
        <v>7752627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188880</v>
      </c>
      <c r="C29" s="86">
        <v>191382</v>
      </c>
      <c r="D29" s="86">
        <v>176666.99999999997</v>
      </c>
      <c r="E29" s="86">
        <v>175095</v>
      </c>
      <c r="F29" s="86">
        <v>170953</v>
      </c>
      <c r="G29" s="86">
        <v>160833</v>
      </c>
      <c r="H29" s="86">
        <v>169736.99999999997</v>
      </c>
      <c r="I29" s="86">
        <v>171481.99999999997</v>
      </c>
      <c r="J29" s="86">
        <v>176186</v>
      </c>
      <c r="K29" s="86">
        <v>179662</v>
      </c>
      <c r="L29" s="86">
        <v>218234.99999999997</v>
      </c>
      <c r="M29" s="86">
        <v>186072.99999999997</v>
      </c>
      <c r="N29" s="86">
        <v>182014</v>
      </c>
      <c r="O29" s="86">
        <v>181258.99999999997</v>
      </c>
      <c r="P29" s="86">
        <v>142516</v>
      </c>
      <c r="Q29" s="86">
        <v>142444</v>
      </c>
    </row>
    <row r="30" spans="1:17" ht="12" customHeight="1" x14ac:dyDescent="0.25">
      <c r="A30" s="87" t="s">
        <v>109</v>
      </c>
      <c r="B30" s="86">
        <v>5595122</v>
      </c>
      <c r="C30" s="86">
        <v>5680487.0000000009</v>
      </c>
      <c r="D30" s="86">
        <v>5747384</v>
      </c>
      <c r="E30" s="86">
        <v>5804140</v>
      </c>
      <c r="F30" s="86">
        <v>5830612</v>
      </c>
      <c r="G30" s="86">
        <v>5847141</v>
      </c>
      <c r="H30" s="86">
        <v>5900021.9999999991</v>
      </c>
      <c r="I30" s="86">
        <v>5900316.9999999981</v>
      </c>
      <c r="J30" s="86">
        <v>6024272.9999999981</v>
      </c>
      <c r="K30" s="86">
        <v>6080363.9999999981</v>
      </c>
      <c r="L30" s="86">
        <v>6197884.9999999981</v>
      </c>
      <c r="M30" s="86">
        <v>6198599.9999999972</v>
      </c>
      <c r="N30" s="86">
        <v>6208662.9999999981</v>
      </c>
      <c r="O30" s="86">
        <v>6249320.9999999972</v>
      </c>
      <c r="P30" s="86">
        <v>6157872.9999999981</v>
      </c>
      <c r="Q30" s="86">
        <v>6152880</v>
      </c>
    </row>
    <row r="31" spans="1:17" ht="12" customHeight="1" x14ac:dyDescent="0.25">
      <c r="A31" s="87" t="s">
        <v>55</v>
      </c>
      <c r="B31" s="86">
        <v>48936</v>
      </c>
      <c r="C31" s="86">
        <v>47876</v>
      </c>
      <c r="D31" s="86">
        <v>46785.999999999985</v>
      </c>
      <c r="E31" s="86">
        <v>46742</v>
      </c>
      <c r="F31" s="86">
        <v>46512.999999999993</v>
      </c>
      <c r="G31" s="86">
        <v>46261.999999999993</v>
      </c>
      <c r="H31" s="86">
        <v>44251</v>
      </c>
      <c r="I31" s="86">
        <v>43556.999999999985</v>
      </c>
      <c r="J31" s="86">
        <v>43434.999999999993</v>
      </c>
      <c r="K31" s="86">
        <v>44236.999999999978</v>
      </c>
      <c r="L31" s="86">
        <v>44294.999999999993</v>
      </c>
      <c r="M31" s="86">
        <v>44340.999999999993</v>
      </c>
      <c r="N31" s="86">
        <v>44396</v>
      </c>
      <c r="O31" s="86">
        <v>44306.999999999985</v>
      </c>
      <c r="P31" s="86">
        <v>44165.999999999993</v>
      </c>
      <c r="Q31" s="86">
        <v>44112.999999999985</v>
      </c>
    </row>
    <row r="32" spans="1:17" ht="12" customHeight="1" x14ac:dyDescent="0.25">
      <c r="A32" s="49" t="s">
        <v>60</v>
      </c>
      <c r="B32" s="85">
        <v>1034180</v>
      </c>
      <c r="C32" s="85">
        <v>1019843</v>
      </c>
      <c r="D32" s="85">
        <v>1037402.9999999999</v>
      </c>
      <c r="E32" s="85">
        <v>1043625.9999999999</v>
      </c>
      <c r="F32" s="85">
        <v>1067813</v>
      </c>
      <c r="G32" s="85">
        <v>1097310</v>
      </c>
      <c r="H32" s="85">
        <v>1088023</v>
      </c>
      <c r="I32" s="85">
        <v>1141960.9999999995</v>
      </c>
      <c r="J32" s="85">
        <v>1057128.9999999995</v>
      </c>
      <c r="K32" s="85">
        <v>1062039.9999999998</v>
      </c>
      <c r="L32" s="85">
        <v>992367.99999999977</v>
      </c>
      <c r="M32" s="85">
        <v>1090533.9999999998</v>
      </c>
      <c r="N32" s="85">
        <v>1128375</v>
      </c>
      <c r="O32" s="85">
        <v>1183521.9999999995</v>
      </c>
      <c r="P32" s="85">
        <v>1364692.9999999998</v>
      </c>
      <c r="Q32" s="85">
        <v>1413189.9999999995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9587.2899598803851</v>
      </c>
      <c r="C3" s="100">
        <f t="shared" ref="C3:Q3" si="1">SUM(C4,C15,C17,C27)</f>
        <v>10111.308016747478</v>
      </c>
      <c r="D3" s="100">
        <f t="shared" si="1"/>
        <v>9794.5641410067765</v>
      </c>
      <c r="E3" s="100">
        <f t="shared" si="1"/>
        <v>10024.423224022912</v>
      </c>
      <c r="F3" s="100">
        <f t="shared" si="1"/>
        <v>9622.7419372679997</v>
      </c>
      <c r="G3" s="100">
        <f t="shared" si="1"/>
        <v>9290.412945258553</v>
      </c>
      <c r="H3" s="100">
        <f t="shared" si="1"/>
        <v>9369.9532542114957</v>
      </c>
      <c r="I3" s="100">
        <f t="shared" si="1"/>
        <v>8477.7713229872243</v>
      </c>
      <c r="J3" s="100">
        <f t="shared" si="1"/>
        <v>9510.6620941663277</v>
      </c>
      <c r="K3" s="100">
        <f t="shared" si="1"/>
        <v>9500.3744544701894</v>
      </c>
      <c r="L3" s="100">
        <f t="shared" si="1"/>
        <v>10935.07691203417</v>
      </c>
      <c r="M3" s="100">
        <f t="shared" si="1"/>
        <v>8745.5024013987313</v>
      </c>
      <c r="N3" s="100">
        <f t="shared" si="1"/>
        <v>9387.8517453877976</v>
      </c>
      <c r="O3" s="100">
        <f t="shared" si="1"/>
        <v>9980.7191534378562</v>
      </c>
      <c r="P3" s="100">
        <f t="shared" si="1"/>
        <v>7739.6877569974686</v>
      </c>
      <c r="Q3" s="100">
        <f t="shared" si="1"/>
        <v>8231.078454578188</v>
      </c>
    </row>
    <row r="4" spans="1:17" ht="12.95" customHeight="1" x14ac:dyDescent="0.25">
      <c r="A4" s="89" t="s">
        <v>65</v>
      </c>
      <c r="B4" s="96">
        <f t="shared" ref="B4" si="2">SUM(B5:B14)</f>
        <v>7220.2293014178995</v>
      </c>
      <c r="C4" s="96">
        <f t="shared" ref="C4:Q4" si="3">SUM(C5:C14)</f>
        <v>7711.2819836738208</v>
      </c>
      <c r="D4" s="96">
        <f t="shared" si="3"/>
        <v>7329.2853985271204</v>
      </c>
      <c r="E4" s="96">
        <f t="shared" si="3"/>
        <v>7558.9020999115746</v>
      </c>
      <c r="F4" s="96">
        <f t="shared" si="3"/>
        <v>7160.1690727011646</v>
      </c>
      <c r="G4" s="96">
        <f t="shared" si="3"/>
        <v>6808.9977865476912</v>
      </c>
      <c r="H4" s="96">
        <f t="shared" si="3"/>
        <v>6826.1360920218804</v>
      </c>
      <c r="I4" s="96">
        <f t="shared" si="3"/>
        <v>5910.4509568315525</v>
      </c>
      <c r="J4" s="96">
        <f t="shared" si="3"/>
        <v>6933.021264621002</v>
      </c>
      <c r="K4" s="96">
        <f t="shared" si="3"/>
        <v>6928.1507238383301</v>
      </c>
      <c r="L4" s="96">
        <f t="shared" si="3"/>
        <v>8338.8396262995138</v>
      </c>
      <c r="M4" s="96">
        <f t="shared" si="3"/>
        <v>6112.7457605239761</v>
      </c>
      <c r="N4" s="96">
        <f t="shared" si="3"/>
        <v>6726.4078330868715</v>
      </c>
      <c r="O4" s="96">
        <f t="shared" si="3"/>
        <v>7281.9800630297359</v>
      </c>
      <c r="P4" s="96">
        <f t="shared" si="3"/>
        <v>5018.8188834041084</v>
      </c>
      <c r="Q4" s="96">
        <f t="shared" si="3"/>
        <v>5491.6079360471886</v>
      </c>
    </row>
    <row r="5" spans="1:17" ht="12" customHeight="1" x14ac:dyDescent="0.25">
      <c r="A5" s="87" t="s">
        <v>58</v>
      </c>
      <c r="B5" s="95">
        <v>2.101846786541143</v>
      </c>
      <c r="C5" s="95">
        <v>1.89137</v>
      </c>
      <c r="D5" s="95">
        <v>1.8920699999999995</v>
      </c>
      <c r="E5" s="95">
        <v>1.8667899999999993</v>
      </c>
      <c r="F5" s="95">
        <v>1.1921200000000001</v>
      </c>
      <c r="G5" s="95">
        <v>1.1703866948112263</v>
      </c>
      <c r="H5" s="95">
        <v>1.1667499999999997</v>
      </c>
      <c r="I5" s="95">
        <v>1.3999499999999998</v>
      </c>
      <c r="J5" s="95">
        <v>6.3256600000000001</v>
      </c>
      <c r="K5" s="95">
        <v>1.9051200000000004</v>
      </c>
      <c r="L5" s="95">
        <v>1.9107716442184965</v>
      </c>
      <c r="M5" s="95">
        <v>1.910771313548868</v>
      </c>
      <c r="N5" s="95">
        <v>1.9106772613301413</v>
      </c>
      <c r="O5" s="95">
        <v>0.95536860681102742</v>
      </c>
      <c r="P5" s="95">
        <v>0.47768456580764801</v>
      </c>
      <c r="Q5" s="95">
        <v>0.47769179325499017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46.040429858289656</v>
      </c>
      <c r="C7" s="95">
        <v>39.783216999431758</v>
      </c>
      <c r="D7" s="95">
        <v>33.470088774442601</v>
      </c>
      <c r="E7" s="95">
        <v>27.374280485213351</v>
      </c>
      <c r="F7" s="95">
        <v>21.969863198227795</v>
      </c>
      <c r="G7" s="95">
        <v>16.720417551723283</v>
      </c>
      <c r="H7" s="95">
        <v>11.638679218285024</v>
      </c>
      <c r="I7" s="95">
        <v>11.303277287782642</v>
      </c>
      <c r="J7" s="95">
        <v>11.652365042555042</v>
      </c>
      <c r="K7" s="95">
        <v>11.640091291410606</v>
      </c>
      <c r="L7" s="95">
        <v>12.050669398205844</v>
      </c>
      <c r="M7" s="95">
        <v>10.507820268265311</v>
      </c>
      <c r="N7" s="95">
        <v>10.687479308229268</v>
      </c>
      <c r="O7" s="95">
        <v>10.825372793884249</v>
      </c>
      <c r="P7" s="95">
        <v>9.9069095664737841</v>
      </c>
      <c r="Q7" s="95">
        <v>10.127202796870856</v>
      </c>
    </row>
    <row r="8" spans="1:17" ht="12" customHeight="1" x14ac:dyDescent="0.25">
      <c r="A8" s="87" t="s">
        <v>109</v>
      </c>
      <c r="B8" s="95">
        <v>6507.8064052057252</v>
      </c>
      <c r="C8" s="95">
        <v>6983.2609996607061</v>
      </c>
      <c r="D8" s="95">
        <v>6614.53284167522</v>
      </c>
      <c r="E8" s="95">
        <v>6821.895555803867</v>
      </c>
      <c r="F8" s="95">
        <v>6433.4654683554645</v>
      </c>
      <c r="G8" s="95">
        <v>6094.3172291338342</v>
      </c>
      <c r="H8" s="95">
        <v>6103.2660538067275</v>
      </c>
      <c r="I8" s="95">
        <v>5215.3842557957068</v>
      </c>
      <c r="J8" s="95">
        <v>6171.9614023988197</v>
      </c>
      <c r="K8" s="95">
        <v>6148.7462257645057</v>
      </c>
      <c r="L8" s="95">
        <v>7482.6504966529565</v>
      </c>
      <c r="M8" s="95">
        <v>5333.5727547540228</v>
      </c>
      <c r="N8" s="95">
        <v>5854.5173948427964</v>
      </c>
      <c r="O8" s="95">
        <v>6343.2594629792466</v>
      </c>
      <c r="P8" s="95">
        <v>4208.3722782240493</v>
      </c>
      <c r="Q8" s="95">
        <v>4622.0648386192606</v>
      </c>
    </row>
    <row r="9" spans="1:17" ht="12" customHeight="1" x14ac:dyDescent="0.25">
      <c r="A9" s="87" t="s">
        <v>55</v>
      </c>
      <c r="B9" s="95">
        <v>294.67677734217318</v>
      </c>
      <c r="C9" s="95">
        <v>291.84751625252551</v>
      </c>
      <c r="D9" s="95">
        <v>285.28712839736045</v>
      </c>
      <c r="E9" s="95">
        <v>293.54304976455302</v>
      </c>
      <c r="F9" s="95">
        <v>306.40355307551175</v>
      </c>
      <c r="G9" s="95">
        <v>320.02167408918297</v>
      </c>
      <c r="H9" s="95">
        <v>334.50584254506606</v>
      </c>
      <c r="I9" s="95">
        <v>325.03172623425019</v>
      </c>
      <c r="J9" s="95">
        <v>333.4668615106371</v>
      </c>
      <c r="K9" s="95">
        <v>334.76675552981123</v>
      </c>
      <c r="L9" s="95">
        <v>346.19151013409697</v>
      </c>
      <c r="M9" s="95">
        <v>330.82392992608959</v>
      </c>
      <c r="N9" s="95">
        <v>339.20814567289278</v>
      </c>
      <c r="O9" s="95">
        <v>351.96378766998538</v>
      </c>
      <c r="P9" s="95">
        <v>334.20203658926158</v>
      </c>
      <c r="Q9" s="95">
        <v>344.6933520461688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144.17237913714149</v>
      </c>
      <c r="C11" s="95">
        <v>167.45517820471466</v>
      </c>
      <c r="D11" s="95">
        <v>162.90628241239577</v>
      </c>
      <c r="E11" s="95">
        <v>178.43087363702645</v>
      </c>
      <c r="F11" s="95">
        <v>181.2685953446923</v>
      </c>
      <c r="G11" s="95">
        <v>173.80965893748694</v>
      </c>
      <c r="H11" s="95">
        <v>173.25189696778301</v>
      </c>
      <c r="I11" s="95">
        <v>164.9950403700723</v>
      </c>
      <c r="J11" s="95">
        <v>193.73014007553638</v>
      </c>
      <c r="K11" s="95">
        <v>196.62211830774234</v>
      </c>
      <c r="L11" s="95">
        <v>245.87557287352305</v>
      </c>
      <c r="M11" s="95">
        <v>199.29418892686834</v>
      </c>
      <c r="N11" s="95">
        <v>234.84181825764148</v>
      </c>
      <c r="O11" s="95">
        <v>267.97807669001435</v>
      </c>
      <c r="P11" s="95">
        <v>198.14183571695352</v>
      </c>
      <c r="Q11" s="95">
        <v>223.8742536593148</v>
      </c>
    </row>
    <row r="12" spans="1:17" ht="12" customHeight="1" x14ac:dyDescent="0.25">
      <c r="A12" s="87" t="s">
        <v>115</v>
      </c>
      <c r="B12" s="95">
        <v>1.8552393306298345</v>
      </c>
      <c r="C12" s="95">
        <v>3.343783849845273</v>
      </c>
      <c r="D12" s="95">
        <v>5.3308907499854801</v>
      </c>
      <c r="E12" s="95">
        <v>7.6305360682066041</v>
      </c>
      <c r="F12" s="95">
        <v>9.747789685440333</v>
      </c>
      <c r="G12" s="95">
        <v>13.007780093952523</v>
      </c>
      <c r="H12" s="95">
        <v>15.887969082594708</v>
      </c>
      <c r="I12" s="95">
        <v>15.725692003058803</v>
      </c>
      <c r="J12" s="95">
        <v>21.128371119589321</v>
      </c>
      <c r="K12" s="95">
        <v>21.579047381130113</v>
      </c>
      <c r="L12" s="95">
        <v>31.049955728097792</v>
      </c>
      <c r="M12" s="95">
        <v>25.163009497097246</v>
      </c>
      <c r="N12" s="95">
        <v>30.371113595493846</v>
      </c>
      <c r="O12" s="95">
        <v>36.455898199245851</v>
      </c>
      <c r="P12" s="95">
        <v>28.958197798223082</v>
      </c>
      <c r="Q12" s="95">
        <v>33.473057586766622</v>
      </c>
    </row>
    <row r="13" spans="1:17" ht="12" customHeight="1" x14ac:dyDescent="0.25">
      <c r="A13" s="51" t="s">
        <v>114</v>
      </c>
      <c r="B13" s="22">
        <v>137.78279326642541</v>
      </c>
      <c r="C13" s="22">
        <v>133.27170892413403</v>
      </c>
      <c r="D13" s="22">
        <v>124.70225041829586</v>
      </c>
      <c r="E13" s="22">
        <v>125.57873110402869</v>
      </c>
      <c r="F13" s="22">
        <v>113.45986736525867</v>
      </c>
      <c r="G13" s="22">
        <v>101.87593911697644</v>
      </c>
      <c r="H13" s="22">
        <v>99.8307643824525</v>
      </c>
      <c r="I13" s="22">
        <v>85.670819123493729</v>
      </c>
      <c r="J13" s="22">
        <v>98.789827460794058</v>
      </c>
      <c r="K13" s="22">
        <v>100.953827620605</v>
      </c>
      <c r="L13" s="22">
        <v>113.14712441180251</v>
      </c>
      <c r="M13" s="22">
        <v>86.102531514880809</v>
      </c>
      <c r="N13" s="22">
        <v>97.892819037555526</v>
      </c>
      <c r="O13" s="22">
        <v>103.68672412826871</v>
      </c>
      <c r="P13" s="22">
        <v>71.743608410135423</v>
      </c>
      <c r="Q13" s="22">
        <v>77.670460864880894</v>
      </c>
    </row>
    <row r="14" spans="1:17" ht="12" customHeight="1" x14ac:dyDescent="0.25">
      <c r="A14" s="99" t="s">
        <v>117</v>
      </c>
      <c r="B14" s="98">
        <v>85.793430490973748</v>
      </c>
      <c r="C14" s="98">
        <v>90.428209782463796</v>
      </c>
      <c r="D14" s="98">
        <v>101.16384609941909</v>
      </c>
      <c r="E14" s="98">
        <v>102.58228304867963</v>
      </c>
      <c r="F14" s="98">
        <v>92.661815676568068</v>
      </c>
      <c r="G14" s="98">
        <v>88.074700929723932</v>
      </c>
      <c r="H14" s="98">
        <v>86.588136018971383</v>
      </c>
      <c r="I14" s="98">
        <v>90.940196017188285</v>
      </c>
      <c r="J14" s="98">
        <v>95.966637013070155</v>
      </c>
      <c r="K14" s="98">
        <v>111.93753794312448</v>
      </c>
      <c r="L14" s="98">
        <v>105.96352545661144</v>
      </c>
      <c r="M14" s="98">
        <v>125.37075432320299</v>
      </c>
      <c r="N14" s="98">
        <v>156.97838511093258</v>
      </c>
      <c r="O14" s="98">
        <v>166.85537196227983</v>
      </c>
      <c r="P14" s="98">
        <v>167.0163325332046</v>
      </c>
      <c r="Q14" s="98">
        <v>179.22707868067101</v>
      </c>
    </row>
    <row r="15" spans="1:17" ht="12.95" customHeight="1" x14ac:dyDescent="0.25">
      <c r="A15" s="89" t="s">
        <v>112</v>
      </c>
      <c r="B15" s="96">
        <f t="shared" ref="B15:Q15" si="4">B16</f>
        <v>3.2486119768319464</v>
      </c>
      <c r="C15" s="96">
        <f t="shared" si="4"/>
        <v>3.3018364728471585</v>
      </c>
      <c r="D15" s="96">
        <f t="shared" si="4"/>
        <v>3.4706089672603158</v>
      </c>
      <c r="E15" s="96">
        <f t="shared" si="4"/>
        <v>3.5660835939011597</v>
      </c>
      <c r="F15" s="96">
        <f t="shared" si="4"/>
        <v>3.7495197763975581</v>
      </c>
      <c r="G15" s="96">
        <f t="shared" si="4"/>
        <v>3.9447350765972584</v>
      </c>
      <c r="H15" s="96">
        <f t="shared" si="4"/>
        <v>4.1881145773364894</v>
      </c>
      <c r="I15" s="96">
        <f t="shared" si="4"/>
        <v>4.5513627871550408</v>
      </c>
      <c r="J15" s="96">
        <f t="shared" si="4"/>
        <v>4.9362246077800007</v>
      </c>
      <c r="K15" s="96">
        <f t="shared" si="4"/>
        <v>5.630422243352144</v>
      </c>
      <c r="L15" s="96">
        <f t="shared" si="4"/>
        <v>6.4331942219282023</v>
      </c>
      <c r="M15" s="96">
        <f t="shared" si="4"/>
        <v>8.2993625954493346</v>
      </c>
      <c r="N15" s="96">
        <f t="shared" si="4"/>
        <v>10.022745276224814</v>
      </c>
      <c r="O15" s="96">
        <f t="shared" si="4"/>
        <v>11.697203715540748</v>
      </c>
      <c r="P15" s="96">
        <f t="shared" si="4"/>
        <v>13.576375635071392</v>
      </c>
      <c r="Q15" s="96">
        <f t="shared" si="4"/>
        <v>15.451732337659244</v>
      </c>
    </row>
    <row r="16" spans="1:17" ht="12" customHeight="1" x14ac:dyDescent="0.25">
      <c r="A16" s="87" t="s">
        <v>111</v>
      </c>
      <c r="B16" s="97">
        <v>3.2486119768319464</v>
      </c>
      <c r="C16" s="97">
        <v>3.3018364728471585</v>
      </c>
      <c r="D16" s="97">
        <v>3.4706089672603158</v>
      </c>
      <c r="E16" s="97">
        <v>3.5660835939011597</v>
      </c>
      <c r="F16" s="97">
        <v>3.7495197763975581</v>
      </c>
      <c r="G16" s="97">
        <v>3.9447350765972584</v>
      </c>
      <c r="H16" s="97">
        <v>4.1881145773364894</v>
      </c>
      <c r="I16" s="97">
        <v>4.5513627871550408</v>
      </c>
      <c r="J16" s="97">
        <v>4.9362246077800007</v>
      </c>
      <c r="K16" s="97">
        <v>5.630422243352144</v>
      </c>
      <c r="L16" s="97">
        <v>6.4331942219282023</v>
      </c>
      <c r="M16" s="97">
        <v>8.2993625954493346</v>
      </c>
      <c r="N16" s="97">
        <v>10.022745276224814</v>
      </c>
      <c r="O16" s="97">
        <v>11.697203715540748</v>
      </c>
      <c r="P16" s="97">
        <v>13.576375635071392</v>
      </c>
      <c r="Q16" s="97">
        <v>15.451732337659244</v>
      </c>
    </row>
    <row r="17" spans="1:17" ht="12.95" customHeight="1" x14ac:dyDescent="0.25">
      <c r="A17" s="89" t="s">
        <v>63</v>
      </c>
      <c r="B17" s="96">
        <f t="shared" ref="B17" si="5">SUM(B18:B26)</f>
        <v>1683.2976862294418</v>
      </c>
      <c r="C17" s="96">
        <f t="shared" ref="C17:Q17" si="6">SUM(C18:C26)</f>
        <v>1701.0095576107647</v>
      </c>
      <c r="D17" s="96">
        <f t="shared" si="6"/>
        <v>1746.2538700520404</v>
      </c>
      <c r="E17" s="96">
        <f t="shared" si="6"/>
        <v>1743.7813300215466</v>
      </c>
      <c r="F17" s="96">
        <f t="shared" si="6"/>
        <v>1738.8880027569826</v>
      </c>
      <c r="G17" s="96">
        <f t="shared" si="6"/>
        <v>1750.1085244922501</v>
      </c>
      <c r="H17" s="96">
        <f t="shared" si="6"/>
        <v>1783.4865468313328</v>
      </c>
      <c r="I17" s="96">
        <f t="shared" si="6"/>
        <v>1794.6186709306503</v>
      </c>
      <c r="J17" s="96">
        <f t="shared" si="6"/>
        <v>1797.238775639828</v>
      </c>
      <c r="K17" s="96">
        <f t="shared" si="6"/>
        <v>1799.3456660356476</v>
      </c>
      <c r="L17" s="96">
        <f t="shared" si="6"/>
        <v>1814.2634870950556</v>
      </c>
      <c r="M17" s="96">
        <f t="shared" si="6"/>
        <v>1839.5914577075275</v>
      </c>
      <c r="N17" s="96">
        <f t="shared" si="6"/>
        <v>1857.3172016219064</v>
      </c>
      <c r="O17" s="96">
        <f t="shared" si="6"/>
        <v>1882.4749734637833</v>
      </c>
      <c r="P17" s="96">
        <f t="shared" si="6"/>
        <v>1898.5524339629726</v>
      </c>
      <c r="Q17" s="96">
        <f t="shared" si="6"/>
        <v>1916.46179463813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2.61067018649765</v>
      </c>
      <c r="C19" s="95">
        <v>3.2516152028156955</v>
      </c>
      <c r="D19" s="95">
        <v>3.5032794320536946</v>
      </c>
      <c r="E19" s="95">
        <v>3.8333254178133593</v>
      </c>
      <c r="F19" s="95">
        <v>4.3863801390132453</v>
      </c>
      <c r="G19" s="95">
        <v>5.4289109915066085</v>
      </c>
      <c r="H19" s="95">
        <v>6.0406961201431102</v>
      </c>
      <c r="I19" s="95">
        <v>6.7359653729946105</v>
      </c>
      <c r="J19" s="95">
        <v>7.3402064361705914</v>
      </c>
      <c r="K19" s="95">
        <v>7.4745857966741722</v>
      </c>
      <c r="L19" s="95">
        <v>7.5394719960946661</v>
      </c>
      <c r="M19" s="95">
        <v>7.7228814248424227</v>
      </c>
      <c r="N19" s="95">
        <v>7.9006837898230859</v>
      </c>
      <c r="O19" s="95">
        <v>7.9483386757771237</v>
      </c>
      <c r="P19" s="95">
        <v>7.9751535804871336</v>
      </c>
      <c r="Q19" s="95">
        <v>8.0975049696741923</v>
      </c>
    </row>
    <row r="20" spans="1:17" ht="12" customHeight="1" x14ac:dyDescent="0.25">
      <c r="A20" s="87" t="s">
        <v>110</v>
      </c>
      <c r="B20" s="95">
        <v>5.0734745161038903</v>
      </c>
      <c r="C20" s="95">
        <v>5.3071330005682853</v>
      </c>
      <c r="D20" s="95">
        <v>5.4390812255574632</v>
      </c>
      <c r="E20" s="95">
        <v>5.3409995147865885</v>
      </c>
      <c r="F20" s="95">
        <v>4.6519268017723068</v>
      </c>
      <c r="G20" s="95">
        <v>3.7551882075922811</v>
      </c>
      <c r="H20" s="95">
        <v>2.6603107817149869</v>
      </c>
      <c r="I20" s="95">
        <v>3.0143927122174805</v>
      </c>
      <c r="J20" s="95">
        <v>2.647764957445053</v>
      </c>
      <c r="K20" s="95">
        <v>2.6590987085893927</v>
      </c>
      <c r="L20" s="95">
        <v>2.298269908407736</v>
      </c>
      <c r="M20" s="95">
        <v>2.815219591372411</v>
      </c>
      <c r="N20" s="95">
        <v>2.6382997386440943</v>
      </c>
      <c r="O20" s="95">
        <v>2.5003811586189872</v>
      </c>
      <c r="P20" s="95">
        <v>3.4189077476259078</v>
      </c>
      <c r="Q20" s="95">
        <v>3.2003798332709654</v>
      </c>
    </row>
    <row r="21" spans="1:17" ht="12" customHeight="1" x14ac:dyDescent="0.25">
      <c r="A21" s="87" t="s">
        <v>109</v>
      </c>
      <c r="B21" s="95">
        <v>1419.6003251828727</v>
      </c>
      <c r="C21" s="95">
        <v>1465.9921812333687</v>
      </c>
      <c r="D21" s="95">
        <v>1501.868332930504</v>
      </c>
      <c r="E21" s="95">
        <v>1503.1943115093031</v>
      </c>
      <c r="F21" s="95">
        <v>1496.3336692889779</v>
      </c>
      <c r="G21" s="95">
        <v>1501.6117304788711</v>
      </c>
      <c r="H21" s="95">
        <v>1533.092359571116</v>
      </c>
      <c r="I21" s="95">
        <v>1530.8231751323119</v>
      </c>
      <c r="J21" s="95">
        <v>1546.2834509079842</v>
      </c>
      <c r="K21" s="95">
        <v>1545.4418369571974</v>
      </c>
      <c r="L21" s="95">
        <v>1572.9329973546473</v>
      </c>
      <c r="M21" s="95">
        <v>1560.309811915268</v>
      </c>
      <c r="N21" s="95">
        <v>1562.7615511978024</v>
      </c>
      <c r="O21" s="95">
        <v>1571.2741704911305</v>
      </c>
      <c r="P21" s="95">
        <v>1535.5019122517867</v>
      </c>
      <c r="Q21" s="95">
        <v>1543.0554979222741</v>
      </c>
    </row>
    <row r="22" spans="1:17" ht="12" customHeight="1" x14ac:dyDescent="0.25">
      <c r="A22" s="87" t="s">
        <v>55</v>
      </c>
      <c r="B22" s="95">
        <v>44.173948972215321</v>
      </c>
      <c r="C22" s="95">
        <v>44.219463747474471</v>
      </c>
      <c r="D22" s="95">
        <v>48.028181602639613</v>
      </c>
      <c r="E22" s="95">
        <v>48.222160235446978</v>
      </c>
      <c r="F22" s="95">
        <v>53.105316924488193</v>
      </c>
      <c r="G22" s="95">
        <v>58.716101972693018</v>
      </c>
      <c r="H22" s="95">
        <v>62.693157454933875</v>
      </c>
      <c r="I22" s="95">
        <v>71.589733765749756</v>
      </c>
      <c r="J22" s="95">
        <v>64.496088489362918</v>
      </c>
      <c r="K22" s="95">
        <v>65.17021447018881</v>
      </c>
      <c r="L22" s="95">
        <v>56.478964079242296</v>
      </c>
      <c r="M22" s="95">
        <v>75.395495023590627</v>
      </c>
      <c r="N22" s="95">
        <v>71.343824177278663</v>
      </c>
      <c r="O22" s="95">
        <v>69.360345030355589</v>
      </c>
      <c r="P22" s="95">
        <v>98.374270917745207</v>
      </c>
      <c r="Q22" s="95">
        <v>94.018790879213782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26.316014677578032</v>
      </c>
      <c r="C24" s="95">
        <v>29.349441795285479</v>
      </c>
      <c r="D24" s="95">
        <v>30.995527587604222</v>
      </c>
      <c r="E24" s="95">
        <v>33.076126362973561</v>
      </c>
      <c r="F24" s="95">
        <v>35.832534655307875</v>
      </c>
      <c r="G24" s="95">
        <v>36.517779505727752</v>
      </c>
      <c r="H24" s="95">
        <v>37.350363032217025</v>
      </c>
      <c r="I24" s="95">
        <v>41.483429629927606</v>
      </c>
      <c r="J24" s="95">
        <v>41.647609924463659</v>
      </c>
      <c r="K24" s="95">
        <v>42.610741692257598</v>
      </c>
      <c r="L24" s="95">
        <v>44.871905371470781</v>
      </c>
      <c r="M24" s="95">
        <v>50.467584014678884</v>
      </c>
      <c r="N24" s="95">
        <v>54.280470659535709</v>
      </c>
      <c r="O24" s="95">
        <v>57.425421737112508</v>
      </c>
      <c r="P24" s="95">
        <v>62.630075374949428</v>
      </c>
      <c r="Q24" s="95">
        <v>64.603820700768793</v>
      </c>
    </row>
    <row r="25" spans="1:17" ht="12" customHeight="1" x14ac:dyDescent="0.25">
      <c r="A25" s="51" t="s">
        <v>60</v>
      </c>
      <c r="B25" s="22">
        <v>176.85314664659592</v>
      </c>
      <c r="C25" s="22">
        <v>143.09180263125197</v>
      </c>
      <c r="D25" s="22">
        <v>145.41947727368134</v>
      </c>
      <c r="E25" s="22">
        <v>138.21659698122284</v>
      </c>
      <c r="F25" s="22">
        <v>131.67528494742297</v>
      </c>
      <c r="G25" s="22">
        <v>130.3451837572305</v>
      </c>
      <c r="H25" s="22">
        <v>127.24893987120765</v>
      </c>
      <c r="I25" s="22">
        <v>125.69446431744896</v>
      </c>
      <c r="J25" s="22">
        <v>118.62362492440151</v>
      </c>
      <c r="K25" s="22">
        <v>118.29240841074042</v>
      </c>
      <c r="L25" s="22">
        <v>111.15361068035918</v>
      </c>
      <c r="M25" s="22">
        <v>123.0084734550139</v>
      </c>
      <c r="N25" s="22">
        <v>137.94717230510781</v>
      </c>
      <c r="O25" s="22">
        <v>152.82845451925536</v>
      </c>
      <c r="P25" s="22">
        <v>169.1082142145778</v>
      </c>
      <c r="Q25" s="22">
        <v>181.75082373982579</v>
      </c>
    </row>
    <row r="26" spans="1:17" ht="12" customHeight="1" x14ac:dyDescent="0.25">
      <c r="A26" s="49" t="s">
        <v>59</v>
      </c>
      <c r="B26" s="18">
        <v>8.670106047578102</v>
      </c>
      <c r="C26" s="18">
        <v>9.7979199999999995</v>
      </c>
      <c r="D26" s="18">
        <v>10.999989999999997</v>
      </c>
      <c r="E26" s="18">
        <v>11.89781</v>
      </c>
      <c r="F26" s="18">
        <v>12.902889999999999</v>
      </c>
      <c r="G26" s="18">
        <v>13.733629578629047</v>
      </c>
      <c r="H26" s="18">
        <v>14.400719999999998</v>
      </c>
      <c r="I26" s="18">
        <v>15.277509999999998</v>
      </c>
      <c r="J26" s="18">
        <v>16.200029999999998</v>
      </c>
      <c r="K26" s="18">
        <v>17.69678</v>
      </c>
      <c r="L26" s="18">
        <v>18.988267704833632</v>
      </c>
      <c r="M26" s="18">
        <v>19.871992282761223</v>
      </c>
      <c r="N26" s="18">
        <v>20.445199753714448</v>
      </c>
      <c r="O26" s="18">
        <v>21.137861851533398</v>
      </c>
      <c r="P26" s="18">
        <v>21.543899875800104</v>
      </c>
      <c r="Q26" s="18">
        <v>21.734976593102104</v>
      </c>
    </row>
    <row r="27" spans="1:17" ht="12.95" customHeight="1" x14ac:dyDescent="0.25">
      <c r="A27" s="89" t="s">
        <v>62</v>
      </c>
      <c r="B27" s="96">
        <f t="shared" ref="B27" si="7">SUM(B28:B32)</f>
        <v>680.51436025621388</v>
      </c>
      <c r="C27" s="96">
        <f t="shared" ref="C27:Q27" si="8">SUM(C28:C32)</f>
        <v>695.71463899004607</v>
      </c>
      <c r="D27" s="96">
        <f t="shared" si="8"/>
        <v>715.55426346035483</v>
      </c>
      <c r="E27" s="96">
        <f t="shared" si="8"/>
        <v>718.17371049589076</v>
      </c>
      <c r="F27" s="96">
        <f t="shared" si="8"/>
        <v>719.9353420334561</v>
      </c>
      <c r="G27" s="96">
        <f t="shared" si="8"/>
        <v>727.36189914201418</v>
      </c>
      <c r="H27" s="96">
        <f t="shared" si="8"/>
        <v>756.14250078094631</v>
      </c>
      <c r="I27" s="96">
        <f t="shared" si="8"/>
        <v>768.15033243786638</v>
      </c>
      <c r="J27" s="96">
        <f t="shared" si="8"/>
        <v>775.46582929771853</v>
      </c>
      <c r="K27" s="96">
        <f t="shared" si="8"/>
        <v>767.24764235285988</v>
      </c>
      <c r="L27" s="96">
        <f t="shared" si="8"/>
        <v>775.54060441767172</v>
      </c>
      <c r="M27" s="96">
        <f t="shared" si="8"/>
        <v>784.8658205717793</v>
      </c>
      <c r="N27" s="96">
        <f t="shared" si="8"/>
        <v>794.10396540279476</v>
      </c>
      <c r="O27" s="96">
        <f t="shared" si="8"/>
        <v>804.56691322879669</v>
      </c>
      <c r="P27" s="96">
        <f t="shared" si="8"/>
        <v>808.74006399531584</v>
      </c>
      <c r="Q27" s="96">
        <f t="shared" si="8"/>
        <v>807.55699155520972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21.130571932148872</v>
      </c>
      <c r="C29" s="95">
        <v>21.551834797184309</v>
      </c>
      <c r="D29" s="95">
        <v>20.199120567946313</v>
      </c>
      <c r="E29" s="95">
        <v>19.885644582186639</v>
      </c>
      <c r="F29" s="95">
        <v>19.365209860986745</v>
      </c>
      <c r="G29" s="95">
        <v>18.327711169683223</v>
      </c>
      <c r="H29" s="95">
        <v>20.976783879856892</v>
      </c>
      <c r="I29" s="95">
        <v>19.22882462700538</v>
      </c>
      <c r="J29" s="95">
        <v>20.75870356382941</v>
      </c>
      <c r="K29" s="95">
        <v>20.625634203325834</v>
      </c>
      <c r="L29" s="95">
        <v>24.839973248133202</v>
      </c>
      <c r="M29" s="95">
        <v>18.173815536685357</v>
      </c>
      <c r="N29" s="95">
        <v>20.167564793307157</v>
      </c>
      <c r="O29" s="95">
        <v>22.272732977776062</v>
      </c>
      <c r="P29" s="95">
        <v>15.774399728684827</v>
      </c>
      <c r="Q29" s="95">
        <v>15.647644751787137</v>
      </c>
    </row>
    <row r="30" spans="1:17" ht="12" customHeight="1" x14ac:dyDescent="0.25">
      <c r="A30" s="87" t="s">
        <v>109</v>
      </c>
      <c r="B30" s="95">
        <v>581.23208282631401</v>
      </c>
      <c r="C30" s="95">
        <v>593.99557910592671</v>
      </c>
      <c r="D30" s="95">
        <v>610.18660539427378</v>
      </c>
      <c r="E30" s="95">
        <v>612.09598268682873</v>
      </c>
      <c r="F30" s="95">
        <v>613.3028423555553</v>
      </c>
      <c r="G30" s="95">
        <v>618.71825785079398</v>
      </c>
      <c r="H30" s="95">
        <v>643.62618662215721</v>
      </c>
      <c r="I30" s="95">
        <v>647.73319907198288</v>
      </c>
      <c r="J30" s="95">
        <v>659.09526669319428</v>
      </c>
      <c r="K30" s="95">
        <v>648.1793072782948</v>
      </c>
      <c r="L30" s="95">
        <v>659.2940568493035</v>
      </c>
      <c r="M30" s="95">
        <v>653.17641247601568</v>
      </c>
      <c r="N30" s="95">
        <v>653.50315365522272</v>
      </c>
      <c r="O30" s="95">
        <v>659.23033922083027</v>
      </c>
      <c r="P30" s="95">
        <v>650.13024885517086</v>
      </c>
      <c r="Q30" s="95">
        <v>648.82950073433278</v>
      </c>
    </row>
    <row r="31" spans="1:17" ht="12" customHeight="1" x14ac:dyDescent="0.25">
      <c r="A31" s="87" t="s">
        <v>55</v>
      </c>
      <c r="B31" s="95">
        <v>6.4488392089423892</v>
      </c>
      <c r="C31" s="95">
        <v>6.4012900000000004</v>
      </c>
      <c r="D31" s="95">
        <v>6.4012900000000004</v>
      </c>
      <c r="E31" s="95">
        <v>6.4012499999999992</v>
      </c>
      <c r="F31" s="95">
        <v>6.4</v>
      </c>
      <c r="G31" s="95">
        <v>6.4488368913056133</v>
      </c>
      <c r="H31" s="95">
        <v>6.4</v>
      </c>
      <c r="I31" s="95">
        <v>6.3999899999999981</v>
      </c>
      <c r="J31" s="95">
        <v>6.3999999999999986</v>
      </c>
      <c r="K31" s="95">
        <v>6.399989999999999</v>
      </c>
      <c r="L31" s="95">
        <v>6.44884149877584</v>
      </c>
      <c r="M31" s="95">
        <v>6.4486841552237903</v>
      </c>
      <c r="N31" s="95">
        <v>6.4488416377851951</v>
      </c>
      <c r="O31" s="95">
        <v>6.4488392089423892</v>
      </c>
      <c r="P31" s="95">
        <v>6.4488418763245505</v>
      </c>
      <c r="Q31" s="95">
        <v>6.4488392089423874</v>
      </c>
    </row>
    <row r="32" spans="1:17" ht="12" customHeight="1" x14ac:dyDescent="0.25">
      <c r="A32" s="49" t="s">
        <v>60</v>
      </c>
      <c r="B32" s="18">
        <v>71.702866288808536</v>
      </c>
      <c r="C32" s="18">
        <v>73.765935086935031</v>
      </c>
      <c r="D32" s="18">
        <v>78.767247498134736</v>
      </c>
      <c r="E32" s="18">
        <v>79.790833226875378</v>
      </c>
      <c r="F32" s="18">
        <v>80.867289816914109</v>
      </c>
      <c r="G32" s="18">
        <v>83.867093230231362</v>
      </c>
      <c r="H32" s="18">
        <v>85.139530278932313</v>
      </c>
      <c r="I32" s="18">
        <v>94.788318738878203</v>
      </c>
      <c r="J32" s="18">
        <v>89.21185904069489</v>
      </c>
      <c r="K32" s="18">
        <v>92.042710871239194</v>
      </c>
      <c r="L32" s="18">
        <v>84.957732821459146</v>
      </c>
      <c r="M32" s="18">
        <v>107.0669084038545</v>
      </c>
      <c r="N32" s="18">
        <v>113.98440531647961</v>
      </c>
      <c r="O32" s="18">
        <v>116.61500182124789</v>
      </c>
      <c r="P32" s="18">
        <v>136.38657353513568</v>
      </c>
      <c r="Q32" s="18">
        <v>136.63100686014749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6172.5799226626541</v>
      </c>
      <c r="C3" s="100">
        <f t="shared" si="0"/>
        <v>6546.3060110567676</v>
      </c>
      <c r="D3" s="100">
        <f t="shared" si="0"/>
        <v>6364.4418399645665</v>
      </c>
      <c r="E3" s="100">
        <f t="shared" si="0"/>
        <v>6553.0216951476687</v>
      </c>
      <c r="F3" s="100">
        <f t="shared" si="0"/>
        <v>6311.7365778822714</v>
      </c>
      <c r="G3" s="100">
        <f t="shared" si="0"/>
        <v>6115.9503949532518</v>
      </c>
      <c r="H3" s="100">
        <f t="shared" si="0"/>
        <v>6197.3762681181597</v>
      </c>
      <c r="I3" s="100">
        <f t="shared" si="0"/>
        <v>5623.463552586878</v>
      </c>
      <c r="J3" s="100">
        <f t="shared" si="0"/>
        <v>6379.8608855330422</v>
      </c>
      <c r="K3" s="100">
        <f t="shared" si="0"/>
        <v>6421.6231795370868</v>
      </c>
      <c r="L3" s="100">
        <f t="shared" si="0"/>
        <v>7482.9948597542152</v>
      </c>
      <c r="M3" s="100">
        <f t="shared" si="0"/>
        <v>5993.7824755886095</v>
      </c>
      <c r="N3" s="100">
        <f t="shared" si="0"/>
        <v>6518.4020777480036</v>
      </c>
      <c r="O3" s="100">
        <f t="shared" si="0"/>
        <v>7010.1290146480833</v>
      </c>
      <c r="P3" s="100">
        <f t="shared" si="0"/>
        <v>5437.1122108494956</v>
      </c>
      <c r="Q3" s="100">
        <f t="shared" si="0"/>
        <v>5852.2085417858734</v>
      </c>
    </row>
    <row r="4" spans="1:17" ht="12.95" customHeight="1" x14ac:dyDescent="0.25">
      <c r="A4" s="89" t="s">
        <v>65</v>
      </c>
      <c r="B4" s="96">
        <f t="shared" ref="B4:Q4" si="1">SUM(B5:B14)</f>
        <v>4808.1119395803898</v>
      </c>
      <c r="C4" s="96">
        <f t="shared" si="1"/>
        <v>5160.7886081549304</v>
      </c>
      <c r="D4" s="96">
        <f t="shared" si="1"/>
        <v>4933.4172912548038</v>
      </c>
      <c r="E4" s="96">
        <f t="shared" si="1"/>
        <v>5114.666395037465</v>
      </c>
      <c r="F4" s="96">
        <f t="shared" si="1"/>
        <v>4867.4147661443058</v>
      </c>
      <c r="G4" s="96">
        <f t="shared" si="1"/>
        <v>4652.0342247079088</v>
      </c>
      <c r="H4" s="96">
        <f t="shared" si="1"/>
        <v>4689.9038976452903</v>
      </c>
      <c r="I4" s="96">
        <f t="shared" si="1"/>
        <v>4089.0241696015191</v>
      </c>
      <c r="J4" s="96">
        <f t="shared" si="1"/>
        <v>4830.2168897811262</v>
      </c>
      <c r="K4" s="96">
        <f t="shared" si="1"/>
        <v>4864.0217362670546</v>
      </c>
      <c r="L4" s="96">
        <f t="shared" si="1"/>
        <v>5902.5539473601675</v>
      </c>
      <c r="M4" s="96">
        <f t="shared" si="1"/>
        <v>4369.5119383002957</v>
      </c>
      <c r="N4" s="96">
        <f t="shared" si="1"/>
        <v>4858.0692231329967</v>
      </c>
      <c r="O4" s="96">
        <f t="shared" si="1"/>
        <v>5309.0931969327339</v>
      </c>
      <c r="P4" s="96">
        <f t="shared" si="1"/>
        <v>3700.0802877248138</v>
      </c>
      <c r="Q4" s="96">
        <f t="shared" si="1"/>
        <v>4084.6012139186719</v>
      </c>
    </row>
    <row r="5" spans="1:17" ht="12" customHeight="1" x14ac:dyDescent="0.25">
      <c r="A5" s="87" t="s">
        <v>58</v>
      </c>
      <c r="B5" s="95">
        <v>1.1313315873822647</v>
      </c>
      <c r="C5" s="95">
        <v>1.0180411998290571</v>
      </c>
      <c r="D5" s="95">
        <v>1.0207169435527819</v>
      </c>
      <c r="E5" s="95">
        <v>1.0098633734395859</v>
      </c>
      <c r="F5" s="95">
        <v>0.64642471167178472</v>
      </c>
      <c r="G5" s="95">
        <v>0.63862106421267228</v>
      </c>
      <c r="H5" s="95">
        <v>0.64067726924940738</v>
      </c>
      <c r="I5" s="95">
        <v>0.78074951605915943</v>
      </c>
      <c r="J5" s="95">
        <v>3.5486625238273386</v>
      </c>
      <c r="K5" s="95">
        <v>1.0751587814364658</v>
      </c>
      <c r="L5" s="95">
        <v>1.0840544815189008</v>
      </c>
      <c r="M5" s="95">
        <v>1.091331871233012</v>
      </c>
      <c r="N5" s="95">
        <v>1.0945781270046806</v>
      </c>
      <c r="O5" s="95">
        <v>0.55334700171191897</v>
      </c>
      <c r="P5" s="95">
        <v>0.27744353204928385</v>
      </c>
      <c r="Q5" s="95">
        <v>0.2776071512590918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28.594080432689267</v>
      </c>
      <c r="C7" s="95">
        <v>24.707947129387229</v>
      </c>
      <c r="D7" s="95">
        <v>20.787086772460786</v>
      </c>
      <c r="E7" s="95">
        <v>17.001196131105466</v>
      </c>
      <c r="F7" s="95">
        <v>13.644703955173762</v>
      </c>
      <c r="G7" s="95">
        <v>10.384459176721627</v>
      </c>
      <c r="H7" s="95">
        <v>7.2283714709494644</v>
      </c>
      <c r="I7" s="95">
        <v>7.1919020799125093</v>
      </c>
      <c r="J7" s="95">
        <v>7.580832027887177</v>
      </c>
      <c r="K7" s="95">
        <v>7.7689713929617623</v>
      </c>
      <c r="L7" s="95">
        <v>8.2394522887391144</v>
      </c>
      <c r="M7" s="95">
        <v>7.3772632504843063</v>
      </c>
      <c r="N7" s="95">
        <v>7.5121813935090822</v>
      </c>
      <c r="O7" s="95">
        <v>7.6093535515443937</v>
      </c>
      <c r="P7" s="95">
        <v>6.9988902729068485</v>
      </c>
      <c r="Q7" s="95">
        <v>7.1628065337069655</v>
      </c>
    </row>
    <row r="8" spans="1:17" ht="12" customHeight="1" x14ac:dyDescent="0.25">
      <c r="A8" s="87" t="s">
        <v>109</v>
      </c>
      <c r="B8" s="95">
        <v>4311.2192853358556</v>
      </c>
      <c r="C8" s="95">
        <v>4646.3853528211102</v>
      </c>
      <c r="D8" s="95">
        <v>4420.3236665792074</v>
      </c>
      <c r="E8" s="95">
        <v>4579.9858576031093</v>
      </c>
      <c r="F8" s="95">
        <v>4338.7856226695276</v>
      </c>
      <c r="G8" s="95">
        <v>4129.8846148996154</v>
      </c>
      <c r="H8" s="95">
        <v>4158.1358014328562</v>
      </c>
      <c r="I8" s="95">
        <v>3572.862158711951</v>
      </c>
      <c r="J8" s="95">
        <v>4253.2094241522063</v>
      </c>
      <c r="K8" s="95">
        <v>4264.1159142151155</v>
      </c>
      <c r="L8" s="95">
        <v>5223.6125552601015</v>
      </c>
      <c r="M8" s="95">
        <v>3747.1926786416316</v>
      </c>
      <c r="N8" s="95">
        <v>4141.1990130299255</v>
      </c>
      <c r="O8" s="95">
        <v>4520.5003825863623</v>
      </c>
      <c r="P8" s="95">
        <v>3018.9673377112413</v>
      </c>
      <c r="Q8" s="95">
        <v>3341.9181784810407</v>
      </c>
    </row>
    <row r="9" spans="1:17" ht="12" customHeight="1" x14ac:dyDescent="0.25">
      <c r="A9" s="87" t="s">
        <v>55</v>
      </c>
      <c r="B9" s="95">
        <v>151.29100312687902</v>
      </c>
      <c r="C9" s="95">
        <v>149.83842260044128</v>
      </c>
      <c r="D9" s="95">
        <v>148.75893659004606</v>
      </c>
      <c r="E9" s="95">
        <v>154.6890323156247</v>
      </c>
      <c r="F9" s="95">
        <v>165.03533689368459</v>
      </c>
      <c r="G9" s="95">
        <v>175.66221559114305</v>
      </c>
      <c r="H9" s="95">
        <v>185.95815537148326</v>
      </c>
      <c r="I9" s="95">
        <v>182.31817454067553</v>
      </c>
      <c r="J9" s="95">
        <v>188.62983917846719</v>
      </c>
      <c r="K9" s="95">
        <v>191.02547579757316</v>
      </c>
      <c r="L9" s="95">
        <v>199.36247953782708</v>
      </c>
      <c r="M9" s="95">
        <v>193.08249895566709</v>
      </c>
      <c r="N9" s="95">
        <v>199.70590671254826</v>
      </c>
      <c r="O9" s="95">
        <v>209.03874651182693</v>
      </c>
      <c r="P9" s="95">
        <v>202.05454598775873</v>
      </c>
      <c r="Q9" s="95">
        <v>209.81722775000725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119.38714496247147</v>
      </c>
      <c r="C11" s="95">
        <v>139.2473792062012</v>
      </c>
      <c r="D11" s="95">
        <v>135.86069341726949</v>
      </c>
      <c r="E11" s="95">
        <v>149.42801505880433</v>
      </c>
      <c r="F11" s="95">
        <v>152.49722780942781</v>
      </c>
      <c r="G11" s="95">
        <v>146.62802461381855</v>
      </c>
      <c r="H11" s="95">
        <v>146.53769830462102</v>
      </c>
      <c r="I11" s="95">
        <v>140.45711483448636</v>
      </c>
      <c r="J11" s="95">
        <v>165.38922839265334</v>
      </c>
      <c r="K11" s="95">
        <v>168.52179341708256</v>
      </c>
      <c r="L11" s="95">
        <v>211.73143610449637</v>
      </c>
      <c r="M11" s="95">
        <v>172.89987248176251</v>
      </c>
      <c r="N11" s="95">
        <v>204.83559338742722</v>
      </c>
      <c r="O11" s="95">
        <v>234.82811948572751</v>
      </c>
      <c r="P11" s="95">
        <v>174.53293655566824</v>
      </c>
      <c r="Q11" s="95">
        <v>197.86158319177045</v>
      </c>
    </row>
    <row r="12" spans="1:17" ht="12" customHeight="1" x14ac:dyDescent="0.25">
      <c r="A12" s="87" t="s">
        <v>115</v>
      </c>
      <c r="B12" s="95">
        <v>2.3044468874508799</v>
      </c>
      <c r="C12" s="95">
        <v>4.3208266399584154</v>
      </c>
      <c r="D12" s="95">
        <v>7.1585526482181203</v>
      </c>
      <c r="E12" s="95">
        <v>10.559301905783013</v>
      </c>
      <c r="F12" s="95">
        <v>13.968065241770665</v>
      </c>
      <c r="G12" s="95">
        <v>19.532446618448041</v>
      </c>
      <c r="H12" s="95">
        <v>24.733821422538121</v>
      </c>
      <c r="I12" s="95">
        <v>25.334910340409255</v>
      </c>
      <c r="J12" s="95">
        <v>35.63719478399684</v>
      </c>
      <c r="K12" s="95">
        <v>36.919479523021209</v>
      </c>
      <c r="L12" s="95">
        <v>59.274196317418642</v>
      </c>
      <c r="M12" s="95">
        <v>50.870052323717736</v>
      </c>
      <c r="N12" s="95">
        <v>64.524679981796254</v>
      </c>
      <c r="O12" s="95">
        <v>81.71849166743759</v>
      </c>
      <c r="P12" s="95">
        <v>68.689109800992313</v>
      </c>
      <c r="Q12" s="95">
        <v>80.980593884268004</v>
      </c>
    </row>
    <row r="13" spans="1:17" ht="12" customHeight="1" x14ac:dyDescent="0.25">
      <c r="A13" s="51" t="s">
        <v>114</v>
      </c>
      <c r="B13" s="22">
        <v>108.39121675668802</v>
      </c>
      <c r="C13" s="22">
        <v>104.84242877553926</v>
      </c>
      <c r="D13" s="22">
        <v>98.343792204629523</v>
      </c>
      <c r="E13" s="22">
        <v>99.410845600918279</v>
      </c>
      <c r="F13" s="22">
        <v>90.175569186481226</v>
      </c>
      <c r="G13" s="22">
        <v>81.229141814225684</v>
      </c>
      <c r="H13" s="22">
        <v>80.081236354620671</v>
      </c>
      <c r="I13" s="22">
        <v>69.138963560837325</v>
      </c>
      <c r="J13" s="22">
        <v>80.255071709016676</v>
      </c>
      <c r="K13" s="22">
        <v>82.657405196739177</v>
      </c>
      <c r="L13" s="22">
        <v>93.286247913454886</v>
      </c>
      <c r="M13" s="22">
        <v>71.627486452595775</v>
      </c>
      <c r="N13" s="22">
        <v>82.218885389852986</v>
      </c>
      <c r="O13" s="22">
        <v>87.989384165844299</v>
      </c>
      <c r="P13" s="22">
        <v>61.5436913309928</v>
      </c>
      <c r="Q13" s="22">
        <v>67.35613824594833</v>
      </c>
    </row>
    <row r="14" spans="1:17" ht="12" customHeight="1" x14ac:dyDescent="0.25">
      <c r="A14" s="99" t="s">
        <v>117</v>
      </c>
      <c r="B14" s="98">
        <v>85.793430490973776</v>
      </c>
      <c r="C14" s="98">
        <v>90.428209782463796</v>
      </c>
      <c r="D14" s="98">
        <v>101.1638460994191</v>
      </c>
      <c r="E14" s="98">
        <v>102.58228304867964</v>
      </c>
      <c r="F14" s="98">
        <v>92.661815676568111</v>
      </c>
      <c r="G14" s="98">
        <v>88.074700929723946</v>
      </c>
      <c r="H14" s="98">
        <v>86.588136018971412</v>
      </c>
      <c r="I14" s="98">
        <v>90.940196017188256</v>
      </c>
      <c r="J14" s="98">
        <v>95.966637013070169</v>
      </c>
      <c r="K14" s="98">
        <v>111.93753794312452</v>
      </c>
      <c r="L14" s="98">
        <v>105.96352545661139</v>
      </c>
      <c r="M14" s="98">
        <v>125.37075432320303</v>
      </c>
      <c r="N14" s="98">
        <v>156.97838511093258</v>
      </c>
      <c r="O14" s="98">
        <v>166.85537196227992</v>
      </c>
      <c r="P14" s="98">
        <v>167.01633253320449</v>
      </c>
      <c r="Q14" s="98">
        <v>179.22707868067113</v>
      </c>
    </row>
    <row r="15" spans="1:17" ht="12.95" customHeight="1" x14ac:dyDescent="0.25">
      <c r="A15" s="89" t="s">
        <v>112</v>
      </c>
      <c r="B15" s="96">
        <f t="shared" ref="B15:Q15" si="2">B16</f>
        <v>5.3627429532164301</v>
      </c>
      <c r="C15" s="96">
        <f t="shared" si="2"/>
        <v>5.6030463369836605</v>
      </c>
      <c r="D15" s="96">
        <f t="shared" si="2"/>
        <v>6.101530552504566</v>
      </c>
      <c r="E15" s="96">
        <f t="shared" si="2"/>
        <v>6.4811617923183142</v>
      </c>
      <c r="F15" s="96">
        <f t="shared" si="2"/>
        <v>7.0835587715266799</v>
      </c>
      <c r="G15" s="96">
        <f t="shared" si="2"/>
        <v>7.750501456159971</v>
      </c>
      <c r="H15" s="96">
        <f t="shared" si="2"/>
        <v>8.608768357434494</v>
      </c>
      <c r="I15" s="96">
        <f t="shared" si="2"/>
        <v>9.8669553027288543</v>
      </c>
      <c r="J15" s="96">
        <f t="shared" si="2"/>
        <v>11.529247007602741</v>
      </c>
      <c r="K15" s="96">
        <f t="shared" si="2"/>
        <v>14.024323111236029</v>
      </c>
      <c r="L15" s="96">
        <f t="shared" si="2"/>
        <v>17.297113302224595</v>
      </c>
      <c r="M15" s="96">
        <f t="shared" si="2"/>
        <v>24.228682070492109</v>
      </c>
      <c r="N15" s="96">
        <f t="shared" si="2"/>
        <v>31.089656270582772</v>
      </c>
      <c r="O15" s="96">
        <f t="shared" si="2"/>
        <v>37.940841544932567</v>
      </c>
      <c r="P15" s="96">
        <f t="shared" si="2"/>
        <v>45.686336836534309</v>
      </c>
      <c r="Q15" s="96">
        <f t="shared" si="2"/>
        <v>53.545382657735985</v>
      </c>
    </row>
    <row r="16" spans="1:17" ht="12" customHeight="1" x14ac:dyDescent="0.25">
      <c r="A16" s="87" t="s">
        <v>111</v>
      </c>
      <c r="B16" s="97">
        <v>5.3627429532164301</v>
      </c>
      <c r="C16" s="97">
        <v>5.6030463369836605</v>
      </c>
      <c r="D16" s="97">
        <v>6.101530552504566</v>
      </c>
      <c r="E16" s="97">
        <v>6.4811617923183142</v>
      </c>
      <c r="F16" s="97">
        <v>7.0835587715266799</v>
      </c>
      <c r="G16" s="97">
        <v>7.750501456159971</v>
      </c>
      <c r="H16" s="97">
        <v>8.608768357434494</v>
      </c>
      <c r="I16" s="97">
        <v>9.8669553027288543</v>
      </c>
      <c r="J16" s="97">
        <v>11.529247007602741</v>
      </c>
      <c r="K16" s="97">
        <v>14.024323111236029</v>
      </c>
      <c r="L16" s="97">
        <v>17.297113302224595</v>
      </c>
      <c r="M16" s="97">
        <v>24.228682070492109</v>
      </c>
      <c r="N16" s="97">
        <v>31.089656270582772</v>
      </c>
      <c r="O16" s="97">
        <v>37.940841544932567</v>
      </c>
      <c r="P16" s="97">
        <v>45.686336836534309</v>
      </c>
      <c r="Q16" s="97">
        <v>53.545382657735985</v>
      </c>
    </row>
    <row r="17" spans="1:17" ht="12.95" customHeight="1" x14ac:dyDescent="0.25">
      <c r="A17" s="89" t="s">
        <v>63</v>
      </c>
      <c r="B17" s="96">
        <f t="shared" ref="B17:Q17" si="3">SUM(B18:B26)</f>
        <v>1028.448655811417</v>
      </c>
      <c r="C17" s="96">
        <f t="shared" si="3"/>
        <v>1038.2600598176314</v>
      </c>
      <c r="D17" s="96">
        <f t="shared" si="3"/>
        <v>1068.8157111148785</v>
      </c>
      <c r="E17" s="96">
        <f t="shared" si="3"/>
        <v>1070.4050815453941</v>
      </c>
      <c r="F17" s="96">
        <f t="shared" si="3"/>
        <v>1070.6663465424676</v>
      </c>
      <c r="G17" s="96">
        <f t="shared" si="3"/>
        <v>1080.9477299555062</v>
      </c>
      <c r="H17" s="96">
        <f t="shared" si="3"/>
        <v>1105.0204281625115</v>
      </c>
      <c r="I17" s="96">
        <f t="shared" si="3"/>
        <v>1116.8718826729905</v>
      </c>
      <c r="J17" s="96">
        <f t="shared" si="3"/>
        <v>1123.7613922309456</v>
      </c>
      <c r="K17" s="96">
        <f t="shared" si="3"/>
        <v>1130.3017515094516</v>
      </c>
      <c r="L17" s="96">
        <f t="shared" si="3"/>
        <v>1146.1715818536422</v>
      </c>
      <c r="M17" s="96">
        <f t="shared" si="3"/>
        <v>1168.7025752211539</v>
      </c>
      <c r="N17" s="96">
        <f t="shared" si="3"/>
        <v>1188.9985486373253</v>
      </c>
      <c r="O17" s="96">
        <f t="shared" si="3"/>
        <v>1214.6372195799779</v>
      </c>
      <c r="P17" s="96">
        <f t="shared" si="3"/>
        <v>1231.8091984012503</v>
      </c>
      <c r="Q17" s="96">
        <f t="shared" si="3"/>
        <v>1252.9695910882344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1.4879736087742776</v>
      </c>
      <c r="C19" s="95">
        <v>1.8786091224673511</v>
      </c>
      <c r="D19" s="95">
        <v>2.038111438983301</v>
      </c>
      <c r="E19" s="95">
        <v>2.2482671753016823</v>
      </c>
      <c r="F19" s="95">
        <v>2.5947657795404071</v>
      </c>
      <c r="G19" s="95">
        <v>3.2404266637540697</v>
      </c>
      <c r="H19" s="95">
        <v>3.626540424585051</v>
      </c>
      <c r="I19" s="95">
        <v>4.0677910702106468</v>
      </c>
      <c r="J19" s="95">
        <v>4.4561062926753712</v>
      </c>
      <c r="K19" s="95">
        <v>4.5694522713471679</v>
      </c>
      <c r="L19" s="95">
        <v>4.6240931919004646</v>
      </c>
      <c r="M19" s="95">
        <v>4.7552239056748418</v>
      </c>
      <c r="N19" s="95">
        <v>4.890723747504742</v>
      </c>
      <c r="O19" s="95">
        <v>4.9556083050753843</v>
      </c>
      <c r="P19" s="95">
        <v>4.9941607747879599</v>
      </c>
      <c r="Q19" s="95">
        <v>5.0966173133767683</v>
      </c>
    </row>
    <row r="20" spans="1:17" ht="12" customHeight="1" x14ac:dyDescent="0.25">
      <c r="A20" s="87" t="s">
        <v>110</v>
      </c>
      <c r="B20" s="95">
        <v>2.8113456570233715</v>
      </c>
      <c r="C20" s="95">
        <v>2.949701068572431</v>
      </c>
      <c r="D20" s="95">
        <v>3.0300934232497396</v>
      </c>
      <c r="E20" s="95">
        <v>2.981626368189533</v>
      </c>
      <c r="F20" s="95">
        <v>2.5996163971815966</v>
      </c>
      <c r="G20" s="95">
        <v>2.1027336485342456</v>
      </c>
      <c r="H20" s="95">
        <v>1.4948508915706422</v>
      </c>
      <c r="I20" s="95">
        <v>1.6994898849468112</v>
      </c>
      <c r="J20" s="95">
        <v>1.4965331915523117</v>
      </c>
      <c r="K20" s="95">
        <v>1.5087744697967247</v>
      </c>
      <c r="L20" s="95">
        <v>1.308380450154393</v>
      </c>
      <c r="M20" s="95">
        <v>1.6188873763367269</v>
      </c>
      <c r="N20" s="95">
        <v>1.5240054246109775</v>
      </c>
      <c r="O20" s="95">
        <v>1.4513348819618386</v>
      </c>
      <c r="P20" s="95">
        <v>2.0104568020096032</v>
      </c>
      <c r="Q20" s="95">
        <v>1.8893605082529572</v>
      </c>
    </row>
    <row r="21" spans="1:17" ht="12" customHeight="1" x14ac:dyDescent="0.25">
      <c r="A21" s="87" t="s">
        <v>109</v>
      </c>
      <c r="B21" s="95">
        <v>842.82629394536787</v>
      </c>
      <c r="C21" s="95">
        <v>872.71168456847931</v>
      </c>
      <c r="D21" s="95">
        <v>896.17266094248623</v>
      </c>
      <c r="E21" s="95">
        <v>899.39560452525529</v>
      </c>
      <c r="F21" s="95">
        <v>897.76127338776882</v>
      </c>
      <c r="G21" s="95">
        <v>903.64002684730701</v>
      </c>
      <c r="H21" s="95">
        <v>925.88173608854356</v>
      </c>
      <c r="I21" s="95">
        <v>927.78459807495574</v>
      </c>
      <c r="J21" s="95">
        <v>941.27100250247872</v>
      </c>
      <c r="K21" s="95">
        <v>944.9108287856169</v>
      </c>
      <c r="L21" s="95">
        <v>966.64041730060364</v>
      </c>
      <c r="M21" s="95">
        <v>962.97663381462371</v>
      </c>
      <c r="N21" s="95">
        <v>969.08203381086037</v>
      </c>
      <c r="O21" s="95">
        <v>979.33229608460988</v>
      </c>
      <c r="P21" s="95">
        <v>961.58169553358312</v>
      </c>
      <c r="Q21" s="95">
        <v>971.95509532325514</v>
      </c>
    </row>
    <row r="22" spans="1:17" ht="12" customHeight="1" x14ac:dyDescent="0.25">
      <c r="A22" s="87" t="s">
        <v>55</v>
      </c>
      <c r="B22" s="95">
        <v>20.981097307871035</v>
      </c>
      <c r="C22" s="95">
        <v>21.104765088246857</v>
      </c>
      <c r="D22" s="95">
        <v>23.140671146247339</v>
      </c>
      <c r="E22" s="95">
        <v>23.369102483208803</v>
      </c>
      <c r="F22" s="95">
        <v>26.029187185601678</v>
      </c>
      <c r="G22" s="95">
        <v>29.072579457748777</v>
      </c>
      <c r="H22" s="95">
        <v>31.267233860150814</v>
      </c>
      <c r="I22" s="95">
        <v>36.079358985671973</v>
      </c>
      <c r="J22" s="95">
        <v>32.677283590443366</v>
      </c>
      <c r="K22" s="95">
        <v>33.144858782739355</v>
      </c>
      <c r="L22" s="95">
        <v>28.974505546578335</v>
      </c>
      <c r="M22" s="95">
        <v>39.080068343748735</v>
      </c>
      <c r="N22" s="95">
        <v>37.106393412915843</v>
      </c>
      <c r="O22" s="95">
        <v>36.22689792323753</v>
      </c>
      <c r="P22" s="95">
        <v>51.789911321400773</v>
      </c>
      <c r="Q22" s="95">
        <v>49.611112389906765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22.873180302818405</v>
      </c>
      <c r="C24" s="95">
        <v>25.578505048366214</v>
      </c>
      <c r="D24" s="95">
        <v>27.060098787501801</v>
      </c>
      <c r="E24" s="95">
        <v>28.948715667839338</v>
      </c>
      <c r="F24" s="95">
        <v>31.449507216377693</v>
      </c>
      <c r="G24" s="95">
        <v>32.10329456412083</v>
      </c>
      <c r="H24" s="95">
        <v>32.8891740677999</v>
      </c>
      <c r="I24" s="95">
        <v>36.66129684213476</v>
      </c>
      <c r="J24" s="95">
        <v>36.868160724494878</v>
      </c>
      <c r="K24" s="95">
        <v>37.807125388887101</v>
      </c>
      <c r="L24" s="95">
        <v>39.92674981419659</v>
      </c>
      <c r="M24" s="95">
        <v>45.090987752985519</v>
      </c>
      <c r="N24" s="95">
        <v>48.643346472782888</v>
      </c>
      <c r="O24" s="95">
        <v>51.592680051400748</v>
      </c>
      <c r="P24" s="95">
        <v>56.431308225078986</v>
      </c>
      <c r="Q24" s="95">
        <v>58.315241887282781</v>
      </c>
    </row>
    <row r="25" spans="1:17" ht="12" customHeight="1" x14ac:dyDescent="0.25">
      <c r="A25" s="51" t="s">
        <v>60</v>
      </c>
      <c r="B25" s="22">
        <v>128.79865894198409</v>
      </c>
      <c r="C25" s="22">
        <v>104.2388749214993</v>
      </c>
      <c r="D25" s="22">
        <v>106.37408537640997</v>
      </c>
      <c r="E25" s="22">
        <v>101.56395532559947</v>
      </c>
      <c r="F25" s="22">
        <v>97.329106575997358</v>
      </c>
      <c r="G25" s="22">
        <v>97.055039195412277</v>
      </c>
      <c r="H25" s="22">
        <v>95.460172829861492</v>
      </c>
      <c r="I25" s="22">
        <v>95.301837815070684</v>
      </c>
      <c r="J25" s="22">
        <v>90.792275929301113</v>
      </c>
      <c r="K25" s="22">
        <v>90.66393181106443</v>
      </c>
      <c r="L25" s="22">
        <v>85.709167845375106</v>
      </c>
      <c r="M25" s="22">
        <v>95.308781745022941</v>
      </c>
      <c r="N25" s="22">
        <v>107.30684601493624</v>
      </c>
      <c r="O25" s="22">
        <v>119.94054048215922</v>
      </c>
      <c r="P25" s="22">
        <v>133.45776586858963</v>
      </c>
      <c r="Q25" s="22">
        <v>144.36718707305792</v>
      </c>
    </row>
    <row r="26" spans="1:17" ht="12" customHeight="1" x14ac:dyDescent="0.25">
      <c r="A26" s="49" t="s">
        <v>59</v>
      </c>
      <c r="B26" s="18">
        <v>8.670106047578102</v>
      </c>
      <c r="C26" s="18">
        <v>9.7979199999999995</v>
      </c>
      <c r="D26" s="18">
        <v>10.999989999999993</v>
      </c>
      <c r="E26" s="18">
        <v>11.89781</v>
      </c>
      <c r="F26" s="18">
        <v>12.902889999999999</v>
      </c>
      <c r="G26" s="18">
        <v>13.733629578629051</v>
      </c>
      <c r="H26" s="18">
        <v>14.40072</v>
      </c>
      <c r="I26" s="18">
        <v>15.277509999999998</v>
      </c>
      <c r="J26" s="18">
        <v>16.200029999999998</v>
      </c>
      <c r="K26" s="18">
        <v>17.696779999999997</v>
      </c>
      <c r="L26" s="18">
        <v>18.988267704833646</v>
      </c>
      <c r="M26" s="18">
        <v>19.871992282761223</v>
      </c>
      <c r="N26" s="18">
        <v>20.445199753714448</v>
      </c>
      <c r="O26" s="18">
        <v>21.137861851533398</v>
      </c>
      <c r="P26" s="18">
        <v>21.543899875800097</v>
      </c>
      <c r="Q26" s="18">
        <v>21.734976593102097</v>
      </c>
    </row>
    <row r="27" spans="1:17" ht="12.95" customHeight="1" x14ac:dyDescent="0.25">
      <c r="A27" s="89" t="s">
        <v>62</v>
      </c>
      <c r="B27" s="96">
        <f t="shared" ref="B27:Q27" si="4">SUM(B28:B32)</f>
        <v>330.65658431763154</v>
      </c>
      <c r="C27" s="96">
        <f t="shared" si="4"/>
        <v>341.65429674722242</v>
      </c>
      <c r="D27" s="96">
        <f t="shared" si="4"/>
        <v>356.10730704237989</v>
      </c>
      <c r="E27" s="96">
        <f t="shared" si="4"/>
        <v>361.46905677249129</v>
      </c>
      <c r="F27" s="96">
        <f t="shared" si="4"/>
        <v>366.57190642397063</v>
      </c>
      <c r="G27" s="96">
        <f t="shared" si="4"/>
        <v>375.2179388336765</v>
      </c>
      <c r="H27" s="96">
        <f t="shared" si="4"/>
        <v>393.84317395292373</v>
      </c>
      <c r="I27" s="96">
        <f t="shared" si="4"/>
        <v>407.70054500963988</v>
      </c>
      <c r="J27" s="96">
        <f t="shared" si="4"/>
        <v>414.35335651336788</v>
      </c>
      <c r="K27" s="96">
        <f t="shared" si="4"/>
        <v>413.27536864934433</v>
      </c>
      <c r="L27" s="96">
        <f t="shared" si="4"/>
        <v>416.97221723818069</v>
      </c>
      <c r="M27" s="96">
        <f t="shared" si="4"/>
        <v>431.3392799966677</v>
      </c>
      <c r="N27" s="96">
        <f t="shared" si="4"/>
        <v>440.24464970709823</v>
      </c>
      <c r="O27" s="96">
        <f t="shared" si="4"/>
        <v>448.45775659043892</v>
      </c>
      <c r="P27" s="96">
        <f t="shared" si="4"/>
        <v>459.53638788689659</v>
      </c>
      <c r="Q27" s="96">
        <f t="shared" si="4"/>
        <v>461.09235412123036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8.8440549189966724</v>
      </c>
      <c r="C29" s="95">
        <v>9.1091307703821851</v>
      </c>
      <c r="D29" s="95">
        <v>8.5792760806139192</v>
      </c>
      <c r="E29" s="95">
        <v>8.5358600490158256</v>
      </c>
      <c r="F29" s="95">
        <v>8.3993793426842132</v>
      </c>
      <c r="G29" s="95">
        <v>8.0266490843036511</v>
      </c>
      <c r="H29" s="95">
        <v>9.3317024795615779</v>
      </c>
      <c r="I29" s="95">
        <v>8.6732675818794878</v>
      </c>
      <c r="J29" s="95">
        <v>9.4984663315060196</v>
      </c>
      <c r="K29" s="95">
        <v>9.4996005797296359</v>
      </c>
      <c r="L29" s="95">
        <v>11.504031226632071</v>
      </c>
      <c r="M29" s="95">
        <v>8.4448581893821206</v>
      </c>
      <c r="N29" s="95">
        <v>9.3938401622647234</v>
      </c>
      <c r="O29" s="95">
        <v>10.404158999368125</v>
      </c>
      <c r="P29" s="95">
        <v>7.4077017760258803</v>
      </c>
      <c r="Q29" s="95">
        <v>7.3635586666513149</v>
      </c>
    </row>
    <row r="30" spans="1:17" ht="12" customHeight="1" x14ac:dyDescent="0.25">
      <c r="A30" s="87" t="s">
        <v>109</v>
      </c>
      <c r="B30" s="95">
        <v>261.98380201797391</v>
      </c>
      <c r="C30" s="95">
        <v>270.89207689572766</v>
      </c>
      <c r="D30" s="95">
        <v>281.58506719083874</v>
      </c>
      <c r="E30" s="95">
        <v>285.89290742599127</v>
      </c>
      <c r="F30" s="95">
        <v>289.94705299057858</v>
      </c>
      <c r="G30" s="95">
        <v>296.16357765471992</v>
      </c>
      <c r="H30" s="95">
        <v>312.14004656374442</v>
      </c>
      <c r="I30" s="95">
        <v>318.27816342334773</v>
      </c>
      <c r="J30" s="95">
        <v>328.4042649863286</v>
      </c>
      <c r="K30" s="95">
        <v>324.77845026141512</v>
      </c>
      <c r="L30" s="95">
        <v>332.21209654997961</v>
      </c>
      <c r="M30" s="95">
        <v>330.83505993278214</v>
      </c>
      <c r="N30" s="95">
        <v>332.68848964183297</v>
      </c>
      <c r="O30" s="95">
        <v>337.36652610382981</v>
      </c>
      <c r="P30" s="95">
        <v>334.42350430774286</v>
      </c>
      <c r="Q30" s="95">
        <v>335.51046010148423</v>
      </c>
    </row>
    <row r="31" spans="1:17" ht="12" customHeight="1" x14ac:dyDescent="0.25">
      <c r="A31" s="87" t="s">
        <v>55</v>
      </c>
      <c r="B31" s="95">
        <v>2.2913678340511652</v>
      </c>
      <c r="C31" s="95">
        <v>2.2744728977106705</v>
      </c>
      <c r="D31" s="95">
        <v>2.2744728977106705</v>
      </c>
      <c r="E31" s="95">
        <v>2.2744586851197846</v>
      </c>
      <c r="F31" s="95">
        <v>2.2740145416546178</v>
      </c>
      <c r="G31" s="95">
        <v>2.2913670105605832</v>
      </c>
      <c r="H31" s="95">
        <v>2.2740145416546182</v>
      </c>
      <c r="I31" s="95">
        <v>2.2740109885068964</v>
      </c>
      <c r="J31" s="95">
        <v>2.2740145416546178</v>
      </c>
      <c r="K31" s="95">
        <v>2.2740109885068973</v>
      </c>
      <c r="L31" s="95">
        <v>2.2913686476628157</v>
      </c>
      <c r="M31" s="95">
        <v>2.2913127411744716</v>
      </c>
      <c r="N31" s="95">
        <v>2.2913686970548919</v>
      </c>
      <c r="O31" s="95">
        <v>2.2913678340511647</v>
      </c>
      <c r="P31" s="95">
        <v>2.2913687818114479</v>
      </c>
      <c r="Q31" s="95">
        <v>2.2913678340511661</v>
      </c>
    </row>
    <row r="32" spans="1:17" ht="12" customHeight="1" x14ac:dyDescent="0.25">
      <c r="A32" s="49" t="s">
        <v>60</v>
      </c>
      <c r="B32" s="18">
        <v>57.537359546609792</v>
      </c>
      <c r="C32" s="18">
        <v>59.378616183401888</v>
      </c>
      <c r="D32" s="18">
        <v>63.668490873216555</v>
      </c>
      <c r="E32" s="18">
        <v>64.765830612364439</v>
      </c>
      <c r="F32" s="18">
        <v>65.951459549053226</v>
      </c>
      <c r="G32" s="18">
        <v>68.736345084092363</v>
      </c>
      <c r="H32" s="18">
        <v>70.097410367963192</v>
      </c>
      <c r="I32" s="18">
        <v>78.475103015905745</v>
      </c>
      <c r="J32" s="18">
        <v>74.176610653878669</v>
      </c>
      <c r="K32" s="18">
        <v>76.723306819692638</v>
      </c>
      <c r="L32" s="18">
        <v>70.964720813906197</v>
      </c>
      <c r="M32" s="18">
        <v>89.768049133329001</v>
      </c>
      <c r="N32" s="18">
        <v>95.870951205945602</v>
      </c>
      <c r="O32" s="18">
        <v>98.395703653189813</v>
      </c>
      <c r="P32" s="18">
        <v>115.41381302131639</v>
      </c>
      <c r="Q32" s="18">
        <v>115.92696751904361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0.64382948137511697</v>
      </c>
      <c r="C3" s="107">
        <f>IF(RES_hh_tes!C3=0,"",RES_hh_tes!C3/RES_hh_fec!C3)</f>
        <v>0.64742425017752836</v>
      </c>
      <c r="D3" s="107">
        <f>IF(RES_hh_tes!D3=0,"",RES_hh_tes!D3/RES_hh_fec!D3)</f>
        <v>0.64979326781052349</v>
      </c>
      <c r="E3" s="107">
        <f>IF(RES_hh_tes!E3=0,"",RES_hh_tes!E3/RES_hh_fec!E3)</f>
        <v>0.6537056096597913</v>
      </c>
      <c r="F3" s="107">
        <f>IF(RES_hh_tes!F3=0,"",RES_hh_tes!F3/RES_hh_fec!F3)</f>
        <v>0.65591872036363075</v>
      </c>
      <c r="G3" s="107">
        <f>IF(RES_hh_tes!G3=0,"",RES_hh_tes!G3/RES_hh_fec!G3)</f>
        <v>0.65830770182014164</v>
      </c>
      <c r="H3" s="107">
        <f>IF(RES_hh_tes!H3=0,"",RES_hh_tes!H3/RES_hh_fec!H3)</f>
        <v>0.66140951827402517</v>
      </c>
      <c r="I3" s="107">
        <f>IF(RES_hh_tes!I3=0,"",RES_hh_tes!I3/RES_hh_fec!I3)</f>
        <v>0.66331861739877607</v>
      </c>
      <c r="J3" s="107">
        <f>IF(RES_hh_tes!J3=0,"",RES_hh_tes!J3/RES_hh_fec!J3)</f>
        <v>0.67081143482600825</v>
      </c>
      <c r="K3" s="107">
        <f>IF(RES_hh_tes!K3=0,"",RES_hh_tes!K3/RES_hh_fec!K3)</f>
        <v>0.67593369190995789</v>
      </c>
      <c r="L3" s="107">
        <f>IF(RES_hh_tes!L3=0,"",RES_hh_tes!L3/RES_hh_fec!L3)</f>
        <v>0.68431113196095572</v>
      </c>
      <c r="M3" s="107">
        <f>IF(RES_hh_tes!M3=0,"",RES_hh_tes!M3/RES_hh_fec!M3)</f>
        <v>0.68535599219891363</v>
      </c>
      <c r="N3" s="107">
        <f>IF(RES_hh_tes!N3=0,"",RES_hh_tes!N3/RES_hh_fec!N3)</f>
        <v>0.69434437766344792</v>
      </c>
      <c r="O3" s="107">
        <f>IF(RES_hh_tes!O3=0,"",RES_hh_tes!O3/RES_hh_fec!O3)</f>
        <v>0.70236712474105101</v>
      </c>
      <c r="P3" s="107">
        <f>IF(RES_hh_tes!P3=0,"",RES_hh_tes!P3/RES_hh_fec!P3)</f>
        <v>0.702497617676345</v>
      </c>
      <c r="Q3" s="107">
        <f>IF(RES_hh_tes!Q3=0,"",RES_hh_tes!Q3/RES_hh_fec!Q3)</f>
        <v>0.7109892797256514</v>
      </c>
    </row>
    <row r="4" spans="1:17" ht="12.95" customHeight="1" x14ac:dyDescent="0.25">
      <c r="A4" s="89" t="s">
        <v>65</v>
      </c>
      <c r="B4" s="103">
        <f>IF(RES_hh_tes!B4=0,"",RES_hh_tes!B4/RES_hh_fec!B4)</f>
        <v>0.6659223327763536</v>
      </c>
      <c r="C4" s="103">
        <f>IF(RES_hh_tes!C4=0,"",RES_hh_tes!C4/RES_hh_fec!C4)</f>
        <v>0.66925170407219625</v>
      </c>
      <c r="D4" s="103">
        <f>IF(RES_hh_tes!D4=0,"",RES_hh_tes!D4/RES_hh_fec!D4)</f>
        <v>0.67311027242113042</v>
      </c>
      <c r="E4" s="103">
        <f>IF(RES_hh_tes!E4=0,"",RES_hh_tes!E4/RES_hh_fec!E4)</f>
        <v>0.6766414391181621</v>
      </c>
      <c r="F4" s="103">
        <f>IF(RES_hh_tes!F4=0,"",RES_hh_tes!F4/RES_hh_fec!F4)</f>
        <v>0.67979047934800785</v>
      </c>
      <c r="G4" s="103">
        <f>IF(RES_hh_tes!G4=0,"",RES_hh_tes!G4/RES_hh_fec!G4)</f>
        <v>0.68321864252897502</v>
      </c>
      <c r="H4" s="103">
        <f>IF(RES_hh_tes!H4=0,"",RES_hh_tes!H4/RES_hh_fec!H4)</f>
        <v>0.68705103947849289</v>
      </c>
      <c r="I4" s="103">
        <f>IF(RES_hh_tes!I4=0,"",RES_hh_tes!I4/RES_hh_fec!I4)</f>
        <v>0.69182947282140117</v>
      </c>
      <c r="J4" s="103">
        <f>IF(RES_hh_tes!J4=0,"",RES_hh_tes!J4/RES_hh_fec!J4)</f>
        <v>0.69669725584566966</v>
      </c>
      <c r="K4" s="103">
        <f>IF(RES_hh_tes!K4=0,"",RES_hh_tes!K4/RES_hh_fec!K4)</f>
        <v>0.70206638541089539</v>
      </c>
      <c r="L4" s="103">
        <f>IF(RES_hh_tes!L4=0,"",RES_hh_tes!L4/RES_hh_fec!L4)</f>
        <v>0.70783876556929481</v>
      </c>
      <c r="M4" s="103">
        <f>IF(RES_hh_tes!M4=0,"",RES_hh_tes!M4/RES_hh_fec!M4)</f>
        <v>0.71481983865884635</v>
      </c>
      <c r="N4" s="103">
        <f>IF(RES_hh_tes!N4=0,"",RES_hh_tes!N4/RES_hh_fec!N4)</f>
        <v>0.72223827987895584</v>
      </c>
      <c r="O4" s="103">
        <f>IF(RES_hh_tes!O4=0,"",RES_hh_tes!O4/RES_hh_fec!O4)</f>
        <v>0.7290727454592667</v>
      </c>
      <c r="P4" s="103">
        <f>IF(RES_hh_tes!P4=0,"",RES_hh_tes!P4/RES_hh_fec!P4)</f>
        <v>0.73724124613462139</v>
      </c>
      <c r="Q4" s="103">
        <f>IF(RES_hh_tes!Q4=0,"",RES_hh_tes!Q4/RES_hh_fec!Q4)</f>
        <v>0.74378966260630985</v>
      </c>
    </row>
    <row r="5" spans="1:17" ht="12" customHeight="1" x14ac:dyDescent="0.25">
      <c r="A5" s="87" t="s">
        <v>58</v>
      </c>
      <c r="B5" s="102">
        <f>IF(RES_hh_tes!B5=0,"",RES_hh_tes!B5/RES_hh_fec!B5)</f>
        <v>0.53825597309307927</v>
      </c>
      <c r="C5" s="102">
        <f>IF(RES_hh_tes!C5=0,"",RES_hh_tes!C5/RES_hh_fec!C5)</f>
        <v>0.53825597309307915</v>
      </c>
      <c r="D5" s="102">
        <f>IF(RES_hh_tes!D5=0,"",RES_hh_tes!D5/RES_hh_fec!D5)</f>
        <v>0.5394710256770533</v>
      </c>
      <c r="E5" s="102">
        <f>IF(RES_hh_tes!E5=0,"",RES_hh_tes!E5/RES_hh_fec!E5)</f>
        <v>0.54096249360645077</v>
      </c>
      <c r="F5" s="102">
        <f>IF(RES_hh_tes!F5=0,"",RES_hh_tes!F5/RES_hh_fec!F5)</f>
        <v>0.54224802173588627</v>
      </c>
      <c r="G5" s="102">
        <f>IF(RES_hh_tes!G5=0,"",RES_hh_tes!G5/RES_hh_fec!G5)</f>
        <v>0.54564962763497293</v>
      </c>
      <c r="H5" s="102">
        <f>IF(RES_hh_tes!H5=0,"",RES_hh_tes!H5/RES_hh_fec!H5)</f>
        <v>0.54911272273358258</v>
      </c>
      <c r="I5" s="102">
        <f>IF(RES_hh_tes!I5=0,"",RES_hh_tes!I5/RES_hh_fec!I5)</f>
        <v>0.55769814354738345</v>
      </c>
      <c r="J5" s="102">
        <f>IF(RES_hh_tes!J5=0,"",RES_hh_tes!J5/RES_hh_fec!J5)</f>
        <v>0.56099482486054242</v>
      </c>
      <c r="K5" s="102">
        <f>IF(RES_hh_tes!K5=0,"",RES_hh_tes!K5/RES_hh_fec!K5)</f>
        <v>0.564352262028883</v>
      </c>
      <c r="L5" s="102">
        <f>IF(RES_hh_tes!L5=0,"",RES_hh_tes!L5/RES_hh_fec!L5)</f>
        <v>0.5673385853296341</v>
      </c>
      <c r="M5" s="102">
        <f>IF(RES_hh_tes!M5=0,"",RES_hh_tes!M5/RES_hh_fec!M5)</f>
        <v>0.57114729716456003</v>
      </c>
      <c r="N5" s="102">
        <f>IF(RES_hh_tes!N5=0,"",RES_hh_tes!N5/RES_hh_fec!N5)</f>
        <v>0.57287441953576013</v>
      </c>
      <c r="O5" s="102">
        <f>IF(RES_hh_tes!O5=0,"",RES_hh_tes!O5/RES_hh_fec!O5)</f>
        <v>0.57919738807303245</v>
      </c>
      <c r="P5" s="102">
        <f>IF(RES_hh_tes!P5=0,"",RES_hh_tes!P5/RES_hh_fec!P5)</f>
        <v>0.58080907759746137</v>
      </c>
      <c r="Q5" s="102">
        <f>IF(RES_hh_tes!Q5=0,"",RES_hh_tes!Q5/RES_hh_fec!Q5)</f>
        <v>0.58114281044578486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0.62106458433816847</v>
      </c>
      <c r="C7" s="102">
        <f>IF(RES_hh_tes!C7=0,"",RES_hh_tes!C7/RES_hh_fec!C7)</f>
        <v>0.62106458433816814</v>
      </c>
      <c r="D7" s="102">
        <f>IF(RES_hh_tes!D7=0,"",RES_hh_tes!D7/RES_hh_fec!D7)</f>
        <v>0.62106458433816825</v>
      </c>
      <c r="E7" s="102">
        <f>IF(RES_hh_tes!E7=0,"",RES_hh_tes!E7/RES_hh_fec!E7)</f>
        <v>0.62106458433816847</v>
      </c>
      <c r="F7" s="102">
        <f>IF(RES_hh_tes!F7=0,"",RES_hh_tes!F7/RES_hh_fec!F7)</f>
        <v>0.62106458433816814</v>
      </c>
      <c r="G7" s="102">
        <f>IF(RES_hh_tes!G7=0,"",RES_hh_tes!G7/RES_hh_fec!G7)</f>
        <v>0.6210645843381678</v>
      </c>
      <c r="H7" s="102">
        <f>IF(RES_hh_tes!H7=0,"",RES_hh_tes!H7/RES_hh_fec!H7)</f>
        <v>0.62106458433816814</v>
      </c>
      <c r="I7" s="102">
        <f>IF(RES_hh_tes!I7=0,"",RES_hh_tes!I7/RES_hh_fec!I7)</f>
        <v>0.63626697786897712</v>
      </c>
      <c r="J7" s="102">
        <f>IF(RES_hh_tes!J7=0,"",RES_hh_tes!J7/RES_hh_fec!J7)</f>
        <v>0.65058312198438562</v>
      </c>
      <c r="K7" s="102">
        <f>IF(RES_hh_tes!K7=0,"",RES_hh_tes!K7/RES_hh_fec!K7)</f>
        <v>0.66743217028672275</v>
      </c>
      <c r="L7" s="102">
        <f>IF(RES_hh_tes!L7=0,"",RES_hh_tes!L7/RES_hh_fec!L7)</f>
        <v>0.68373399157111048</v>
      </c>
      <c r="M7" s="102">
        <f>IF(RES_hh_tes!M7=0,"",RES_hh_tes!M7/RES_hh_fec!M7)</f>
        <v>0.70207360443387046</v>
      </c>
      <c r="N7" s="102">
        <f>IF(RES_hh_tes!N7=0,"",RES_hh_tes!N7/RES_hh_fec!N7)</f>
        <v>0.70289552633096253</v>
      </c>
      <c r="O7" s="102">
        <f>IF(RES_hh_tes!O7=0,"",RES_hh_tes!O7/RES_hh_fec!O7)</f>
        <v>0.70291838409881535</v>
      </c>
      <c r="P7" s="102">
        <f>IF(RES_hh_tes!P7=0,"",RES_hh_tes!P7/RES_hh_fec!P7)</f>
        <v>0.70646554568257747</v>
      </c>
      <c r="Q7" s="102">
        <f>IF(RES_hh_tes!Q7=0,"",RES_hh_tes!Q7/RES_hh_fec!Q7)</f>
        <v>0.70728380554600512</v>
      </c>
    </row>
    <row r="8" spans="1:17" ht="12" customHeight="1" x14ac:dyDescent="0.25">
      <c r="A8" s="87" t="s">
        <v>109</v>
      </c>
      <c r="B8" s="102">
        <f>IF(RES_hh_tes!B8=0,"",RES_hh_tes!B8/RES_hh_fec!B8)</f>
        <v>0.66246888996071307</v>
      </c>
      <c r="C8" s="102">
        <f>IF(RES_hh_tes!C8=0,"",RES_hh_tes!C8/RES_hh_fec!C8)</f>
        <v>0.66536040297603982</v>
      </c>
      <c r="D8" s="102">
        <f>IF(RES_hh_tes!D8=0,"",RES_hh_tes!D8/RES_hh_fec!D8)</f>
        <v>0.66827450590746496</v>
      </c>
      <c r="E8" s="102">
        <f>IF(RES_hh_tes!E8=0,"",RES_hh_tes!E8/RES_hh_fec!E8)</f>
        <v>0.67136557869265423</v>
      </c>
      <c r="F8" s="102">
        <f>IF(RES_hh_tes!F8=0,"",RES_hh_tes!F8/RES_hh_fec!F8)</f>
        <v>0.67440878388341097</v>
      </c>
      <c r="G8" s="102">
        <f>IF(RES_hh_tes!G8=0,"",RES_hh_tes!G8/RES_hh_fec!G8)</f>
        <v>0.67766157546849304</v>
      </c>
      <c r="H8" s="102">
        <f>IF(RES_hh_tes!H8=0,"",RES_hh_tes!H8/RES_hh_fec!H8)</f>
        <v>0.68129682775984257</v>
      </c>
      <c r="I8" s="102">
        <f>IF(RES_hh_tes!I8=0,"",RES_hh_tes!I8/RES_hh_fec!I8)</f>
        <v>0.68506211306319986</v>
      </c>
      <c r="J8" s="102">
        <f>IF(RES_hh_tes!J8=0,"",RES_hh_tes!J8/RES_hh_fec!J8)</f>
        <v>0.68911795567923295</v>
      </c>
      <c r="K8" s="102">
        <f>IF(RES_hh_tes!K8=0,"",RES_hh_tes!K8/RES_hh_fec!K8)</f>
        <v>0.69349356074374913</v>
      </c>
      <c r="L8" s="102">
        <f>IF(RES_hh_tes!L8=0,"",RES_hh_tes!L8/RES_hh_fec!L8)</f>
        <v>0.69809655784359581</v>
      </c>
      <c r="M8" s="102">
        <f>IF(RES_hh_tes!M8=0,"",RES_hh_tes!M8/RES_hh_fec!M8)</f>
        <v>0.70256708794336997</v>
      </c>
      <c r="N8" s="102">
        <f>IF(RES_hh_tes!N8=0,"",RES_hh_tes!N8/RES_hh_fec!N8)</f>
        <v>0.70735104770170787</v>
      </c>
      <c r="O8" s="102">
        <f>IF(RES_hh_tes!O8=0,"",RES_hh_tes!O8/RES_hh_fec!O8)</f>
        <v>0.7126462994252506</v>
      </c>
      <c r="P8" s="102">
        <f>IF(RES_hh_tes!P8=0,"",RES_hh_tes!P8/RES_hh_fec!P8)</f>
        <v>0.7173717385538092</v>
      </c>
      <c r="Q8" s="102">
        <f>IF(RES_hh_tes!Q8=0,"",RES_hh_tes!Q8/RES_hh_fec!Q8)</f>
        <v>0.72303576327141372</v>
      </c>
    </row>
    <row r="9" spans="1:17" ht="12" customHeight="1" x14ac:dyDescent="0.25">
      <c r="A9" s="87" t="s">
        <v>55</v>
      </c>
      <c r="B9" s="102">
        <f>IF(RES_hh_tes!B9=0,"",RES_hh_tes!B9/RES_hh_fec!B9)</f>
        <v>0.51341338971955275</v>
      </c>
      <c r="C9" s="102">
        <f>IF(RES_hh_tes!C9=0,"",RES_hh_tes!C9/RES_hh_fec!C9)</f>
        <v>0.51341338971955242</v>
      </c>
      <c r="D9" s="102">
        <f>IF(RES_hh_tes!D9=0,"",RES_hh_tes!D9/RES_hh_fec!D9)</f>
        <v>0.52143585105195522</v>
      </c>
      <c r="E9" s="102">
        <f>IF(RES_hh_tes!E9=0,"",RES_hh_tes!E9/RES_hh_fec!E9)</f>
        <v>0.5269722190312417</v>
      </c>
      <c r="F9" s="102">
        <f>IF(RES_hh_tes!F9=0,"",RES_hh_tes!F9/RES_hh_fec!F9)</f>
        <v>0.53862083268013661</v>
      </c>
      <c r="G9" s="102">
        <f>IF(RES_hh_tes!G9=0,"",RES_hh_tes!G9/RES_hh_fec!G9)</f>
        <v>0.54890724539547864</v>
      </c>
      <c r="H9" s="102">
        <f>IF(RES_hh_tes!H9=0,"",RES_hh_tes!H9/RES_hh_fec!H9)</f>
        <v>0.55591900564914698</v>
      </c>
      <c r="I9" s="102">
        <f>IF(RES_hh_tes!I9=0,"",RES_hh_tes!I9/RES_hh_fec!I9)</f>
        <v>0.56092424162089005</v>
      </c>
      <c r="J9" s="102">
        <f>IF(RES_hh_tes!J9=0,"",RES_hh_tes!J9/RES_hh_fec!J9)</f>
        <v>0.56566292171868537</v>
      </c>
      <c r="K9" s="102">
        <f>IF(RES_hh_tes!K9=0,"",RES_hh_tes!K9/RES_hh_fec!K9)</f>
        <v>0.57062259809893878</v>
      </c>
      <c r="L9" s="102">
        <f>IF(RES_hh_tes!L9=0,"",RES_hh_tes!L9/RES_hh_fec!L9)</f>
        <v>0.57587339291077422</v>
      </c>
      <c r="M9" s="102">
        <f>IF(RES_hh_tes!M9=0,"",RES_hh_tes!M9/RES_hh_fec!M9)</f>
        <v>0.58364127104954067</v>
      </c>
      <c r="N9" s="102">
        <f>IF(RES_hh_tes!N9=0,"",RES_hh_tes!N9/RES_hh_fec!N9)</f>
        <v>0.58874148295108997</v>
      </c>
      <c r="O9" s="102">
        <f>IF(RES_hh_tes!O9=0,"",RES_hh_tes!O9/RES_hh_fec!O9)</f>
        <v>0.5939211755154471</v>
      </c>
      <c r="P9" s="102">
        <f>IF(RES_hh_tes!P9=0,"",RES_hh_tes!P9/RES_hh_fec!P9)</f>
        <v>0.60458801523129635</v>
      </c>
      <c r="Q9" s="102">
        <f>IF(RES_hh_tes!Q9=0,"",RES_hh_tes!Q9/RES_hh_fec!Q9)</f>
        <v>0.60870691733533633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0.82808611245089114</v>
      </c>
      <c r="C11" s="102">
        <f>IF(RES_hh_tes!C11=0,"",RES_hh_tes!C11/RES_hh_fec!C11)</f>
        <v>0.83155015389234899</v>
      </c>
      <c r="D11" s="102">
        <f>IF(RES_hh_tes!D11=0,"",RES_hh_tes!D11/RES_hh_fec!D11)</f>
        <v>0.83398068757925115</v>
      </c>
      <c r="E11" s="102">
        <f>IF(RES_hh_tes!E11=0,"",RES_hh_tes!E11/RES_hh_fec!E11)</f>
        <v>0.8374560523801432</v>
      </c>
      <c r="F11" s="102">
        <f>IF(RES_hh_tes!F11=0,"",RES_hh_tes!F11/RES_hh_fec!F11)</f>
        <v>0.84127770460981321</v>
      </c>
      <c r="G11" s="102">
        <f>IF(RES_hh_tes!G11=0,"",RES_hh_tes!G11/RES_hh_fec!G11)</f>
        <v>0.8436126364332569</v>
      </c>
      <c r="H11" s="102">
        <f>IF(RES_hh_tes!H11=0,"",RES_hh_tes!H11/RES_hh_fec!H11)</f>
        <v>0.84580717942655703</v>
      </c>
      <c r="I11" s="102">
        <f>IF(RES_hh_tes!I11=0,"",RES_hh_tes!I11/RES_hh_fec!I11)</f>
        <v>0.85128082952948714</v>
      </c>
      <c r="J11" s="102">
        <f>IF(RES_hh_tes!J11=0,"",RES_hh_tes!J11/RES_hh_fec!J11)</f>
        <v>0.85370933158963913</v>
      </c>
      <c r="K11" s="102">
        <f>IF(RES_hh_tes!K11=0,"",RES_hh_tes!K11/RES_hh_fec!K11)</f>
        <v>0.85708461930677271</v>
      </c>
      <c r="L11" s="102">
        <f>IF(RES_hh_tes!L11=0,"",RES_hh_tes!L11/RES_hh_fec!L11)</f>
        <v>0.86113245667315541</v>
      </c>
      <c r="M11" s="102">
        <f>IF(RES_hh_tes!M11=0,"",RES_hh_tes!M11/RES_hh_fec!M11)</f>
        <v>0.86756103332851664</v>
      </c>
      <c r="N11" s="102">
        <f>IF(RES_hh_tes!N11=0,"",RES_hh_tes!N11/RES_hh_fec!N11)</f>
        <v>0.87222793158033352</v>
      </c>
      <c r="O11" s="102">
        <f>IF(RES_hh_tes!O11=0,"",RES_hh_tes!O11/RES_hh_fec!O11)</f>
        <v>0.87629601042837058</v>
      </c>
      <c r="P11" s="102">
        <f>IF(RES_hh_tes!P11=0,"",RES_hh_tes!P11/RES_hh_fec!P11)</f>
        <v>0.88084848878148736</v>
      </c>
      <c r="Q11" s="102">
        <f>IF(RES_hh_tes!Q11=0,"",RES_hh_tes!Q11/RES_hh_fec!Q11)</f>
        <v>0.8838067797330118</v>
      </c>
    </row>
    <row r="12" spans="1:17" ht="12" customHeight="1" x14ac:dyDescent="0.25">
      <c r="A12" s="87" t="s">
        <v>115</v>
      </c>
      <c r="B12" s="102">
        <f>IF(RES_hh_tes!B12=0,"",RES_hh_tes!B12/RES_hh_fec!B12)</f>
        <v>1.2421291686763367</v>
      </c>
      <c r="C12" s="102">
        <f>IF(RES_hh_tes!C12=0,"",RES_hh_tes!C12/RES_hh_fec!C12)</f>
        <v>1.2921967549303024</v>
      </c>
      <c r="D12" s="102">
        <f>IF(RES_hh_tes!D12=0,"",RES_hh_tes!D12/RES_hh_fec!D12)</f>
        <v>1.3428436229419292</v>
      </c>
      <c r="E12" s="102">
        <f>IF(RES_hh_tes!E12=0,"",RES_hh_tes!E12/RES_hh_fec!E12)</f>
        <v>1.3838217670943731</v>
      </c>
      <c r="F12" s="102">
        <f>IF(RES_hh_tes!F12=0,"",RES_hh_tes!F12/RES_hh_fec!F12)</f>
        <v>1.432946923612221</v>
      </c>
      <c r="G12" s="102">
        <f>IF(RES_hh_tes!G12=0,"",RES_hh_tes!G12/RES_hh_fec!G12)</f>
        <v>1.5015972346833351</v>
      </c>
      <c r="H12" s="102">
        <f>IF(RES_hh_tes!H12=0,"",RES_hh_tes!H12/RES_hh_fec!H12)</f>
        <v>1.5567641964783312</v>
      </c>
      <c r="I12" s="102">
        <f>IF(RES_hh_tes!I12=0,"",RES_hh_tes!I12/RES_hh_fec!I12)</f>
        <v>1.6110521772575326</v>
      </c>
      <c r="J12" s="102">
        <f>IF(RES_hh_tes!J12=0,"",RES_hh_tes!J12/RES_hh_fec!J12)</f>
        <v>1.6866986376889015</v>
      </c>
      <c r="K12" s="102">
        <f>IF(RES_hh_tes!K12=0,"",RES_hh_tes!K12/RES_hh_fec!K12)</f>
        <v>1.7108947800589938</v>
      </c>
      <c r="L12" s="102">
        <f>IF(RES_hh_tes!L12=0,"",RES_hh_tes!L12/RES_hh_fec!L12)</f>
        <v>1.9089945517629228</v>
      </c>
      <c r="M12" s="102">
        <f>IF(RES_hh_tes!M12=0,"",RES_hh_tes!M12/RES_hh_fec!M12)</f>
        <v>2.021620360219075</v>
      </c>
      <c r="N12" s="102">
        <f>IF(RES_hh_tes!N12=0,"",RES_hh_tes!N12/RES_hh_fec!N12)</f>
        <v>2.124541129481988</v>
      </c>
      <c r="O12" s="102">
        <f>IF(RES_hh_tes!O12=0,"",RES_hh_tes!O12/RES_hh_fec!O12)</f>
        <v>2.2415712053181034</v>
      </c>
      <c r="P12" s="102">
        <f>IF(RES_hh_tes!P12=0,"",RES_hh_tes!P12/RES_hh_fec!P12)</f>
        <v>2.3720091381241679</v>
      </c>
      <c r="Q12" s="102">
        <f>IF(RES_hh_tes!Q12=0,"",RES_hh_tes!Q12/RES_hh_fec!Q12)</f>
        <v>2.4192768669057352</v>
      </c>
    </row>
    <row r="13" spans="1:17" ht="12" customHeight="1" x14ac:dyDescent="0.25">
      <c r="A13" s="51" t="s">
        <v>114</v>
      </c>
      <c r="B13" s="104">
        <f>IF(RES_hh_tes!B13=0,"",RES_hh_tes!B13/RES_hh_fec!B13)</f>
        <v>0.7866818068283461</v>
      </c>
      <c r="C13" s="104">
        <f>IF(RES_hh_tes!C13=0,"",RES_hh_tes!C13/RES_hh_fec!C13)</f>
        <v>0.78668180682834676</v>
      </c>
      <c r="D13" s="104">
        <f>IF(RES_hh_tes!D13=0,"",RES_hh_tes!D13/RES_hh_fec!D13)</f>
        <v>0.78862884891611285</v>
      </c>
      <c r="E13" s="104">
        <f>IF(RES_hh_tes!E13=0,"",RES_hh_tes!E13/RES_hh_fec!E13)</f>
        <v>0.79162167611461942</v>
      </c>
      <c r="F13" s="104">
        <f>IF(RES_hh_tes!F13=0,"",RES_hh_tes!F13/RES_hh_fec!F13)</f>
        <v>0.79477943417808827</v>
      </c>
      <c r="G13" s="104">
        <f>IF(RES_hh_tes!G13=0,"",RES_hh_tes!G13/RES_hh_fec!G13)</f>
        <v>0.79733391925797514</v>
      </c>
      <c r="H13" s="104">
        <f>IF(RES_hh_tes!H13=0,"",RES_hh_tes!H13/RES_hh_fec!H13)</f>
        <v>0.80216992076539428</v>
      </c>
      <c r="I13" s="104">
        <f>IF(RES_hh_tes!I13=0,"",RES_hh_tes!I13/RES_hh_fec!I13)</f>
        <v>0.80703049495971457</v>
      </c>
      <c r="J13" s="104">
        <f>IF(RES_hh_tes!J13=0,"",RES_hh_tes!J13/RES_hh_fec!J13)</f>
        <v>0.81238194024447385</v>
      </c>
      <c r="K13" s="104">
        <f>IF(RES_hh_tes!K13=0,"",RES_hh_tes!K13/RES_hh_fec!K13)</f>
        <v>0.81876445049091473</v>
      </c>
      <c r="L13" s="104">
        <f>IF(RES_hh_tes!L13=0,"",RES_hh_tes!L13/RES_hh_fec!L13)</f>
        <v>0.82446857044229127</v>
      </c>
      <c r="M13" s="104">
        <f>IF(RES_hh_tes!M13=0,"",RES_hh_tes!M13/RES_hh_fec!M13)</f>
        <v>0.83188595262401366</v>
      </c>
      <c r="N13" s="104">
        <f>IF(RES_hh_tes!N13=0,"",RES_hh_tes!N13/RES_hh_fec!N13)</f>
        <v>0.83988678840999154</v>
      </c>
      <c r="O13" s="104">
        <f>IF(RES_hh_tes!O13=0,"",RES_hh_tes!O13/RES_hh_fec!O13)</f>
        <v>0.84860800556293448</v>
      </c>
      <c r="P13" s="104">
        <f>IF(RES_hh_tes!P13=0,"",RES_hh_tes!P13/RES_hh_fec!P13)</f>
        <v>0.85782821208499949</v>
      </c>
      <c r="Q13" s="104">
        <f>IF(RES_hh_tes!Q13=0,"",RES_hh_tes!Q13/RES_hh_fec!Q13)</f>
        <v>0.86720405023892111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</v>
      </c>
      <c r="D14" s="106">
        <f>IF(RES_hh_tes!D14=0,"",RES_hh_tes!D14/RES_hh_fec!D14)</f>
        <v>1.0000000000000002</v>
      </c>
      <c r="E14" s="106">
        <f>IF(RES_hh_tes!E14=0,"",RES_hh_tes!E14/RES_hh_fec!E14)</f>
        <v>1.0000000000000002</v>
      </c>
      <c r="F14" s="106">
        <f>IF(RES_hh_tes!F14=0,"",RES_hh_tes!F14/RES_hh_fec!F14)</f>
        <v>1.0000000000000004</v>
      </c>
      <c r="G14" s="106">
        <f>IF(RES_hh_tes!G14=0,"",RES_hh_tes!G14/RES_hh_fec!G14)</f>
        <v>1.0000000000000002</v>
      </c>
      <c r="H14" s="106">
        <f>IF(RES_hh_tes!H14=0,"",RES_hh_tes!H14/RES_hh_fec!H14)</f>
        <v>1.0000000000000002</v>
      </c>
      <c r="I14" s="106">
        <f>IF(RES_hh_tes!I14=0,"",RES_hh_tes!I14/RES_hh_fec!I14)</f>
        <v>0.99999999999999967</v>
      </c>
      <c r="J14" s="106">
        <f>IF(RES_hh_tes!J14=0,"",RES_hh_tes!J14/RES_hh_fec!J14)</f>
        <v>1.0000000000000002</v>
      </c>
      <c r="K14" s="106">
        <f>IF(RES_hh_tes!K14=0,"",RES_hh_tes!K14/RES_hh_fec!K14)</f>
        <v>1.0000000000000004</v>
      </c>
      <c r="L14" s="106">
        <f>IF(RES_hh_tes!L14=0,"",RES_hh_tes!L14/RES_hh_fec!L14)</f>
        <v>0.99999999999999956</v>
      </c>
      <c r="M14" s="106">
        <f>IF(RES_hh_tes!M14=0,"",RES_hh_tes!M14/RES_hh_fec!M14)</f>
        <v>1.0000000000000004</v>
      </c>
      <c r="N14" s="106">
        <f>IF(RES_hh_tes!N14=0,"",RES_hh_tes!N14/RES_hh_fec!N14)</f>
        <v>1</v>
      </c>
      <c r="O14" s="106">
        <f>IF(RES_hh_tes!O14=0,"",RES_hh_tes!O14/RES_hh_fec!O14)</f>
        <v>1.0000000000000004</v>
      </c>
      <c r="P14" s="106">
        <f>IF(RES_hh_tes!P14=0,"",RES_hh_tes!P14/RES_hh_fec!P14)</f>
        <v>0.99999999999999933</v>
      </c>
      <c r="Q14" s="106">
        <f>IF(RES_hh_tes!Q14=0,"",RES_hh_tes!Q14/RES_hh_fec!Q14)</f>
        <v>1.0000000000000007</v>
      </c>
    </row>
    <row r="15" spans="1:17" ht="12.95" customHeight="1" x14ac:dyDescent="0.25">
      <c r="A15" s="89" t="s">
        <v>112</v>
      </c>
      <c r="B15" s="103">
        <f>IF(RES_hh_tes!B15=0,"",RES_hh_tes!B15/RES_hh_fec!B15)</f>
        <v>1.6507797765512731</v>
      </c>
      <c r="C15" s="103">
        <f>IF(RES_hh_tes!C15=0,"",RES_hh_tes!C15/RES_hh_fec!C15)</f>
        <v>1.6969484658191383</v>
      </c>
      <c r="D15" s="103">
        <f>IF(RES_hh_tes!D15=0,"",RES_hh_tes!D15/RES_hh_fec!D15)</f>
        <v>1.7580576233343534</v>
      </c>
      <c r="E15" s="103">
        <f>IF(RES_hh_tes!E15=0,"",RES_hh_tes!E15/RES_hh_fec!E15)</f>
        <v>1.8174452790177502</v>
      </c>
      <c r="F15" s="103">
        <f>IF(RES_hh_tes!F15=0,"",RES_hh_tes!F15/RES_hh_fec!F15)</f>
        <v>1.8891909348274942</v>
      </c>
      <c r="G15" s="103">
        <f>IF(RES_hh_tes!G15=0,"",RES_hh_tes!G15/RES_hh_fec!G15)</f>
        <v>1.964771095058069</v>
      </c>
      <c r="H15" s="103">
        <f>IF(RES_hh_tes!H15=0,"",RES_hh_tes!H15/RES_hh_fec!H15)</f>
        <v>2.0555236010064948</v>
      </c>
      <c r="I15" s="103">
        <f>IF(RES_hh_tes!I15=0,"",RES_hh_tes!I15/RES_hh_fec!I15)</f>
        <v>2.1679122856511457</v>
      </c>
      <c r="J15" s="103">
        <f>IF(RES_hh_tes!J15=0,"",RES_hh_tes!J15/RES_hh_fec!J15)</f>
        <v>2.3356406816317588</v>
      </c>
      <c r="K15" s="103">
        <f>IF(RES_hh_tes!K15=0,"",RES_hh_tes!K15/RES_hh_fec!K15)</f>
        <v>2.4908119684619727</v>
      </c>
      <c r="L15" s="103">
        <f>IF(RES_hh_tes!L15=0,"",RES_hh_tes!L15/RES_hh_fec!L15)</f>
        <v>2.6887286013012961</v>
      </c>
      <c r="M15" s="103">
        <f>IF(RES_hh_tes!M15=0,"",RES_hh_tes!M15/RES_hh_fec!M15)</f>
        <v>2.9193425147826484</v>
      </c>
      <c r="N15" s="103">
        <f>IF(RES_hh_tes!N15=0,"",RES_hh_tes!N15/RES_hh_fec!N15)</f>
        <v>3.1019102465201089</v>
      </c>
      <c r="O15" s="103">
        <f>IF(RES_hh_tes!O15=0,"",RES_hh_tes!O15/RES_hh_fec!O15)</f>
        <v>3.2435821814853814</v>
      </c>
      <c r="P15" s="103">
        <f>IF(RES_hh_tes!P15=0,"",RES_hh_tes!P15/RES_hh_fec!P15)</f>
        <v>3.365135001017086</v>
      </c>
      <c r="Q15" s="103">
        <f>IF(RES_hh_tes!Q15=0,"",RES_hh_tes!Q15/RES_hh_fec!Q15)</f>
        <v>3.4653320085822479</v>
      </c>
    </row>
    <row r="16" spans="1:17" ht="12" customHeight="1" x14ac:dyDescent="0.25">
      <c r="A16" s="87" t="s">
        <v>111</v>
      </c>
      <c r="B16" s="105">
        <f>IF(RES_hh_tes!B16=0,"",RES_hh_tes!B16/RES_hh_fec!B16)</f>
        <v>1.6507797765512731</v>
      </c>
      <c r="C16" s="105">
        <f>IF(RES_hh_tes!C16=0,"",RES_hh_tes!C16/RES_hh_fec!C16)</f>
        <v>1.6969484658191383</v>
      </c>
      <c r="D16" s="105">
        <f>IF(RES_hh_tes!D16=0,"",RES_hh_tes!D16/RES_hh_fec!D16)</f>
        <v>1.7580576233343534</v>
      </c>
      <c r="E16" s="105">
        <f>IF(RES_hh_tes!E16=0,"",RES_hh_tes!E16/RES_hh_fec!E16)</f>
        <v>1.8174452790177502</v>
      </c>
      <c r="F16" s="105">
        <f>IF(RES_hh_tes!F16=0,"",RES_hh_tes!F16/RES_hh_fec!F16)</f>
        <v>1.8891909348274942</v>
      </c>
      <c r="G16" s="105">
        <f>IF(RES_hh_tes!G16=0,"",RES_hh_tes!G16/RES_hh_fec!G16)</f>
        <v>1.964771095058069</v>
      </c>
      <c r="H16" s="105">
        <f>IF(RES_hh_tes!H16=0,"",RES_hh_tes!H16/RES_hh_fec!H16)</f>
        <v>2.0555236010064948</v>
      </c>
      <c r="I16" s="105">
        <f>IF(RES_hh_tes!I16=0,"",RES_hh_tes!I16/RES_hh_fec!I16)</f>
        <v>2.1679122856511457</v>
      </c>
      <c r="J16" s="105">
        <f>IF(RES_hh_tes!J16=0,"",RES_hh_tes!J16/RES_hh_fec!J16)</f>
        <v>2.3356406816317588</v>
      </c>
      <c r="K16" s="105">
        <f>IF(RES_hh_tes!K16=0,"",RES_hh_tes!K16/RES_hh_fec!K16)</f>
        <v>2.4908119684619727</v>
      </c>
      <c r="L16" s="105">
        <f>IF(RES_hh_tes!L16=0,"",RES_hh_tes!L16/RES_hh_fec!L16)</f>
        <v>2.6887286013012961</v>
      </c>
      <c r="M16" s="105">
        <f>IF(RES_hh_tes!M16=0,"",RES_hh_tes!M16/RES_hh_fec!M16)</f>
        <v>2.9193425147826484</v>
      </c>
      <c r="N16" s="105">
        <f>IF(RES_hh_tes!N16=0,"",RES_hh_tes!N16/RES_hh_fec!N16)</f>
        <v>3.1019102465201089</v>
      </c>
      <c r="O16" s="105">
        <f>IF(RES_hh_tes!O16=0,"",RES_hh_tes!O16/RES_hh_fec!O16)</f>
        <v>3.2435821814853814</v>
      </c>
      <c r="P16" s="105">
        <f>IF(RES_hh_tes!P16=0,"",RES_hh_tes!P16/RES_hh_fec!P16)</f>
        <v>3.365135001017086</v>
      </c>
      <c r="Q16" s="105">
        <f>IF(RES_hh_tes!Q16=0,"",RES_hh_tes!Q16/RES_hh_fec!Q16)</f>
        <v>3.4653320085822479</v>
      </c>
    </row>
    <row r="17" spans="1:17" ht="12.95" customHeight="1" x14ac:dyDescent="0.25">
      <c r="A17" s="89" t="s">
        <v>63</v>
      </c>
      <c r="B17" s="103">
        <f>IF(RES_hh_tes!B17=0,"",RES_hh_tes!B17/RES_hh_fec!B17)</f>
        <v>0.61097253577002442</v>
      </c>
      <c r="C17" s="103">
        <f>IF(RES_hh_tes!C17=0,"",RES_hh_tes!C17/RES_hh_fec!C17)</f>
        <v>0.61037873371856288</v>
      </c>
      <c r="D17" s="103">
        <f>IF(RES_hh_tes!D17=0,"",RES_hh_tes!D17/RES_hh_fec!D17)</f>
        <v>0.61206204289358368</v>
      </c>
      <c r="E17" s="103">
        <f>IF(RES_hh_tes!E17=0,"",RES_hh_tes!E17/RES_hh_fec!E17)</f>
        <v>0.61384134760300924</v>
      </c>
      <c r="F17" s="103">
        <f>IF(RES_hh_tes!F17=0,"",RES_hh_tes!F17/RES_hh_fec!F17)</f>
        <v>0.61571897951158505</v>
      </c>
      <c r="G17" s="103">
        <f>IF(RES_hh_tes!G17=0,"",RES_hh_tes!G17/RES_hh_fec!G17)</f>
        <v>0.61764611441402817</v>
      </c>
      <c r="H17" s="103">
        <f>IF(RES_hh_tes!H17=0,"",RES_hh_tes!H17/RES_hh_fec!H17)</f>
        <v>0.61958439222643324</v>
      </c>
      <c r="I17" s="103">
        <f>IF(RES_hh_tes!I17=0,"",RES_hh_tes!I17/RES_hh_fec!I17)</f>
        <v>0.62234495871694295</v>
      </c>
      <c r="J17" s="103">
        <f>IF(RES_hh_tes!J17=0,"",RES_hh_tes!J17/RES_hh_fec!J17)</f>
        <v>0.62527105883906808</v>
      </c>
      <c r="K17" s="103">
        <f>IF(RES_hh_tes!K17=0,"",RES_hh_tes!K17/RES_hh_fec!K17)</f>
        <v>0.62817377052390044</v>
      </c>
      <c r="L17" s="103">
        <f>IF(RES_hh_tes!L17=0,"",RES_hh_tes!L17/RES_hh_fec!L17)</f>
        <v>0.63175585575436888</v>
      </c>
      <c r="M17" s="103">
        <f>IF(RES_hh_tes!M17=0,"",RES_hh_tes!M17/RES_hh_fec!M17)</f>
        <v>0.63530550238452088</v>
      </c>
      <c r="N17" s="103">
        <f>IF(RES_hh_tes!N17=0,"",RES_hh_tes!N17/RES_hh_fec!N17)</f>
        <v>0.64016988998918956</v>
      </c>
      <c r="O17" s="103">
        <f>IF(RES_hh_tes!O17=0,"",RES_hh_tes!O17/RES_hh_fec!O17)</f>
        <v>0.64523419259328929</v>
      </c>
      <c r="P17" s="103">
        <f>IF(RES_hh_tes!P17=0,"",RES_hh_tes!P17/RES_hh_fec!P17)</f>
        <v>0.64881494783371063</v>
      </c>
      <c r="Q17" s="103">
        <f>IF(RES_hh_tes!Q17=0,"",RES_hh_tes!Q17/RES_hh_fec!Q17)</f>
        <v>0.65379314870444505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0.5699584790411506</v>
      </c>
      <c r="C19" s="102">
        <f>IF(RES_hh_tes!C19=0,"",RES_hh_tes!C19/RES_hh_fec!C19)</f>
        <v>0.57774644454872548</v>
      </c>
      <c r="D19" s="102">
        <f>IF(RES_hh_tes!D19=0,"",RES_hh_tes!D19/RES_hh_fec!D19)</f>
        <v>0.5817724445088065</v>
      </c>
      <c r="E19" s="102">
        <f>IF(RES_hh_tes!E19=0,"",RES_hh_tes!E19/RES_hh_fec!E19)</f>
        <v>0.58650569159979105</v>
      </c>
      <c r="F19" s="102">
        <f>IF(RES_hh_tes!F19=0,"",RES_hh_tes!F19/RES_hh_fec!F19)</f>
        <v>0.59155059463772841</v>
      </c>
      <c r="G19" s="102">
        <f>IF(RES_hh_tes!G19=0,"",RES_hh_tes!G19/RES_hh_fec!G19)</f>
        <v>0.59688336552646259</v>
      </c>
      <c r="H19" s="102">
        <f>IF(RES_hh_tes!H19=0,"",RES_hh_tes!H19/RES_hh_fec!H19)</f>
        <v>0.60035140858883906</v>
      </c>
      <c r="I19" s="102">
        <f>IF(RES_hh_tes!I19=0,"",RES_hh_tes!I19/RES_hh_fec!I19)</f>
        <v>0.60389132736919449</v>
      </c>
      <c r="J19" s="102">
        <f>IF(RES_hh_tes!J19=0,"",RES_hh_tes!J19/RES_hh_fec!J19)</f>
        <v>0.60708187588796692</v>
      </c>
      <c r="K19" s="102">
        <f>IF(RES_hh_tes!K19=0,"",RES_hh_tes!K19/RES_hh_fec!K19)</f>
        <v>0.61133183772943678</v>
      </c>
      <c r="L19" s="102">
        <f>IF(RES_hh_tes!L19=0,"",RES_hh_tes!L19/RES_hh_fec!L19)</f>
        <v>0.61331790797759789</v>
      </c>
      <c r="M19" s="102">
        <f>IF(RES_hh_tes!M19=0,"",RES_hh_tes!M19/RES_hh_fec!M19)</f>
        <v>0.6157318291044287</v>
      </c>
      <c r="N19" s="102">
        <f>IF(RES_hh_tes!N19=0,"",RES_hh_tes!N19/RES_hh_fec!N19)</f>
        <v>0.61902537522189027</v>
      </c>
      <c r="O19" s="102">
        <f>IF(RES_hh_tes!O19=0,"",RES_hh_tes!O19/RES_hh_fec!O19)</f>
        <v>0.62347724565106877</v>
      </c>
      <c r="P19" s="102">
        <f>IF(RES_hh_tes!P19=0,"",RES_hh_tes!P19/RES_hh_fec!P19)</f>
        <v>0.62621499691331461</v>
      </c>
      <c r="Q19" s="102">
        <f>IF(RES_hh_tes!Q19=0,"",RES_hh_tes!Q19/RES_hh_fec!Q19)</f>
        <v>0.62940588890825144</v>
      </c>
    </row>
    <row r="20" spans="1:17" ht="12" customHeight="1" x14ac:dyDescent="0.25">
      <c r="A20" s="87" t="s">
        <v>110</v>
      </c>
      <c r="B20" s="102">
        <f>IF(RES_hh_tes!B20=0,"",RES_hh_tes!B20/RES_hh_fec!B20)</f>
        <v>0.55412629906778532</v>
      </c>
      <c r="C20" s="102">
        <f>IF(RES_hh_tes!C20=0,"",RES_hh_tes!C20/RES_hh_fec!C20)</f>
        <v>0.55579934933919661</v>
      </c>
      <c r="D20" s="102">
        <f>IF(RES_hh_tes!D20=0,"",RES_hh_tes!D20/RES_hh_fec!D20)</f>
        <v>0.55709655686180326</v>
      </c>
      <c r="E20" s="102">
        <f>IF(RES_hh_tes!E20=0,"",RES_hh_tes!E20/RES_hh_fec!E20)</f>
        <v>0.55825250684537286</v>
      </c>
      <c r="F20" s="102">
        <f>IF(RES_hh_tes!F20=0,"",RES_hh_tes!F20/RES_hh_fec!F20)</f>
        <v>0.55882573134882219</v>
      </c>
      <c r="G20" s="102">
        <f>IF(RES_hh_tes!G20=0,"",RES_hh_tes!G20/RES_hh_fec!G20)</f>
        <v>0.55995426388560643</v>
      </c>
      <c r="H20" s="102">
        <f>IF(RES_hh_tes!H20=0,"",RES_hh_tes!H20/RES_hh_fec!H20)</f>
        <v>0.56190836869329108</v>
      </c>
      <c r="I20" s="102">
        <f>IF(RES_hh_tes!I20=0,"",RES_hh_tes!I20/RES_hh_fec!I20)</f>
        <v>0.56379179728596607</v>
      </c>
      <c r="J20" s="102">
        <f>IF(RES_hh_tes!J20=0,"",RES_hh_tes!J20/RES_hh_fec!J20)</f>
        <v>0.56520620810556521</v>
      </c>
      <c r="K20" s="102">
        <f>IF(RES_hh_tes!K20=0,"",RES_hh_tes!K20/RES_hh_fec!K20)</f>
        <v>0.5674007004415057</v>
      </c>
      <c r="L20" s="102">
        <f>IF(RES_hh_tes!L20=0,"",RES_hh_tes!L20/RES_hh_fec!L20)</f>
        <v>0.56928929250996974</v>
      </c>
      <c r="M20" s="102">
        <f>IF(RES_hh_tes!M20=0,"",RES_hh_tes!M20/RES_hh_fec!M20)</f>
        <v>0.5750483483768043</v>
      </c>
      <c r="N20" s="102">
        <f>IF(RES_hh_tes!N20=0,"",RES_hh_tes!N20/RES_hh_fec!N20)</f>
        <v>0.57764680877170238</v>
      </c>
      <c r="O20" s="102">
        <f>IF(RES_hh_tes!O20=0,"",RES_hh_tes!O20/RES_hh_fec!O20)</f>
        <v>0.58044545606936226</v>
      </c>
      <c r="P20" s="102">
        <f>IF(RES_hh_tes!P20=0,"",RES_hh_tes!P20/RES_hh_fec!P20)</f>
        <v>0.58804066983254111</v>
      </c>
      <c r="Q20" s="102">
        <f>IF(RES_hh_tes!Q20=0,"",RES_hh_tes!Q20/RES_hh_fec!Q20)</f>
        <v>0.59035508492188138</v>
      </c>
    </row>
    <row r="21" spans="1:17" ht="12" customHeight="1" x14ac:dyDescent="0.25">
      <c r="A21" s="87" t="s">
        <v>109</v>
      </c>
      <c r="B21" s="102">
        <f>IF(RES_hh_tes!B21=0,"",RES_hh_tes!B21/RES_hh_fec!B21)</f>
        <v>0.59370674900119869</v>
      </c>
      <c r="C21" s="102">
        <f>IF(RES_hh_tes!C21=0,"",RES_hh_tes!C21/RES_hh_fec!C21)</f>
        <v>0.595304460515096</v>
      </c>
      <c r="D21" s="102">
        <f>IF(RES_hh_tes!D21=0,"",RES_hh_tes!D21/RES_hh_fec!D21)</f>
        <v>0.59670521129761034</v>
      </c>
      <c r="E21" s="102">
        <f>IF(RES_hh_tes!E21=0,"",RES_hh_tes!E21/RES_hh_fec!E21)</f>
        <v>0.59832291649787084</v>
      </c>
      <c r="F21" s="102">
        <f>IF(RES_hh_tes!F21=0,"",RES_hh_tes!F21/RES_hh_fec!F21)</f>
        <v>0.5999739842881191</v>
      </c>
      <c r="G21" s="102">
        <f>IF(RES_hh_tes!G21=0,"",RES_hh_tes!G21/RES_hh_fec!G21)</f>
        <v>0.60178007970085046</v>
      </c>
      <c r="H21" s="102">
        <f>IF(RES_hh_tes!H21=0,"",RES_hh_tes!H21/RES_hh_fec!H21)</f>
        <v>0.60393082667736975</v>
      </c>
      <c r="I21" s="102">
        <f>IF(RES_hh_tes!I21=0,"",RES_hh_tes!I21/RES_hh_fec!I21)</f>
        <v>0.60606908305707197</v>
      </c>
      <c r="J21" s="102">
        <f>IF(RES_hh_tes!J21=0,"",RES_hh_tes!J21/RES_hh_fec!J21)</f>
        <v>0.6087312141572494</v>
      </c>
      <c r="K21" s="102">
        <f>IF(RES_hh_tes!K21=0,"",RES_hh_tes!K21/RES_hh_fec!K21)</f>
        <v>0.61141791699261938</v>
      </c>
      <c r="L21" s="102">
        <f>IF(RES_hh_tes!L21=0,"",RES_hh_tes!L21/RES_hh_fec!L21)</f>
        <v>0.61454646760306753</v>
      </c>
      <c r="M21" s="102">
        <f>IF(RES_hh_tes!M21=0,"",RES_hh_tes!M21/RES_hh_fec!M21)</f>
        <v>0.61717014560882466</v>
      </c>
      <c r="N21" s="102">
        <f>IF(RES_hh_tes!N21=0,"",RES_hh_tes!N21/RES_hh_fec!N21)</f>
        <v>0.62010869992808093</v>
      </c>
      <c r="O21" s="102">
        <f>IF(RES_hh_tes!O21=0,"",RES_hh_tes!O21/RES_hh_fec!O21)</f>
        <v>0.62327270089248754</v>
      </c>
      <c r="P21" s="102">
        <f>IF(RES_hh_tes!P21=0,"",RES_hh_tes!P21/RES_hh_fec!P21)</f>
        <v>0.62623282189433449</v>
      </c>
      <c r="Q21" s="102">
        <f>IF(RES_hh_tes!Q21=0,"",RES_hh_tes!Q21/RES_hh_fec!Q21)</f>
        <v>0.62988991428499741</v>
      </c>
    </row>
    <row r="22" spans="1:17" ht="12" customHeight="1" x14ac:dyDescent="0.25">
      <c r="A22" s="87" t="s">
        <v>55</v>
      </c>
      <c r="B22" s="102">
        <f>IF(RES_hh_tes!B22=0,"",RES_hh_tes!B22/RES_hh_fec!B22)</f>
        <v>0.47496539920095882</v>
      </c>
      <c r="C22" s="102">
        <f>IF(RES_hh_tes!C22=0,"",RES_hh_tes!C22/RES_hh_fec!C22)</f>
        <v>0.47727320278623292</v>
      </c>
      <c r="D22" s="102">
        <f>IF(RES_hh_tes!D22=0,"",RES_hh_tes!D22/RES_hh_fec!D22)</f>
        <v>0.48181443423574327</v>
      </c>
      <c r="E22" s="102">
        <f>IF(RES_hh_tes!E22=0,"",RES_hh_tes!E22/RES_hh_fec!E22)</f>
        <v>0.4846133472475736</v>
      </c>
      <c r="F22" s="102">
        <f>IF(RES_hh_tes!F22=0,"",RES_hh_tes!F22/RES_hh_fec!F22)</f>
        <v>0.49014277087571562</v>
      </c>
      <c r="G22" s="102">
        <f>IF(RES_hh_tes!G22=0,"",RES_hh_tes!G22/RES_hh_fec!G22)</f>
        <v>0.49513810489786098</v>
      </c>
      <c r="H22" s="102">
        <f>IF(RES_hh_tes!H22=0,"",RES_hh_tes!H22/RES_hh_fec!H22)</f>
        <v>0.49873439350421678</v>
      </c>
      <c r="I22" s="102">
        <f>IF(RES_hh_tes!I22=0,"",RES_hh_tes!I22/RES_hh_fec!I22)</f>
        <v>0.50397392318468437</v>
      </c>
      <c r="J22" s="102">
        <f>IF(RES_hh_tes!J22=0,"",RES_hh_tes!J22/RES_hh_fec!J22)</f>
        <v>0.5066552771775098</v>
      </c>
      <c r="K22" s="102">
        <f>IF(RES_hh_tes!K22=0,"",RES_hh_tes!K22/RES_hh_fec!K22)</f>
        <v>0.50858907020938227</v>
      </c>
      <c r="L22" s="102">
        <f>IF(RES_hh_tes!L22=0,"",RES_hh_tes!L22/RES_hh_fec!L22)</f>
        <v>0.51301411098698479</v>
      </c>
      <c r="M22" s="102">
        <f>IF(RES_hh_tes!M22=0,"",RES_hh_tes!M22/RES_hh_fec!M22)</f>
        <v>0.51833426296254048</v>
      </c>
      <c r="N22" s="102">
        <f>IF(RES_hh_tes!N22=0,"",RES_hh_tes!N22/RES_hh_fec!N22)</f>
        <v>0.52010659424019723</v>
      </c>
      <c r="O22" s="102">
        <f>IF(RES_hh_tes!O22=0,"",RES_hh_tes!O22/RES_hh_fec!O22)</f>
        <v>0.52229985170031679</v>
      </c>
      <c r="P22" s="102">
        <f>IF(RES_hh_tes!P22=0,"",RES_hh_tes!P22/RES_hh_fec!P22)</f>
        <v>0.52645789227454054</v>
      </c>
      <c r="Q22" s="102">
        <f>IF(RES_hh_tes!Q22=0,"",RES_hh_tes!Q22/RES_hh_fec!Q22)</f>
        <v>0.52767230812021726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0.86917341334008991</v>
      </c>
      <c r="C24" s="102">
        <f>IF(RES_hh_tes!C24=0,"",RES_hh_tes!C24/RES_hh_fec!C24)</f>
        <v>0.8715158954905573</v>
      </c>
      <c r="D24" s="102">
        <f>IF(RES_hh_tes!D24=0,"",RES_hh_tes!D24/RES_hh_fec!D24)</f>
        <v>0.87303236607347556</v>
      </c>
      <c r="E24" s="102">
        <f>IF(RES_hh_tes!E24=0,"",RES_hh_tes!E24/RES_hh_fec!E24)</f>
        <v>0.87521481053009353</v>
      </c>
      <c r="F24" s="102">
        <f>IF(RES_hh_tes!F24=0,"",RES_hh_tes!F24/RES_hh_fec!F24)</f>
        <v>0.87768022884529817</v>
      </c>
      <c r="G24" s="102">
        <f>IF(RES_hh_tes!G24=0,"",RES_hh_tes!G24/RES_hh_fec!G24)</f>
        <v>0.87911409178330469</v>
      </c>
      <c r="H24" s="102">
        <f>IF(RES_hh_tes!H24=0,"",RES_hh_tes!H24/RES_hh_fec!H24)</f>
        <v>0.88055835064925414</v>
      </c>
      <c r="I24" s="102">
        <f>IF(RES_hh_tes!I24=0,"",RES_hh_tes!I24/RES_hh_fec!I24)</f>
        <v>0.88375761524996987</v>
      </c>
      <c r="J24" s="102">
        <f>IF(RES_hh_tes!J24=0,"",RES_hh_tes!J24/RES_hh_fec!J24)</f>
        <v>0.88524073269421044</v>
      </c>
      <c r="K24" s="102">
        <f>IF(RES_hh_tes!K24=0,"",RES_hh_tes!K24/RES_hh_fec!K24)</f>
        <v>0.88726747968709219</v>
      </c>
      <c r="L24" s="102">
        <f>IF(RES_hh_tes!L24=0,"",RES_hh_tes!L24/RES_hh_fec!L24)</f>
        <v>0.88979394754165519</v>
      </c>
      <c r="M24" s="102">
        <f>IF(RES_hh_tes!M24=0,"",RES_hh_tes!M24/RES_hh_fec!M24)</f>
        <v>0.89346436199264978</v>
      </c>
      <c r="N24" s="102">
        <f>IF(RES_hh_tes!N24=0,"",RES_hh_tes!N24/RES_hh_fec!N24)</f>
        <v>0.89614820729704703</v>
      </c>
      <c r="O24" s="102">
        <f>IF(RES_hh_tes!O24=0,"",RES_hh_tes!O24/RES_hh_fec!O24)</f>
        <v>0.89842927558436692</v>
      </c>
      <c r="P24" s="102">
        <f>IF(RES_hh_tes!P24=0,"",RES_hh_tes!P24/RES_hh_fec!P24)</f>
        <v>0.9010257114850958</v>
      </c>
      <c r="Q24" s="102">
        <f>IF(RES_hh_tes!Q24=0,"",RES_hh_tes!Q24/RES_hh_fec!Q24)</f>
        <v>0.902659335852389</v>
      </c>
    </row>
    <row r="25" spans="1:17" ht="12" customHeight="1" x14ac:dyDescent="0.25">
      <c r="A25" s="51" t="s">
        <v>60</v>
      </c>
      <c r="B25" s="104">
        <f>IF(RES_hh_tes!B25=0,"",RES_hh_tes!B25/RES_hh_fec!B25)</f>
        <v>0.7282802787748035</v>
      </c>
      <c r="C25" s="104">
        <f>IF(RES_hh_tes!C25=0,"",RES_hh_tes!C25/RES_hh_fec!C25)</f>
        <v>0.72847551714840864</v>
      </c>
      <c r="D25" s="104">
        <f>IF(RES_hh_tes!D25=0,"",RES_hh_tes!D25/RES_hh_fec!D25)</f>
        <v>0.73149819660135729</v>
      </c>
      <c r="E25" s="104">
        <f>IF(RES_hh_tes!E25=0,"",RES_hh_tes!E25/RES_hh_fec!E25)</f>
        <v>0.73481736306528556</v>
      </c>
      <c r="F25" s="104">
        <f>IF(RES_hh_tes!F25=0,"",RES_hh_tes!F25/RES_hh_fec!F25)</f>
        <v>0.73916002243595069</v>
      </c>
      <c r="G25" s="104">
        <f>IF(RES_hh_tes!G25=0,"",RES_hh_tes!G25/RES_hh_fec!G25)</f>
        <v>0.74460011791596747</v>
      </c>
      <c r="H25" s="104">
        <f>IF(RES_hh_tes!H25=0,"",RES_hh_tes!H25/RES_hh_fec!H25)</f>
        <v>0.75018442532000273</v>
      </c>
      <c r="I25" s="104">
        <f>IF(RES_hh_tes!I25=0,"",RES_hh_tes!I25/RES_hh_fec!I25)</f>
        <v>0.75820234671894648</v>
      </c>
      <c r="J25" s="104">
        <f>IF(RES_hh_tes!J25=0,"",RES_hh_tes!J25/RES_hh_fec!J25)</f>
        <v>0.76538106121072225</v>
      </c>
      <c r="K25" s="104">
        <f>IF(RES_hh_tes!K25=0,"",RES_hh_tes!K25/RES_hh_fec!K25)</f>
        <v>0.76643914033990157</v>
      </c>
      <c r="L25" s="104">
        <f>IF(RES_hh_tes!L25=0,"",RES_hh_tes!L25/RES_hh_fec!L25)</f>
        <v>0.7710875726011831</v>
      </c>
      <c r="M25" s="104">
        <f>IF(RES_hh_tes!M25=0,"",RES_hh_tes!M25/RES_hh_fec!M25)</f>
        <v>0.77481476737355692</v>
      </c>
      <c r="N25" s="104">
        <f>IF(RES_hh_tes!N25=0,"",RES_hh_tes!N25/RES_hh_fec!N25)</f>
        <v>0.77788362183748039</v>
      </c>
      <c r="O25" s="104">
        <f>IF(RES_hh_tes!O25=0,"",RES_hh_tes!O25/RES_hh_fec!O25)</f>
        <v>0.78480503424215098</v>
      </c>
      <c r="P25" s="104">
        <f>IF(RES_hh_tes!P25=0,"",RES_hh_tes!P25/RES_hh_fec!P25)</f>
        <v>0.78918559035368874</v>
      </c>
      <c r="Q25" s="104">
        <f>IF(RES_hh_tes!Q25=0,"",RES_hh_tes!Q25/RES_hh_fec!Q25)</f>
        <v>0.79431379788252232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0.99999999999999967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1.0000000000000002</v>
      </c>
      <c r="H26" s="101">
        <f>IF(RES_hh_tes!H26=0,"",RES_hh_tes!H26/RES_hh_fec!H26)</f>
        <v>1.0000000000000002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0.99999999999999978</v>
      </c>
      <c r="L26" s="101">
        <f>IF(RES_hh_tes!L26=0,"",RES_hh_tes!L26/RES_hh_fec!L26)</f>
        <v>1.0000000000000007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0.99999999999999967</v>
      </c>
      <c r="Q26" s="101">
        <f>IF(RES_hh_tes!Q26=0,"",RES_hh_tes!Q26/RES_hh_fec!Q26)</f>
        <v>0.99999999999999967</v>
      </c>
    </row>
    <row r="27" spans="1:17" ht="12.95" customHeight="1" x14ac:dyDescent="0.25">
      <c r="A27" s="89" t="s">
        <v>62</v>
      </c>
      <c r="B27" s="103">
        <f>IF(RES_hh_tes!B27=0,"",RES_hh_tes!B27/RES_hh_fec!B27)</f>
        <v>0.48589214809976861</v>
      </c>
      <c r="C27" s="103">
        <f>IF(RES_hh_tes!C27=0,"",RES_hh_tes!C27/RES_hh_fec!C27)</f>
        <v>0.49108395540331679</v>
      </c>
      <c r="D27" s="103">
        <f>IF(RES_hh_tes!D27=0,"",RES_hh_tes!D27/RES_hh_fec!D27)</f>
        <v>0.49766638985599443</v>
      </c>
      <c r="E27" s="103">
        <f>IF(RES_hh_tes!E27=0,"",RES_hh_tes!E27/RES_hh_fec!E27)</f>
        <v>0.50331702691108116</v>
      </c>
      <c r="F27" s="103">
        <f>IF(RES_hh_tes!F27=0,"",RES_hh_tes!F27/RES_hh_fec!F27)</f>
        <v>0.50917337297067389</v>
      </c>
      <c r="G27" s="103">
        <f>IF(RES_hh_tes!G27=0,"",RES_hh_tes!G27/RES_hh_fec!G27)</f>
        <v>0.51586141544708108</v>
      </c>
      <c r="H27" s="103">
        <f>IF(RES_hh_tes!H27=0,"",RES_hh_tes!H27/RES_hh_fec!H27)</f>
        <v>0.52085840108995496</v>
      </c>
      <c r="I27" s="103">
        <f>IF(RES_hh_tes!I27=0,"",RES_hh_tes!I27/RES_hh_fec!I27)</f>
        <v>0.53075619158521636</v>
      </c>
      <c r="J27" s="103">
        <f>IF(RES_hh_tes!J27=0,"",RES_hh_tes!J27/RES_hh_fec!J27)</f>
        <v>0.53432832351699722</v>
      </c>
      <c r="K27" s="103">
        <f>IF(RES_hh_tes!K27=0,"",RES_hh_tes!K27/RES_hh_fec!K27)</f>
        <v>0.53864664527607309</v>
      </c>
      <c r="L27" s="103">
        <f>IF(RES_hh_tes!L27=0,"",RES_hh_tes!L27/RES_hh_fec!L27)</f>
        <v>0.5376536249204793</v>
      </c>
      <c r="M27" s="103">
        <f>IF(RES_hh_tes!M27=0,"",RES_hh_tes!M27/RES_hh_fec!M27)</f>
        <v>0.54957072749382119</v>
      </c>
      <c r="N27" s="103">
        <f>IF(RES_hh_tes!N27=0,"",RES_hh_tes!N27/RES_hh_fec!N27)</f>
        <v>0.5543917029601938</v>
      </c>
      <c r="O27" s="103">
        <f>IF(RES_hh_tes!O27=0,"",RES_hh_tes!O27/RES_hh_fec!O27)</f>
        <v>0.55739025457899971</v>
      </c>
      <c r="P27" s="103">
        <f>IF(RES_hh_tes!P27=0,"",RES_hh_tes!P27/RES_hh_fec!P27)</f>
        <v>0.56821271548822172</v>
      </c>
      <c r="Q27" s="103">
        <f>IF(RES_hh_tes!Q27=0,"",RES_hh_tes!Q27/RES_hh_fec!Q27)</f>
        <v>0.57097190531809938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0.41854309232117776</v>
      </c>
      <c r="C29" s="102">
        <f>IF(RES_hh_tes!C29=0,"",RES_hh_tes!C29/RES_hh_fec!C29)</f>
        <v>0.42266149755250859</v>
      </c>
      <c r="D29" s="102">
        <f>IF(RES_hh_tes!D29=0,"",RES_hh_tes!D29/RES_hh_fec!D29)</f>
        <v>0.42473512902478766</v>
      </c>
      <c r="E29" s="102">
        <f>IF(RES_hh_tes!E29=0,"",RES_hh_tes!E29/RES_hh_fec!E29)</f>
        <v>0.42924734039861917</v>
      </c>
      <c r="F29" s="102">
        <f>IF(RES_hh_tes!F29=0,"",RES_hh_tes!F29/RES_hh_fec!F29)</f>
        <v>0.43373551864292714</v>
      </c>
      <c r="G29" s="102">
        <f>IF(RES_hh_tes!G29=0,"",RES_hh_tes!G29/RES_hh_fec!G29)</f>
        <v>0.43795152651581121</v>
      </c>
      <c r="H29" s="102">
        <f>IF(RES_hh_tes!H29=0,"",RES_hh_tes!H29/RES_hh_fec!H29)</f>
        <v>0.4448585890481721</v>
      </c>
      <c r="I29" s="102">
        <f>IF(RES_hh_tes!I29=0,"",RES_hh_tes!I29/RES_hh_fec!I29)</f>
        <v>0.45105552471982929</v>
      </c>
      <c r="J29" s="102">
        <f>IF(RES_hh_tes!J29=0,"",RES_hh_tes!J29/RES_hh_fec!J29)</f>
        <v>0.45756548824447946</v>
      </c>
      <c r="K29" s="102">
        <f>IF(RES_hh_tes!K29=0,"",RES_hh_tes!K29/RES_hh_fec!K29)</f>
        <v>0.46057253251382924</v>
      </c>
      <c r="L29" s="102">
        <f>IF(RES_hh_tes!L29=0,"",RES_hh_tes!L29/RES_hh_fec!L29)</f>
        <v>0.46312574944083862</v>
      </c>
      <c r="M29" s="102">
        <f>IF(RES_hh_tes!M29=0,"",RES_hh_tes!M29/RES_hh_fec!M29)</f>
        <v>0.46467172357590364</v>
      </c>
      <c r="N29" s="102">
        <f>IF(RES_hh_tes!N29=0,"",RES_hh_tes!N29/RES_hh_fec!N29)</f>
        <v>0.46578951194852136</v>
      </c>
      <c r="O29" s="102">
        <f>IF(RES_hh_tes!O29=0,"",RES_hh_tes!O29/RES_hh_fec!O29)</f>
        <v>0.46712538644222468</v>
      </c>
      <c r="P29" s="102">
        <f>IF(RES_hh_tes!P29=0,"",RES_hh_tes!P29/RES_hh_fec!P29)</f>
        <v>0.46960276799347273</v>
      </c>
      <c r="Q29" s="102">
        <f>IF(RES_hh_tes!Q29=0,"",RES_hh_tes!Q29/RES_hh_fec!Q29)</f>
        <v>0.47058575162311972</v>
      </c>
    </row>
    <row r="30" spans="1:17" ht="12" customHeight="1" x14ac:dyDescent="0.25">
      <c r="A30" s="87" t="s">
        <v>109</v>
      </c>
      <c r="B30" s="102">
        <f>IF(RES_hh_tes!B30=0,"",RES_hh_tes!B30/RES_hh_fec!B30)</f>
        <v>0.45073871480742211</v>
      </c>
      <c r="C30" s="102">
        <f>IF(RES_hh_tes!C30=0,"",RES_hh_tes!C30/RES_hh_fec!C30)</f>
        <v>0.45605066169595126</v>
      </c>
      <c r="D30" s="102">
        <f>IF(RES_hh_tes!D30=0,"",RES_hh_tes!D30/RES_hh_fec!D30)</f>
        <v>0.46147369460673715</v>
      </c>
      <c r="E30" s="102">
        <f>IF(RES_hh_tes!E30=0,"",RES_hh_tes!E30/RES_hh_fec!E30)</f>
        <v>0.46707202058580544</v>
      </c>
      <c r="F30" s="102">
        <f>IF(RES_hh_tes!F30=0,"",RES_hh_tes!F30/RES_hh_fec!F30)</f>
        <v>0.4727632630511846</v>
      </c>
      <c r="G30" s="102">
        <f>IF(RES_hh_tes!G30=0,"",RES_hh_tes!G30/RES_hh_fec!G30)</f>
        <v>0.47867276243550061</v>
      </c>
      <c r="H30" s="102">
        <f>IF(RES_hh_tes!H30=0,"",RES_hh_tes!H30/RES_hh_fec!H30)</f>
        <v>0.48497101741913312</v>
      </c>
      <c r="I30" s="102">
        <f>IF(RES_hh_tes!I30=0,"",RES_hh_tes!I30/RES_hh_fec!I30)</f>
        <v>0.4913723179224867</v>
      </c>
      <c r="J30" s="102">
        <f>IF(RES_hh_tes!J30=0,"",RES_hh_tes!J30/RES_hh_fec!J30)</f>
        <v>0.49826524568139441</v>
      </c>
      <c r="K30" s="102">
        <f>IF(RES_hh_tes!K30=0,"",RES_hh_tes!K30/RES_hh_fec!K30)</f>
        <v>0.50106266370205488</v>
      </c>
      <c r="L30" s="102">
        <f>IF(RES_hh_tes!L30=0,"",RES_hh_tes!L30/RES_hh_fec!L30)</f>
        <v>0.5038906283147554</v>
      </c>
      <c r="M30" s="102">
        <f>IF(RES_hh_tes!M30=0,"",RES_hh_tes!M30/RES_hh_fec!M30)</f>
        <v>0.50650184791375985</v>
      </c>
      <c r="N30" s="102">
        <f>IF(RES_hh_tes!N30=0,"",RES_hh_tes!N30/RES_hh_fec!N30)</f>
        <v>0.5090847500597584</v>
      </c>
      <c r="O30" s="102">
        <f>IF(RES_hh_tes!O30=0,"",RES_hh_tes!O30/RES_hh_fec!O30)</f>
        <v>0.5117581913820537</v>
      </c>
      <c r="P30" s="102">
        <f>IF(RES_hh_tes!P30=0,"",RES_hh_tes!P30/RES_hh_fec!P30)</f>
        <v>0.51439462307227946</v>
      </c>
      <c r="Q30" s="102">
        <f>IF(RES_hh_tes!Q30=0,"",RES_hh_tes!Q30/RES_hh_fec!Q30)</f>
        <v>0.51710111781563561</v>
      </c>
    </row>
    <row r="31" spans="1:17" ht="12" customHeight="1" x14ac:dyDescent="0.25">
      <c r="A31" s="87" t="s">
        <v>55</v>
      </c>
      <c r="B31" s="102">
        <f>IF(RES_hh_tes!B31=0,"",RES_hh_tes!B31/RES_hh_fec!B31)</f>
        <v>0.35531477213353407</v>
      </c>
      <c r="C31" s="102">
        <f>IF(RES_hh_tes!C31=0,"",RES_hh_tes!C31/RES_hh_fec!C31)</f>
        <v>0.35531477213353407</v>
      </c>
      <c r="D31" s="102">
        <f>IF(RES_hh_tes!D31=0,"",RES_hh_tes!D31/RES_hh_fec!D31)</f>
        <v>0.35531477213353407</v>
      </c>
      <c r="E31" s="102">
        <f>IF(RES_hh_tes!E31=0,"",RES_hh_tes!E31/RES_hh_fec!E31)</f>
        <v>0.35531477213353407</v>
      </c>
      <c r="F31" s="102">
        <f>IF(RES_hh_tes!F31=0,"",RES_hh_tes!F31/RES_hh_fec!F31)</f>
        <v>0.35531477213353402</v>
      </c>
      <c r="G31" s="102">
        <f>IF(RES_hh_tes!G31=0,"",RES_hh_tes!G31/RES_hh_fec!G31)</f>
        <v>0.35531477213353424</v>
      </c>
      <c r="H31" s="102">
        <f>IF(RES_hh_tes!H31=0,"",RES_hh_tes!H31/RES_hh_fec!H31)</f>
        <v>0.35531477213353407</v>
      </c>
      <c r="I31" s="102">
        <f>IF(RES_hh_tes!I31=0,"",RES_hh_tes!I31/RES_hh_fec!I31)</f>
        <v>0.35531477213353413</v>
      </c>
      <c r="J31" s="102">
        <f>IF(RES_hh_tes!J31=0,"",RES_hh_tes!J31/RES_hh_fec!J31)</f>
        <v>0.35531477213353413</v>
      </c>
      <c r="K31" s="102">
        <f>IF(RES_hh_tes!K31=0,"",RES_hh_tes!K31/RES_hh_fec!K31)</f>
        <v>0.35531477213353424</v>
      </c>
      <c r="L31" s="102">
        <f>IF(RES_hh_tes!L31=0,"",RES_hh_tes!L31/RES_hh_fec!L31)</f>
        <v>0.35531477213353402</v>
      </c>
      <c r="M31" s="102">
        <f>IF(RES_hh_tes!M31=0,"",RES_hh_tes!M31/RES_hh_fec!M31)</f>
        <v>0.35531477213353391</v>
      </c>
      <c r="N31" s="102">
        <f>IF(RES_hh_tes!N31=0,"",RES_hh_tes!N31/RES_hh_fec!N31)</f>
        <v>0.35531477213353385</v>
      </c>
      <c r="O31" s="102">
        <f>IF(RES_hh_tes!O31=0,"",RES_hh_tes!O31/RES_hh_fec!O31)</f>
        <v>0.35531477213353402</v>
      </c>
      <c r="P31" s="102">
        <f>IF(RES_hh_tes!P31=0,"",RES_hh_tes!P31/RES_hh_fec!P31)</f>
        <v>0.35531477213353374</v>
      </c>
      <c r="Q31" s="102">
        <f>IF(RES_hh_tes!Q31=0,"",RES_hh_tes!Q31/RES_hh_fec!Q31)</f>
        <v>0.3553147721335343</v>
      </c>
    </row>
    <row r="32" spans="1:17" ht="12" customHeight="1" x14ac:dyDescent="0.25">
      <c r="A32" s="49" t="s">
        <v>60</v>
      </c>
      <c r="B32" s="101">
        <f>IF(RES_hh_tes!B32=0,"",RES_hh_tes!B32/RES_hh_fec!B32)</f>
        <v>0.80244155533277872</v>
      </c>
      <c r="C32" s="101">
        <f>IF(RES_hh_tes!C32=0,"",RES_hh_tes!C32/RES_hh_fec!C32)</f>
        <v>0.80495985190755981</v>
      </c>
      <c r="D32" s="101">
        <f>IF(RES_hh_tes!D32=0,"",RES_hh_tes!D32/RES_hh_fec!D32)</f>
        <v>0.80831173991098615</v>
      </c>
      <c r="E32" s="101">
        <f>IF(RES_hh_tes!E32=0,"",RES_hh_tes!E32/RES_hh_fec!E32)</f>
        <v>0.81169512828887003</v>
      </c>
      <c r="F32" s="101">
        <f>IF(RES_hh_tes!F32=0,"",RES_hh_tes!F32/RES_hh_fec!F32)</f>
        <v>0.81555174778787864</v>
      </c>
      <c r="G32" s="101">
        <f>IF(RES_hh_tes!G32=0,"",RES_hh_tes!G32/RES_hh_fec!G32)</f>
        <v>0.81958659155382707</v>
      </c>
      <c r="H32" s="101">
        <f>IF(RES_hh_tes!H32=0,"",RES_hh_tes!H32/RES_hh_fec!H32)</f>
        <v>0.82332390298973401</v>
      </c>
      <c r="I32" s="101">
        <f>IF(RES_hh_tes!I32=0,"",RES_hh_tes!I32/RES_hh_fec!I32)</f>
        <v>0.82789845900830961</v>
      </c>
      <c r="J32" s="101">
        <f>IF(RES_hh_tes!J32=0,"",RES_hh_tes!J32/RES_hh_fec!J32)</f>
        <v>0.83146581016815557</v>
      </c>
      <c r="K32" s="101">
        <f>IF(RES_hh_tes!K32=0,"",RES_hh_tes!K32/RES_hh_fec!K32)</f>
        <v>0.83356200717537265</v>
      </c>
      <c r="L32" s="101">
        <f>IF(RES_hh_tes!L32=0,"",RES_hh_tes!L32/RES_hh_fec!L32)</f>
        <v>0.83529442767782391</v>
      </c>
      <c r="M32" s="101">
        <f>IF(RES_hh_tes!M32=0,"",RES_hh_tes!M32/RES_hh_fec!M32)</f>
        <v>0.83842945006617264</v>
      </c>
      <c r="N32" s="101">
        <f>IF(RES_hh_tes!N32=0,"",RES_hh_tes!N32/RES_hh_fec!N32)</f>
        <v>0.84108831326318978</v>
      </c>
      <c r="O32" s="101">
        <f>IF(RES_hh_tes!O32=0,"",RES_hh_tes!O32/RES_hh_fec!O32)</f>
        <v>0.84376539996127309</v>
      </c>
      <c r="P32" s="101">
        <f>IF(RES_hh_tes!P32=0,"",RES_hh_tes!P32/RES_hh_fec!P32)</f>
        <v>0.84622562199338247</v>
      </c>
      <c r="Q32" s="101">
        <f>IF(RES_hh_tes!Q32=0,"",RES_hh_tes!Q32/RES_hh_fec!Q32)</f>
        <v>0.84846749052873427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20213.857644163694</v>
      </c>
      <c r="C3" s="100">
        <f t="shared" ref="C3:Q3" si="1">SUM(C4,C15,C17,C27)</f>
        <v>21452.870722670537</v>
      </c>
      <c r="D3" s="100">
        <f t="shared" si="1"/>
        <v>20687.116232044944</v>
      </c>
      <c r="E3" s="100">
        <f t="shared" si="1"/>
        <v>21162.569419951746</v>
      </c>
      <c r="F3" s="100">
        <f t="shared" si="1"/>
        <v>20215.368071616096</v>
      </c>
      <c r="G3" s="100">
        <f t="shared" si="1"/>
        <v>19424.848368946838</v>
      </c>
      <c r="H3" s="100">
        <f t="shared" si="1"/>
        <v>19567.846001428712</v>
      </c>
      <c r="I3" s="100">
        <f t="shared" si="1"/>
        <v>17484.915923898847</v>
      </c>
      <c r="J3" s="100">
        <f t="shared" si="1"/>
        <v>19820.410572860641</v>
      </c>
      <c r="K3" s="100">
        <f t="shared" si="1"/>
        <v>19720.222084224722</v>
      </c>
      <c r="L3" s="100">
        <f t="shared" si="1"/>
        <v>22955.448386493325</v>
      </c>
      <c r="M3" s="100">
        <f t="shared" si="1"/>
        <v>17843.472479798016</v>
      </c>
      <c r="N3" s="100">
        <f t="shared" si="1"/>
        <v>19079.335849535222</v>
      </c>
      <c r="O3" s="100">
        <f t="shared" si="1"/>
        <v>20262.52476792597</v>
      </c>
      <c r="P3" s="100">
        <f t="shared" si="1"/>
        <v>15123.67022145145</v>
      </c>
      <c r="Q3" s="100">
        <f t="shared" si="1"/>
        <v>16110.029505938972</v>
      </c>
    </row>
    <row r="4" spans="1:17" ht="12.95" customHeight="1" x14ac:dyDescent="0.25">
      <c r="A4" s="89" t="s">
        <v>65</v>
      </c>
      <c r="B4" s="96">
        <f t="shared" ref="B4" si="2">SUM(B5:B14)</f>
        <v>15435.964447766019</v>
      </c>
      <c r="C4" s="96">
        <f t="shared" ref="C4:Q4" si="3">SUM(C5:C14)</f>
        <v>16532.513227368287</v>
      </c>
      <c r="D4" s="96">
        <f t="shared" si="3"/>
        <v>15646.972326701301</v>
      </c>
      <c r="E4" s="96">
        <f t="shared" si="3"/>
        <v>16115.092728460584</v>
      </c>
      <c r="F4" s="96">
        <f t="shared" si="3"/>
        <v>15183.233497358922</v>
      </c>
      <c r="G4" s="96">
        <f t="shared" si="3"/>
        <v>14370.355424703885</v>
      </c>
      <c r="H4" s="96">
        <f t="shared" si="3"/>
        <v>14375.674095303928</v>
      </c>
      <c r="I4" s="96">
        <f t="shared" si="3"/>
        <v>12290.126136472205</v>
      </c>
      <c r="J4" s="96">
        <f t="shared" si="3"/>
        <v>14558.103136876953</v>
      </c>
      <c r="K4" s="96">
        <f t="shared" si="3"/>
        <v>14485.492686425214</v>
      </c>
      <c r="L4" s="96">
        <f t="shared" si="3"/>
        <v>17619.838973143316</v>
      </c>
      <c r="M4" s="96">
        <f t="shared" si="3"/>
        <v>12567.418229618304</v>
      </c>
      <c r="N4" s="96">
        <f t="shared" si="3"/>
        <v>13791.559819254695</v>
      </c>
      <c r="O4" s="96">
        <f t="shared" si="3"/>
        <v>14936.036862935716</v>
      </c>
      <c r="P4" s="96">
        <f t="shared" si="3"/>
        <v>9916.8647812912095</v>
      </c>
      <c r="Q4" s="96">
        <f t="shared" si="3"/>
        <v>10889.217709869778</v>
      </c>
    </row>
    <row r="5" spans="1:17" ht="12" customHeight="1" x14ac:dyDescent="0.25">
      <c r="A5" s="87" t="s">
        <v>58</v>
      </c>
      <c r="B5" s="95">
        <v>8.6504119197503204</v>
      </c>
      <c r="C5" s="95">
        <v>7.7677100431560007</v>
      </c>
      <c r="D5" s="95">
        <v>7.770567869099998</v>
      </c>
      <c r="E5" s="95">
        <v>7.6439272174199981</v>
      </c>
      <c r="F5" s="95">
        <v>4.8898359004320007</v>
      </c>
      <c r="G5" s="95">
        <v>4.8008718429618096</v>
      </c>
      <c r="H5" s="95">
        <v>4.7862729322199993</v>
      </c>
      <c r="I5" s="95">
        <v>5.7147778935</v>
      </c>
      <c r="J5" s="95">
        <v>25.822166455800001</v>
      </c>
      <c r="K5" s="95">
        <v>7.7769475056000017</v>
      </c>
      <c r="L5" s="95">
        <v>7.8000182520136523</v>
      </c>
      <c r="M5" s="95">
        <v>7.8000169021772408</v>
      </c>
      <c r="N5" s="95">
        <v>7.7996329687936115</v>
      </c>
      <c r="O5" s="95">
        <v>3.8999388509214996</v>
      </c>
      <c r="P5" s="95">
        <v>1.9499704966203746</v>
      </c>
      <c r="Q5" s="95">
        <v>1.9499999999999929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141.81219189236415</v>
      </c>
      <c r="C7" s="95">
        <v>122.49839427925839</v>
      </c>
      <c r="D7" s="95">
        <v>103.02141587621976</v>
      </c>
      <c r="E7" s="95">
        <v>84.215993627927091</v>
      </c>
      <c r="F7" s="95">
        <v>67.453423405607651</v>
      </c>
      <c r="G7" s="95">
        <v>51.253935520963573</v>
      </c>
      <c r="H7" s="95">
        <v>35.568252173941175</v>
      </c>
      <c r="I7" s="95">
        <v>34.543938563877852</v>
      </c>
      <c r="J7" s="95">
        <v>35.610122666092892</v>
      </c>
      <c r="K7" s="95">
        <v>35.572577324312931</v>
      </c>
      <c r="L7" s="95">
        <v>36.828378135414418</v>
      </c>
      <c r="M7" s="95">
        <v>32.150260928199273</v>
      </c>
      <c r="N7" s="95">
        <v>32.700172769587645</v>
      </c>
      <c r="O7" s="95">
        <v>33.122082388344289</v>
      </c>
      <c r="P7" s="95">
        <v>30.311887237786639</v>
      </c>
      <c r="Q7" s="95">
        <v>30.985851658015811</v>
      </c>
    </row>
    <row r="8" spans="1:17" ht="12" customHeight="1" x14ac:dyDescent="0.25">
      <c r="A8" s="87" t="s">
        <v>109</v>
      </c>
      <c r="B8" s="95">
        <v>15285.501843953904</v>
      </c>
      <c r="C8" s="95">
        <v>16402.247123045872</v>
      </c>
      <c r="D8" s="95">
        <v>15536.180342955982</v>
      </c>
      <c r="E8" s="95">
        <v>16023.232807615237</v>
      </c>
      <c r="F8" s="95">
        <v>15110.890238052883</v>
      </c>
      <c r="G8" s="95">
        <v>14314.300617339959</v>
      </c>
      <c r="H8" s="95">
        <v>14335.319570197767</v>
      </c>
      <c r="I8" s="95">
        <v>12249.867420014827</v>
      </c>
      <c r="J8" s="95">
        <v>14496.67084775506</v>
      </c>
      <c r="K8" s="95">
        <v>14442.143161595301</v>
      </c>
      <c r="L8" s="95">
        <v>17575.21057675589</v>
      </c>
      <c r="M8" s="95">
        <v>12527.467951787929</v>
      </c>
      <c r="N8" s="95">
        <v>13751.060013516313</v>
      </c>
      <c r="O8" s="95">
        <v>14899.014841696451</v>
      </c>
      <c r="P8" s="95">
        <v>9884.6029235568021</v>
      </c>
      <c r="Q8" s="95">
        <v>10856.281858211762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3356.874061687216</v>
      </c>
      <c r="C17" s="96">
        <f t="shared" si="6"/>
        <v>3468.2466048381593</v>
      </c>
      <c r="D17" s="96">
        <f t="shared" si="6"/>
        <v>3553.5773127497814</v>
      </c>
      <c r="E17" s="96">
        <f t="shared" si="6"/>
        <v>3557.2535264945882</v>
      </c>
      <c r="F17" s="96">
        <f t="shared" si="6"/>
        <v>3540.451664839612</v>
      </c>
      <c r="G17" s="96">
        <f t="shared" si="6"/>
        <v>3552.831272567927</v>
      </c>
      <c r="H17" s="96">
        <f t="shared" si="6"/>
        <v>3625.0081130327267</v>
      </c>
      <c r="I17" s="96">
        <f t="shared" si="6"/>
        <v>3622.5973473585968</v>
      </c>
      <c r="J17" s="96">
        <f t="shared" si="6"/>
        <v>3659.3860880789639</v>
      </c>
      <c r="K17" s="96">
        <f t="shared" si="6"/>
        <v>3657.7989506633976</v>
      </c>
      <c r="L17" s="96">
        <f t="shared" si="6"/>
        <v>3721.4389609544332</v>
      </c>
      <c r="M17" s="96">
        <f t="shared" si="6"/>
        <v>3693.8640164824355</v>
      </c>
      <c r="N17" s="96">
        <f t="shared" si="6"/>
        <v>3699.5511206569909</v>
      </c>
      <c r="O17" s="96">
        <f t="shared" si="6"/>
        <v>3719.2494293359468</v>
      </c>
      <c r="P17" s="96">
        <f t="shared" si="6"/>
        <v>3638.1089662957697</v>
      </c>
      <c r="Q17" s="96">
        <f t="shared" si="6"/>
        <v>3655.5053828992773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6.8970533341386968</v>
      </c>
      <c r="C19" s="95">
        <v>8.590347257154864</v>
      </c>
      <c r="D19" s="95">
        <v>9.2552116357832404</v>
      </c>
      <c r="E19" s="95">
        <v>10.127150488218916</v>
      </c>
      <c r="F19" s="95">
        <v>11.588249606959037</v>
      </c>
      <c r="G19" s="95">
        <v>14.342481424260363</v>
      </c>
      <c r="H19" s="95">
        <v>15.958738691479381</v>
      </c>
      <c r="I19" s="95">
        <v>17.795550228725578</v>
      </c>
      <c r="J19" s="95">
        <v>19.391877049691153</v>
      </c>
      <c r="K19" s="95">
        <v>19.746889958328239</v>
      </c>
      <c r="L19" s="95">
        <v>19.918310913900211</v>
      </c>
      <c r="M19" s="95">
        <v>20.402854928153598</v>
      </c>
      <c r="N19" s="95">
        <v>20.872585804366949</v>
      </c>
      <c r="O19" s="95">
        <v>20.998483856046256</v>
      </c>
      <c r="P19" s="95">
        <v>21.069325369804417</v>
      </c>
      <c r="Q19" s="95">
        <v>21.39256193223714</v>
      </c>
    </row>
    <row r="20" spans="1:17" ht="12" customHeight="1" x14ac:dyDescent="0.25">
      <c r="A20" s="87" t="s">
        <v>110</v>
      </c>
      <c r="B20" s="95">
        <v>15.627146485236397</v>
      </c>
      <c r="C20" s="95">
        <v>16.341445459409762</v>
      </c>
      <c r="D20" s="95">
        <v>16.741570442160452</v>
      </c>
      <c r="E20" s="95">
        <v>16.431393743736724</v>
      </c>
      <c r="F20" s="95">
        <v>14.282673741780673</v>
      </c>
      <c r="G20" s="95">
        <v>11.510966975892352</v>
      </c>
      <c r="H20" s="95">
        <v>8.1300122608788605</v>
      </c>
      <c r="I20" s="95">
        <v>9.2122836596065394</v>
      </c>
      <c r="J20" s="95">
        <v>8.0916822105434107</v>
      </c>
      <c r="K20" s="95">
        <v>8.1263103575550897</v>
      </c>
      <c r="L20" s="95">
        <v>7.0238051055227002</v>
      </c>
      <c r="M20" s="95">
        <v>8.6135889387212998</v>
      </c>
      <c r="N20" s="95">
        <v>8.0723297592904313</v>
      </c>
      <c r="O20" s="95">
        <v>7.6503444560199734</v>
      </c>
      <c r="P20" s="95">
        <v>10.460734038911637</v>
      </c>
      <c r="Q20" s="95">
        <v>9.7920913357911985</v>
      </c>
    </row>
    <row r="21" spans="1:17" ht="12" customHeight="1" x14ac:dyDescent="0.25">
      <c r="A21" s="87" t="s">
        <v>109</v>
      </c>
      <c r="B21" s="95">
        <v>3334.3498618678409</v>
      </c>
      <c r="C21" s="95">
        <v>3443.3148121215945</v>
      </c>
      <c r="D21" s="95">
        <v>3527.5805306718376</v>
      </c>
      <c r="E21" s="95">
        <v>3530.6949822626325</v>
      </c>
      <c r="F21" s="95">
        <v>3514.5807414908722</v>
      </c>
      <c r="G21" s="95">
        <v>3526.9778241677745</v>
      </c>
      <c r="H21" s="95">
        <v>3600.9193620803685</v>
      </c>
      <c r="I21" s="95">
        <v>3595.5895134702646</v>
      </c>
      <c r="J21" s="95">
        <v>3631.9025288187295</v>
      </c>
      <c r="K21" s="95">
        <v>3629.9257503475142</v>
      </c>
      <c r="L21" s="95">
        <v>3694.4968449350104</v>
      </c>
      <c r="M21" s="95">
        <v>3664.8475726155607</v>
      </c>
      <c r="N21" s="95">
        <v>3670.6062050933333</v>
      </c>
      <c r="O21" s="95">
        <v>3690.6006010238807</v>
      </c>
      <c r="P21" s="95">
        <v>3606.5789068870536</v>
      </c>
      <c r="Q21" s="95">
        <v>3624.3207296312489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1421.0191347104594</v>
      </c>
      <c r="C27" s="96">
        <f t="shared" ref="C27:Q27" si="8">SUM(C28:C32)</f>
        <v>1452.1108904640948</v>
      </c>
      <c r="D27" s="96">
        <f t="shared" si="8"/>
        <v>1486.5665925938592</v>
      </c>
      <c r="E27" s="96">
        <f t="shared" si="8"/>
        <v>1490.2231649965706</v>
      </c>
      <c r="F27" s="96">
        <f t="shared" si="8"/>
        <v>1491.6829094175612</v>
      </c>
      <c r="G27" s="96">
        <f t="shared" si="8"/>
        <v>1501.6616716750243</v>
      </c>
      <c r="H27" s="96">
        <f t="shared" si="8"/>
        <v>1567.1637930920574</v>
      </c>
      <c r="I27" s="96">
        <f t="shared" si="8"/>
        <v>1572.1924400680448</v>
      </c>
      <c r="J27" s="96">
        <f t="shared" si="8"/>
        <v>1602.9213479047248</v>
      </c>
      <c r="K27" s="96">
        <f t="shared" si="8"/>
        <v>1576.9304471361093</v>
      </c>
      <c r="L27" s="96">
        <f t="shared" si="8"/>
        <v>1614.1704523955732</v>
      </c>
      <c r="M27" s="96">
        <f t="shared" si="8"/>
        <v>1582.1902336972764</v>
      </c>
      <c r="N27" s="96">
        <f t="shared" si="8"/>
        <v>1588.2249096235346</v>
      </c>
      <c r="O27" s="96">
        <f t="shared" si="8"/>
        <v>1607.2384756543063</v>
      </c>
      <c r="P27" s="96">
        <f t="shared" si="8"/>
        <v>1568.6964738644717</v>
      </c>
      <c r="Q27" s="96">
        <f t="shared" si="8"/>
        <v>1565.3064131699171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55.824240974843704</v>
      </c>
      <c r="C29" s="95">
        <v>56.937163037105165</v>
      </c>
      <c r="D29" s="95">
        <v>53.363466814136792</v>
      </c>
      <c r="E29" s="95">
        <v>52.535303760857097</v>
      </c>
      <c r="F29" s="95">
        <v>51.160382467612948</v>
      </c>
      <c r="G29" s="95">
        <v>48.419444970019967</v>
      </c>
      <c r="H29" s="95">
        <v>55.417952810104659</v>
      </c>
      <c r="I29" s="95">
        <v>50.800070300406425</v>
      </c>
      <c r="J29" s="95">
        <v>54.841812791136874</v>
      </c>
      <c r="K29" s="95">
        <v>54.490260733247801</v>
      </c>
      <c r="L29" s="95">
        <v>65.623999997024285</v>
      </c>
      <c r="M29" s="95">
        <v>48.012872590955389</v>
      </c>
      <c r="N29" s="95">
        <v>53.280100534546236</v>
      </c>
      <c r="O29" s="95">
        <v>58.841682890183641</v>
      </c>
      <c r="P29" s="95">
        <v>41.673926030740382</v>
      </c>
      <c r="Q29" s="95">
        <v>41.339055758519706</v>
      </c>
    </row>
    <row r="30" spans="1:17" ht="12" customHeight="1" x14ac:dyDescent="0.25">
      <c r="A30" s="87" t="s">
        <v>109</v>
      </c>
      <c r="B30" s="95">
        <v>1365.1948937356158</v>
      </c>
      <c r="C30" s="95">
        <v>1395.1737274269897</v>
      </c>
      <c r="D30" s="95">
        <v>1433.2031257797225</v>
      </c>
      <c r="E30" s="95">
        <v>1437.6878612357136</v>
      </c>
      <c r="F30" s="95">
        <v>1440.5225269499483</v>
      </c>
      <c r="G30" s="95">
        <v>1453.2422267050044</v>
      </c>
      <c r="H30" s="95">
        <v>1511.7458402819527</v>
      </c>
      <c r="I30" s="95">
        <v>1521.3923697676385</v>
      </c>
      <c r="J30" s="95">
        <v>1548.079535113588</v>
      </c>
      <c r="K30" s="95">
        <v>1522.4401864028614</v>
      </c>
      <c r="L30" s="95">
        <v>1548.5464523985488</v>
      </c>
      <c r="M30" s="95">
        <v>1534.1773611063211</v>
      </c>
      <c r="N30" s="95">
        <v>1534.9448090889884</v>
      </c>
      <c r="O30" s="95">
        <v>1548.3967927641227</v>
      </c>
      <c r="P30" s="95">
        <v>1527.0225478337313</v>
      </c>
      <c r="Q30" s="95">
        <v>1523.9673574113974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16233.901297831582</v>
      </c>
      <c r="C3" s="100">
        <f>IF(RES_hh_fec!C3=0,0,1000000/0.086*RES_hh_fec!C3/RES_hh_num!C3)</f>
        <v>16942.410562694415</v>
      </c>
      <c r="D3" s="100">
        <f>IF(RES_hh_fec!D3=0,0,1000000/0.086*RES_hh_fec!D3/RES_hh_num!D3)</f>
        <v>16250.910458172257</v>
      </c>
      <c r="E3" s="100">
        <f>IF(RES_hh_fec!E3=0,0,1000000/0.086*RES_hh_fec!E3/RES_hh_num!E3)</f>
        <v>16487.921704295484</v>
      </c>
      <c r="F3" s="100">
        <f>IF(RES_hh_fec!F3=0,0,1000000/0.086*RES_hh_fec!F3/RES_hh_num!F3)</f>
        <v>15724.292025800763</v>
      </c>
      <c r="G3" s="100">
        <f>IF(RES_hh_fec!G3=0,0,1000000/0.086*RES_hh_fec!G3/RES_hh_num!G3)</f>
        <v>15105.553051466972</v>
      </c>
      <c r="H3" s="100">
        <f>IF(RES_hh_fec!H3=0,0,1000000/0.086*RES_hh_fec!H3/RES_hh_num!H3)</f>
        <v>15128.081864719685</v>
      </c>
      <c r="I3" s="100">
        <f>IF(RES_hh_fec!I3=0,0,1000000/0.086*RES_hh_fec!I3/RES_hh_num!I3)</f>
        <v>13583.358190610239</v>
      </c>
      <c r="J3" s="100">
        <f>IF(RES_hh_fec!J3=0,0,1000000/0.086*RES_hh_fec!J3/RES_hh_num!J3)</f>
        <v>15147.068310593339</v>
      </c>
      <c r="K3" s="100">
        <f>IF(RES_hh_fec!K3=0,0,1000000/0.086*RES_hh_fec!K3/RES_hh_num!K3)</f>
        <v>14996.596040213952</v>
      </c>
      <c r="L3" s="100">
        <f>IF(RES_hh_fec!L3=0,0,1000000/0.086*RES_hh_fec!L3/RES_hh_num!L3)</f>
        <v>17061.016953891773</v>
      </c>
      <c r="M3" s="100">
        <f>IF(RES_hh_fec!M3=0,0,1000000/0.086*RES_hh_fec!M3/RES_hh_num!M3)</f>
        <v>13523.670357361552</v>
      </c>
      <c r="N3" s="100">
        <f>IF(RES_hh_fec!N3=0,0,1000000/0.086*RES_hh_fec!N3/RES_hh_num!N3)</f>
        <v>14432.712012673961</v>
      </c>
      <c r="O3" s="100">
        <f>IF(RES_hh_fec!O3=0,0,1000000/0.086*RES_hh_fec!O3/RES_hh_num!O3)</f>
        <v>15153.914328313405</v>
      </c>
      <c r="P3" s="100">
        <f>IF(RES_hh_fec!P3=0,0,1000000/0.086*RES_hh_fec!P3/RES_hh_num!P3)</f>
        <v>11673.819452612293</v>
      </c>
      <c r="Q3" s="100">
        <f>IF(RES_hh_fec!Q3=0,0,1000000/0.086*RES_hh_fec!Q3/RES_hh_num!Q3)</f>
        <v>12345.520374979791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12225.820885508301</v>
      </c>
      <c r="C4" s="96">
        <f>IF(RES_hh_fec!C4=0,0,1000000/0.086*RES_hh_fec!C4/RES_hh_num!C4)</f>
        <v>12920.950001297277</v>
      </c>
      <c r="D4" s="96">
        <f>IF(RES_hh_fec!D4=0,0,1000000/0.086*RES_hh_fec!D4/RES_hh_num!D4)</f>
        <v>12160.577951109381</v>
      </c>
      <c r="E4" s="96">
        <f>IF(RES_hh_fec!E4=0,0,1000000/0.086*RES_hh_fec!E4/RES_hh_num!E4)</f>
        <v>12432.693952416857</v>
      </c>
      <c r="F4" s="96">
        <f>IF(RES_hh_fec!F4=0,0,1000000/0.086*RES_hh_fec!F4/RES_hh_num!F4)</f>
        <v>11700.260714382754</v>
      </c>
      <c r="G4" s="96">
        <f>IF(RES_hh_fec!G4=0,0,1000000/0.086*RES_hh_fec!G4/RES_hh_num!G4)</f>
        <v>11070.947857544874</v>
      </c>
      <c r="H4" s="96">
        <f>IF(RES_hh_fec!H4=0,0,1000000/0.086*RES_hh_fec!H4/RES_hh_num!H4)</f>
        <v>11021.009691100622</v>
      </c>
      <c r="I4" s="96">
        <f>IF(RES_hh_fec!I4=0,0,1000000/0.086*RES_hh_fec!I4/RES_hh_num!I4)</f>
        <v>9469.9148344554833</v>
      </c>
      <c r="J4" s="96">
        <f>IF(RES_hh_fec!J4=0,0,1000000/0.086*RES_hh_fec!J4/RES_hh_num!J4)</f>
        <v>11041.812405302975</v>
      </c>
      <c r="K4" s="96">
        <f>IF(RES_hh_fec!K4=0,0,1000000/0.086*RES_hh_fec!K4/RES_hh_num!K4)</f>
        <v>10936.271850025038</v>
      </c>
      <c r="L4" s="96">
        <f>IF(RES_hh_fec!L4=0,0,1000000/0.086*RES_hh_fec!L4/RES_hh_num!L4)</f>
        <v>13010.341434682719</v>
      </c>
      <c r="M4" s="96">
        <f>IF(RES_hh_fec!M4=0,0,1000000/0.086*RES_hh_fec!M4/RES_hh_num!M4)</f>
        <v>9452.4882447535656</v>
      </c>
      <c r="N4" s="96">
        <f>IF(RES_hh_fec!N4=0,0,1000000/0.086*RES_hh_fec!N4/RES_hh_num!N4)</f>
        <v>10341.056694086819</v>
      </c>
      <c r="O4" s="96">
        <f>IF(RES_hh_fec!O4=0,0,1000000/0.086*RES_hh_fec!O4/RES_hh_num!O4)</f>
        <v>11056.367814700874</v>
      </c>
      <c r="P4" s="96">
        <f>IF(RES_hh_fec!P4=0,0,1000000/0.086*RES_hh_fec!P4/RES_hh_num!P4)</f>
        <v>7569.915912596156</v>
      </c>
      <c r="Q4" s="96">
        <f>IF(RES_hh_fec!Q4=0,0,1000000/0.086*RES_hh_fec!Q4/RES_hh_num!Q4)</f>
        <v>8236.6798032598272</v>
      </c>
    </row>
    <row r="5" spans="1:17" ht="12" customHeight="1" x14ac:dyDescent="0.25">
      <c r="A5" s="87" t="s">
        <v>58</v>
      </c>
      <c r="B5" s="95">
        <f>IF(RES_hh_fec!B5=0,0,1000000/0.086*RES_hh_fec!B5/RES_hh_num!B5)</f>
        <v>14794.236630308176</v>
      </c>
      <c r="C5" s="95">
        <f>IF(RES_hh_fec!C5=0,0,1000000/0.086*RES_hh_fec!C5/RES_hh_num!C5)</f>
        <v>15115.240150243746</v>
      </c>
      <c r="D5" s="95">
        <f>IF(RES_hh_fec!D5=0,0,1000000/0.086*RES_hh_fec!D5/RES_hh_num!D5)</f>
        <v>15204.432587068672</v>
      </c>
      <c r="E5" s="95">
        <f>IF(RES_hh_fec!E5=0,0,1000000/0.086*RES_hh_fec!E5/RES_hh_num!E5)</f>
        <v>15032.451845648384</v>
      </c>
      <c r="F5" s="95">
        <f>IF(RES_hh_fec!F5=0,0,1000000/0.086*RES_hh_fec!F5/RES_hh_num!F5)</f>
        <v>14159.203743734708</v>
      </c>
      <c r="G5" s="95">
        <f>IF(RES_hh_fec!G5=0,0,1000000/0.086*RES_hh_fec!G5/RES_hh_num!G5)</f>
        <v>13527.979735670007</v>
      </c>
      <c r="H5" s="95">
        <f>IF(RES_hh_fec!H5=0,0,1000000/0.086*RES_hh_fec!H5/RES_hh_num!H5)</f>
        <v>13223.060882179605</v>
      </c>
      <c r="I5" s="95">
        <f>IF(RES_hh_fec!I5=0,0,1000000/0.086*RES_hh_fec!I5/RES_hh_num!I5)</f>
        <v>11431.522733211394</v>
      </c>
      <c r="J5" s="95">
        <f>IF(RES_hh_fec!J5=0,0,1000000/0.086*RES_hh_fec!J5/RES_hh_num!J5)</f>
        <v>49068.836588733597</v>
      </c>
      <c r="K5" s="95">
        <f>IF(RES_hh_fec!K5=0,0,1000000/0.086*RES_hh_fec!K5/RES_hh_num!K5)</f>
        <v>14047.278465145779</v>
      </c>
      <c r="L5" s="95">
        <f>IF(RES_hh_fec!L5=0,0,1000000/0.086*RES_hh_fec!L5/RES_hh_num!L5)</f>
        <v>13860.433520133016</v>
      </c>
      <c r="M5" s="95">
        <f>IF(RES_hh_fec!M5=0,0,1000000/0.086*RES_hh_fec!M5/RES_hh_num!M5)</f>
        <v>12732.533574657617</v>
      </c>
      <c r="N5" s="95">
        <f>IF(RES_hh_fec!N5=0,0,1000000/0.086*RES_hh_fec!N5/RES_hh_num!N5)</f>
        <v>12523.775342349056</v>
      </c>
      <c r="O5" s="95">
        <f>IF(RES_hh_fec!O5=0,0,1000000/0.086*RES_hh_fec!O5/RES_hh_num!O5)</f>
        <v>13481.720010315923</v>
      </c>
      <c r="P5" s="95">
        <f>IF(RES_hh_fec!P5=0,0,1000000/0.086*RES_hh_fec!P5/RES_hh_num!P5)</f>
        <v>9165.7948769600134</v>
      </c>
      <c r="Q5" s="95">
        <f>IF(RES_hh_fec!Q5=0,0,1000000/0.086*RES_hh_fec!Q5/RES_hh_num!Q5)</f>
        <v>10026.273890835999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12820.696782850962</v>
      </c>
      <c r="C7" s="95">
        <f>IF(RES_hh_fec!C7=0,0,1000000/0.086*RES_hh_fec!C7/RES_hh_num!C7)</f>
        <v>13564.658431956732</v>
      </c>
      <c r="D7" s="95">
        <f>IF(RES_hh_fec!D7=0,0,1000000/0.086*RES_hh_fec!D7/RES_hh_num!D7)</f>
        <v>12734.762565772993</v>
      </c>
      <c r="E7" s="95">
        <f>IF(RES_hh_fec!E7=0,0,1000000/0.086*RES_hh_fec!E7/RES_hh_num!E7)</f>
        <v>13031.958527630073</v>
      </c>
      <c r="F7" s="95">
        <f>IF(RES_hh_fec!F7=0,0,1000000/0.086*RES_hh_fec!F7/RES_hh_num!F7)</f>
        <v>12275.408464792095</v>
      </c>
      <c r="G7" s="95">
        <f>IF(RES_hh_fec!G7=0,0,1000000/0.086*RES_hh_fec!G7/RES_hh_num!G7)</f>
        <v>11614.304653749052</v>
      </c>
      <c r="H7" s="95">
        <f>IF(RES_hh_fec!H7=0,0,1000000/0.086*RES_hh_fec!H7/RES_hh_num!H7)</f>
        <v>10913.110175178132</v>
      </c>
      <c r="I7" s="95">
        <f>IF(RES_hh_fec!I7=0,0,1000000/0.086*RES_hh_fec!I7/RES_hh_num!I7)</f>
        <v>10626.896574602353</v>
      </c>
      <c r="J7" s="95">
        <f>IF(RES_hh_fec!J7=0,0,1000000/0.086*RES_hh_fec!J7/RES_hh_num!J7)</f>
        <v>11397.42738676782</v>
      </c>
      <c r="K7" s="95">
        <f>IF(RES_hh_fec!K7=0,0,1000000/0.086*RES_hh_fec!K7/RES_hh_num!K7)</f>
        <v>11649.01443646894</v>
      </c>
      <c r="L7" s="95">
        <f>IF(RES_hh_fec!L7=0,0,1000000/0.086*RES_hh_fec!L7/RES_hh_num!L7)</f>
        <v>13726.887026825572</v>
      </c>
      <c r="M7" s="95">
        <f>IF(RES_hh_fec!M7=0,0,1000000/0.086*RES_hh_fec!M7/RES_hh_num!M7)</f>
        <v>9869.4633770384644</v>
      </c>
      <c r="N7" s="95">
        <f>IF(RES_hh_fec!N7=0,0,1000000/0.086*RES_hh_fec!N7/RES_hh_num!N7)</f>
        <v>11064.192949783495</v>
      </c>
      <c r="O7" s="95">
        <f>IF(RES_hh_fec!O7=0,0,1000000/0.086*RES_hh_fec!O7/RES_hh_num!O7)</f>
        <v>11186.032865534826</v>
      </c>
      <c r="P7" s="95">
        <f>IF(RES_hh_fec!P7=0,0,1000000/0.086*RES_hh_fec!P7/RES_hh_num!P7)</f>
        <v>7799.3651229501857</v>
      </c>
      <c r="Q7" s="95">
        <f>IF(RES_hh_fec!Q7=0,0,1000000/0.086*RES_hh_fec!Q7/RES_hh_num!Q7)</f>
        <v>8497.4867987182788</v>
      </c>
    </row>
    <row r="8" spans="1:17" ht="12" customHeight="1" x14ac:dyDescent="0.25">
      <c r="A8" s="87" t="s">
        <v>109</v>
      </c>
      <c r="B8" s="95">
        <f>IF(RES_hh_fec!B8=0,0,1000000/0.086*RES_hh_fec!B8/RES_hh_num!B8)</f>
        <v>12019.708692411989</v>
      </c>
      <c r="C8" s="95">
        <f>IF(RES_hh_fec!C8=0,0,1000000/0.086*RES_hh_fec!C8/RES_hh_num!C8)</f>
        <v>12716.769984046279</v>
      </c>
      <c r="D8" s="95">
        <f>IF(RES_hh_fec!D8=0,0,1000000/0.086*RES_hh_fec!D8/RES_hh_num!D8)</f>
        <v>11939.292432859012</v>
      </c>
      <c r="E8" s="95">
        <f>IF(RES_hh_fec!E8=0,0,1000000/0.086*RES_hh_fec!E8/RES_hh_num!E8)</f>
        <v>12217.445454304223</v>
      </c>
      <c r="F8" s="95">
        <f>IF(RES_hh_fec!F8=0,0,1000000/0.086*RES_hh_fec!F8/RES_hh_num!F8)</f>
        <v>11508.048878940204</v>
      </c>
      <c r="G8" s="95">
        <f>IF(RES_hh_fec!G8=0,0,1000000/0.086*RES_hh_fec!G8/RES_hh_num!G8)</f>
        <v>10888.548399593616</v>
      </c>
      <c r="H8" s="95">
        <f>IF(RES_hh_fec!H8=0,0,1000000/0.086*RES_hh_fec!H8/RES_hh_num!H8)</f>
        <v>10845.335521300638</v>
      </c>
      <c r="I8" s="95">
        <f>IF(RES_hh_fec!I8=0,0,1000000/0.086*RES_hh_fec!I8/RES_hh_num!I8)</f>
        <v>9236.2746237111805</v>
      </c>
      <c r="J8" s="95">
        <f>IF(RES_hh_fec!J8=0,0,1000000/0.086*RES_hh_fec!J8/RES_hh_num!J8)</f>
        <v>10868.915575587343</v>
      </c>
      <c r="K8" s="95">
        <f>IF(RES_hh_fec!K8=0,0,1000000/0.086*RES_hh_fec!K8/RES_hh_num!K8)</f>
        <v>10735.281379853892</v>
      </c>
      <c r="L8" s="95">
        <f>IF(RES_hh_fec!L8=0,0,1000000/0.086*RES_hh_fec!L8/RES_hh_num!L8)</f>
        <v>12945.263689887199</v>
      </c>
      <c r="M8" s="95">
        <f>IF(RES_hh_fec!M8=0,0,1000000/0.086*RES_hh_fec!M8/RES_hh_num!M8)</f>
        <v>9229.1741991442032</v>
      </c>
      <c r="N8" s="95">
        <f>IF(RES_hh_fec!N8=0,0,1000000/0.086*RES_hh_fec!N8/RES_hh_num!N8)</f>
        <v>10116.983177982063</v>
      </c>
      <c r="O8" s="95">
        <f>IF(RES_hh_fec!O8=0,0,1000000/0.086*RES_hh_fec!O8/RES_hh_num!O8)</f>
        <v>10867.906716766744</v>
      </c>
      <c r="P8" s="95">
        <f>IF(RES_hh_fec!P8=0,0,1000000/0.086*RES_hh_fec!P8/RES_hh_num!P8)</f>
        <v>7312.6429646391643</v>
      </c>
      <c r="Q8" s="95">
        <f>IF(RES_hh_fec!Q8=0,0,1000000/0.086*RES_hh_fec!Q8/RES_hh_num!Q8)</f>
        <v>8009.2973201340919</v>
      </c>
    </row>
    <row r="9" spans="1:17" ht="12" customHeight="1" x14ac:dyDescent="0.25">
      <c r="A9" s="87" t="s">
        <v>55</v>
      </c>
      <c r="B9" s="95">
        <f>IF(RES_hh_fec!B9=0,0,1000000/0.086*RES_hh_fec!B9/RES_hh_num!B9)</f>
        <v>15509.320396241112</v>
      </c>
      <c r="C9" s="95">
        <f>IF(RES_hh_fec!C9=0,0,1000000/0.086*RES_hh_fec!C9/RES_hh_num!C9)</f>
        <v>16408.591993782928</v>
      </c>
      <c r="D9" s="95">
        <f>IF(RES_hh_fec!D9=0,0,1000000/0.086*RES_hh_fec!D9/RES_hh_num!D9)</f>
        <v>15405.691712063786</v>
      </c>
      <c r="E9" s="95">
        <f>IF(RES_hh_fec!E9=0,0,1000000/0.086*RES_hh_fec!E9/RES_hh_num!E9)</f>
        <v>15764.468895574555</v>
      </c>
      <c r="F9" s="95">
        <f>IF(RES_hh_fec!F9=0,0,1000000/0.086*RES_hh_fec!F9/RES_hh_num!F9)</f>
        <v>14849.093143613089</v>
      </c>
      <c r="G9" s="95">
        <f>IF(RES_hh_fec!G9=0,0,1000000/0.086*RES_hh_fec!G9/RES_hh_num!G9)</f>
        <v>14049.778774398881</v>
      </c>
      <c r="H9" s="95">
        <f>IF(RES_hh_fec!H9=0,0,1000000/0.086*RES_hh_fec!H9/RES_hh_num!H9)</f>
        <v>13992.484370315153</v>
      </c>
      <c r="I9" s="95">
        <f>IF(RES_hh_fec!I9=0,0,1000000/0.086*RES_hh_fec!I9/RES_hh_num!I9)</f>
        <v>13479.124501207041</v>
      </c>
      <c r="J9" s="95">
        <f>IF(RES_hh_fec!J9=0,0,1000000/0.086*RES_hh_fec!J9/RES_hh_num!J9)</f>
        <v>13824.000846628513</v>
      </c>
      <c r="K9" s="95">
        <f>IF(RES_hh_fec!K9=0,0,1000000/0.086*RES_hh_fec!K9/RES_hh_num!K9)</f>
        <v>13852.602426325275</v>
      </c>
      <c r="L9" s="95">
        <f>IF(RES_hh_fec!L9=0,0,1000000/0.086*RES_hh_fec!L9/RES_hh_num!L9)</f>
        <v>14252.674670733197</v>
      </c>
      <c r="M9" s="95">
        <f>IF(RES_hh_fec!M9=0,0,1000000/0.086*RES_hh_fec!M9/RES_hh_num!M9)</f>
        <v>12681.153539878444</v>
      </c>
      <c r="N9" s="95">
        <f>IF(RES_hh_fec!N9=0,0,1000000/0.086*RES_hh_fec!N9/RES_hh_num!N9)</f>
        <v>12924.482889184012</v>
      </c>
      <c r="O9" s="95">
        <f>IF(RES_hh_fec!O9=0,0,1000000/0.086*RES_hh_fec!O9/RES_hh_num!O9)</f>
        <v>13308.409801668615</v>
      </c>
      <c r="P9" s="95">
        <f>IF(RES_hh_fec!P9=0,0,1000000/0.086*RES_hh_fec!P9/RES_hh_num!P9)</f>
        <v>9822.2627013474175</v>
      </c>
      <c r="Q9" s="95">
        <f>IF(RES_hh_fec!Q9=0,0,1000000/0.086*RES_hh_fec!Q9/RES_hh_num!Q9)</f>
        <v>10009.545464545046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9615.7703192167955</v>
      </c>
      <c r="C11" s="95">
        <f>IF(RES_hh_fec!C11=0,0,1000000/0.086*RES_hh_fec!C11/RES_hh_num!C11)</f>
        <v>10173.320697909814</v>
      </c>
      <c r="D11" s="95">
        <f>IF(RES_hh_fec!D11=0,0,1000000/0.086*RES_hh_fec!D11/RES_hh_num!D11)</f>
        <v>9551.5283270399159</v>
      </c>
      <c r="E11" s="95">
        <f>IF(RES_hh_fec!E11=0,0,1000000/0.086*RES_hh_fec!E11/RES_hh_num!E11)</f>
        <v>9773.9622021827254</v>
      </c>
      <c r="F11" s="95">
        <f>IF(RES_hh_fec!F11=0,0,1000000/0.086*RES_hh_fec!F11/RES_hh_num!F11)</f>
        <v>9206.4258142669714</v>
      </c>
      <c r="G11" s="95">
        <f>IF(RES_hh_fec!G11=0,0,1000000/0.086*RES_hh_fec!G11/RES_hh_num!G11)</f>
        <v>8710.8646279307777</v>
      </c>
      <c r="H11" s="95">
        <f>IF(RES_hh_fec!H11=0,0,1000000/0.086*RES_hh_fec!H11/RES_hh_num!H11)</f>
        <v>8675.3206762891987</v>
      </c>
      <c r="I11" s="95">
        <f>IF(RES_hh_fec!I11=0,0,1000000/0.086*RES_hh_fec!I11/RES_hh_num!I11)</f>
        <v>7429.634088531313</v>
      </c>
      <c r="J11" s="95">
        <f>IF(RES_hh_fec!J11=0,0,1000000/0.086*RES_hh_fec!J11/RES_hh_num!J11)</f>
        <v>8694.8716709830442</v>
      </c>
      <c r="K11" s="95">
        <f>IF(RES_hh_fec!K11=0,0,1000000/0.086*RES_hh_fec!K11/RES_hh_num!K11)</f>
        <v>8588.6045230795353</v>
      </c>
      <c r="L11" s="95">
        <f>IF(RES_hh_fec!L11=0,0,1000000/0.086*RES_hh_fec!L11/RES_hh_num!L11)</f>
        <v>10294.644187927413</v>
      </c>
      <c r="M11" s="95">
        <f>IF(RES_hh_fec!M11=0,0,1000000/0.086*RES_hh_fec!M11/RES_hh_num!M11)</f>
        <v>7414.933349483269</v>
      </c>
      <c r="N11" s="95">
        <f>IF(RES_hh_fec!N11=0,0,1000000/0.086*RES_hh_fec!N11/RES_hh_num!N11)</f>
        <v>8121.5316119504396</v>
      </c>
      <c r="O11" s="95">
        <f>IF(RES_hh_fec!O11=0,0,1000000/0.086*RES_hh_fec!O11/RES_hh_num!O11)</f>
        <v>8734.1572628280046</v>
      </c>
      <c r="P11" s="95">
        <f>IF(RES_hh_fec!P11=0,0,1000000/0.086*RES_hh_fec!P11/RES_hh_num!P11)</f>
        <v>5923.7433991398775</v>
      </c>
      <c r="Q11" s="95">
        <f>IF(RES_hh_fec!Q11=0,0,1000000/0.086*RES_hh_fec!Q11/RES_hh_num!Q11)</f>
        <v>6482.3671398937822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7195.6472168648661</v>
      </c>
      <c r="C12" s="95">
        <f>IF(RES_hh_fec!C12=0,0,1000000/0.086*RES_hh_fec!C12/RES_hh_num!C12)</f>
        <v>7351.3343838798228</v>
      </c>
      <c r="D12" s="95">
        <f>IF(RES_hh_fec!D12=0,0,1000000/0.086*RES_hh_fec!D12/RES_hh_num!D12)</f>
        <v>6698.4116861916173</v>
      </c>
      <c r="E12" s="95">
        <f>IF(RES_hh_fec!E12=0,0,1000000/0.086*RES_hh_fec!E12/RES_hh_num!E12)</f>
        <v>6682.7719804020289</v>
      </c>
      <c r="F12" s="95">
        <f>IF(RES_hh_fec!F12=0,0,1000000/0.086*RES_hh_fec!F12/RES_hh_num!F12)</f>
        <v>6105.0517985116167</v>
      </c>
      <c r="G12" s="95">
        <f>IF(RES_hh_fec!G12=0,0,1000000/0.086*RES_hh_fec!G12/RES_hh_num!G12)</f>
        <v>5544.0677701937057</v>
      </c>
      <c r="H12" s="95">
        <f>IF(RES_hh_fec!H12=0,0,1000000/0.086*RES_hh_fec!H12/RES_hh_num!H12)</f>
        <v>5355.3592063599408</v>
      </c>
      <c r="I12" s="95">
        <f>IF(RES_hh_fec!I12=0,0,1000000/0.086*RES_hh_fec!I12/RES_hh_num!I12)</f>
        <v>4479.0418556398708</v>
      </c>
      <c r="J12" s="95">
        <f>IF(RES_hh_fec!J12=0,0,1000000/0.086*RES_hh_fec!J12/RES_hh_num!J12)</f>
        <v>5026.0578537409838</v>
      </c>
      <c r="K12" s="95">
        <f>IF(RES_hh_fec!K12=0,0,1000000/0.086*RES_hh_fec!K12/RES_hh_num!K12)</f>
        <v>4945.8765614991471</v>
      </c>
      <c r="L12" s="95">
        <f>IF(RES_hh_fec!L12=0,0,1000000/0.086*RES_hh_fec!L12/RES_hh_num!L12)</f>
        <v>5325.2407386295745</v>
      </c>
      <c r="M12" s="95">
        <f>IF(RES_hh_fec!M12=0,0,1000000/0.086*RES_hh_fec!M12/RES_hh_num!M12)</f>
        <v>3691.42139065109</v>
      </c>
      <c r="N12" s="95">
        <f>IF(RES_hh_fec!N12=0,0,1000000/0.086*RES_hh_fec!N12/RES_hh_num!N12)</f>
        <v>3883.4423856752205</v>
      </c>
      <c r="O12" s="95">
        <f>IF(RES_hh_fec!O12=0,0,1000000/0.086*RES_hh_fec!O12/RES_hh_num!O12)</f>
        <v>3971.8702204173901</v>
      </c>
      <c r="P12" s="95">
        <f>IF(RES_hh_fec!P12=0,0,1000000/0.086*RES_hh_fec!P12/RES_hh_num!P12)</f>
        <v>2598.0728383310548</v>
      </c>
      <c r="Q12" s="95">
        <f>IF(RES_hh_fec!Q12=0,0,1000000/0.086*RES_hh_fec!Q12/RES_hh_num!Q12)</f>
        <v>2794.0647354767916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12346.265609620163</v>
      </c>
      <c r="C13" s="22">
        <f>IF(RES_hh_fec!C13=0,0,1000000/0.086*RES_hh_fec!C13/RES_hh_num!C13)</f>
        <v>13451.888733618272</v>
      </c>
      <c r="D13" s="22">
        <f>IF(RES_hh_fec!D13=0,0,1000000/0.086*RES_hh_fec!D13/RES_hh_num!D13)</f>
        <v>13027.151396616624</v>
      </c>
      <c r="E13" s="22">
        <f>IF(RES_hh_fec!E13=0,0,1000000/0.086*RES_hh_fec!E13/RES_hh_num!E13)</f>
        <v>13402.641611153898</v>
      </c>
      <c r="F13" s="22">
        <f>IF(RES_hh_fec!F13=0,0,1000000/0.086*RES_hh_fec!F13/RES_hh_num!F13)</f>
        <v>12424.900485176031</v>
      </c>
      <c r="G13" s="22">
        <f>IF(RES_hh_fec!G13=0,0,1000000/0.086*RES_hh_fec!G13/RES_hh_num!G13)</f>
        <v>11669.710112408078</v>
      </c>
      <c r="H13" s="22">
        <f>IF(RES_hh_fec!H13=0,0,1000000/0.086*RES_hh_fec!H13/RES_hh_num!H13)</f>
        <v>11579.049212548622</v>
      </c>
      <c r="I13" s="22">
        <f>IF(RES_hh_fec!I13=0,0,1000000/0.086*RES_hh_fec!I13/RES_hh_num!I13)</f>
        <v>10141.429280749502</v>
      </c>
      <c r="J13" s="22">
        <f>IF(RES_hh_fec!J13=0,0,1000000/0.086*RES_hh_fec!J13/RES_hh_num!J13)</f>
        <v>11937.966868584988</v>
      </c>
      <c r="K13" s="22">
        <f>IF(RES_hh_fec!K13=0,0,1000000/0.086*RES_hh_fec!K13/RES_hh_num!K13)</f>
        <v>12335.743808058583</v>
      </c>
      <c r="L13" s="22">
        <f>IF(RES_hh_fec!L13=0,0,1000000/0.086*RES_hh_fec!L13/RES_hh_num!L13)</f>
        <v>14327.48439851179</v>
      </c>
      <c r="M13" s="22">
        <f>IF(RES_hh_fec!M13=0,0,1000000/0.086*RES_hh_fec!M13/RES_hh_num!M13)</f>
        <v>11065.832120310564</v>
      </c>
      <c r="N13" s="22">
        <f>IF(RES_hh_fec!N13=0,0,1000000/0.086*RES_hh_fec!N13/RES_hh_num!N13)</f>
        <v>12756.649521578242</v>
      </c>
      <c r="O13" s="22">
        <f>IF(RES_hh_fec!O13=0,0,1000000/0.086*RES_hh_fec!O13/RES_hh_num!O13)</f>
        <v>13627.275616416637</v>
      </c>
      <c r="P13" s="22">
        <f>IF(RES_hh_fec!P13=0,0,1000000/0.086*RES_hh_fec!P13/RES_hh_num!P13)</f>
        <v>9489.137165514212</v>
      </c>
      <c r="Q13" s="22">
        <f>IF(RES_hh_fec!Q13=0,0,1000000/0.086*RES_hh_fec!Q13/RES_hh_num!Q13)</f>
        <v>10430.249728922669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148.13566809300656</v>
      </c>
      <c r="C14" s="98">
        <f>IF(RES_hh_fec!C14=0,0,1000000/0.086*RES_hh_fec!C14/RES_hh_num!C14)</f>
        <v>154.19793225203651</v>
      </c>
      <c r="D14" s="98">
        <f>IF(RES_hh_fec!D14=0,0,1000000/0.086*RES_hh_fec!D14/RES_hh_num!D14)</f>
        <v>170.78669935698366</v>
      </c>
      <c r="E14" s="98">
        <f>IF(RES_hh_fec!E14=0,0,1000000/0.086*RES_hh_fec!E14/RES_hh_num!E14)</f>
        <v>171.69320398839631</v>
      </c>
      <c r="F14" s="98">
        <f>IF(RES_hh_fec!F14=0,0,1000000/0.086*RES_hh_fec!F14/RES_hh_num!F14)</f>
        <v>154.11828551974253</v>
      </c>
      <c r="G14" s="98">
        <f>IF(RES_hh_fec!G14=0,0,1000000/0.086*RES_hh_fec!G14/RES_hh_num!G14)</f>
        <v>145.82948160292614</v>
      </c>
      <c r="H14" s="98">
        <f>IF(RES_hh_fec!H14=0,0,1000000/0.086*RES_hh_fec!H14/RES_hh_num!H14)</f>
        <v>142.46474188928471</v>
      </c>
      <c r="I14" s="98">
        <f>IF(RES_hh_fec!I14=0,0,1000000/0.086*RES_hh_fec!I14/RES_hh_num!I14)</f>
        <v>148.55365574172967</v>
      </c>
      <c r="J14" s="98">
        <f>IF(RES_hh_fec!J14=0,0,1000000/0.086*RES_hh_fec!J14/RES_hh_num!J14)</f>
        <v>155.93961921572537</v>
      </c>
      <c r="K14" s="98">
        <f>IF(RES_hh_fec!K14=0,0,1000000/0.086*RES_hh_fec!K14/RES_hh_num!K14)</f>
        <v>180.26669658303621</v>
      </c>
      <c r="L14" s="98">
        <f>IF(RES_hh_fec!L14=0,0,1000000/0.086*RES_hh_fec!L14/RES_hh_num!L14)</f>
        <v>168.9438724383987</v>
      </c>
      <c r="M14" s="98">
        <f>IF(RES_hh_fec!M14=0,0,1000000/0.086*RES_hh_fec!M14/RES_hh_num!M14)</f>
        <v>198.34521806953805</v>
      </c>
      <c r="N14" s="98">
        <f>IF(RES_hh_fec!N14=0,0,1000000/0.086*RES_hh_fec!N14/RES_hh_num!N14)</f>
        <v>247.22485218687365</v>
      </c>
      <c r="O14" s="98">
        <f>IF(RES_hh_fec!O14=0,0,1000000/0.086*RES_hh_fec!O14/RES_hh_num!O14)</f>
        <v>259.96578733266438</v>
      </c>
      <c r="P14" s="98">
        <f>IF(RES_hh_fec!P14=0,0,1000000/0.086*RES_hh_fec!P14/RES_hh_num!P14)</f>
        <v>259.22592478893409</v>
      </c>
      <c r="Q14" s="98">
        <f>IF(RES_hh_fec!Q14=0,0,1000000/0.086*RES_hh_fec!Q14/RES_hh_num!Q14)</f>
        <v>276.88443908447067</v>
      </c>
    </row>
    <row r="15" spans="1:17" ht="12.95" customHeight="1" x14ac:dyDescent="0.25">
      <c r="A15" s="89" t="s">
        <v>112</v>
      </c>
      <c r="B15" s="96">
        <f t="shared" ref="B15:Q15" si="0">B16</f>
        <v>5.5007876477641586</v>
      </c>
      <c r="C15" s="96">
        <f t="shared" si="0"/>
        <v>5.5325254696226764</v>
      </c>
      <c r="D15" s="96">
        <f t="shared" si="0"/>
        <v>5.7583527710177114</v>
      </c>
      <c r="E15" s="96">
        <f t="shared" si="0"/>
        <v>5.8654054974764884</v>
      </c>
      <c r="F15" s="96">
        <f t="shared" si="0"/>
        <v>6.1270004230550272</v>
      </c>
      <c r="G15" s="96">
        <f t="shared" si="0"/>
        <v>6.4138596771345338</v>
      </c>
      <c r="H15" s="96">
        <f t="shared" si="0"/>
        <v>6.7618416512691599</v>
      </c>
      <c r="I15" s="96">
        <f t="shared" si="0"/>
        <v>7.2923400075336327</v>
      </c>
      <c r="J15" s="96">
        <f t="shared" si="0"/>
        <v>7.8616326171800033</v>
      </c>
      <c r="K15" s="96">
        <f t="shared" si="0"/>
        <v>8.8877726161264388</v>
      </c>
      <c r="L15" s="96">
        <f t="shared" si="0"/>
        <v>10.037134312901546</v>
      </c>
      <c r="M15" s="96">
        <f t="shared" si="0"/>
        <v>12.83377886891008</v>
      </c>
      <c r="N15" s="96">
        <f t="shared" si="0"/>
        <v>15.408785744748206</v>
      </c>
      <c r="O15" s="96">
        <f t="shared" si="0"/>
        <v>17.760085246470155</v>
      </c>
      <c r="P15" s="96">
        <f t="shared" si="0"/>
        <v>20.477332285321005</v>
      </c>
      <c r="Q15" s="96">
        <f t="shared" si="0"/>
        <v>23.175538595091915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5.5007876477641586</v>
      </c>
      <c r="C16" s="97">
        <f>IF(RES_hh_fec!C16=0,0,1000000/0.086*RES_hh_fec!C16/RES_hh_num!C$3)</f>
        <v>5.5325254696226764</v>
      </c>
      <c r="D16" s="97">
        <f>IF(RES_hh_fec!D16=0,0,1000000/0.086*RES_hh_fec!D16/RES_hh_num!D$3)</f>
        <v>5.7583527710177114</v>
      </c>
      <c r="E16" s="97">
        <f>IF(RES_hh_fec!E16=0,0,1000000/0.086*RES_hh_fec!E16/RES_hh_num!E$3)</f>
        <v>5.8654054974764884</v>
      </c>
      <c r="F16" s="97">
        <f>IF(RES_hh_fec!F16=0,0,1000000/0.086*RES_hh_fec!F16/RES_hh_num!F$3)</f>
        <v>6.1270004230550272</v>
      </c>
      <c r="G16" s="97">
        <f>IF(RES_hh_fec!G16=0,0,1000000/0.086*RES_hh_fec!G16/RES_hh_num!G$3)</f>
        <v>6.4138596771345338</v>
      </c>
      <c r="H16" s="97">
        <f>IF(RES_hh_fec!H16=0,0,1000000/0.086*RES_hh_fec!H16/RES_hh_num!H$3)</f>
        <v>6.7618416512691599</v>
      </c>
      <c r="I16" s="97">
        <f>IF(RES_hh_fec!I16=0,0,1000000/0.086*RES_hh_fec!I16/RES_hh_num!I$3)</f>
        <v>7.2923400075336327</v>
      </c>
      <c r="J16" s="97">
        <f>IF(RES_hh_fec!J16=0,0,1000000/0.086*RES_hh_fec!J16/RES_hh_num!J$3)</f>
        <v>7.8616326171800033</v>
      </c>
      <c r="K16" s="97">
        <f>IF(RES_hh_fec!K16=0,0,1000000/0.086*RES_hh_fec!K16/RES_hh_num!K$3)</f>
        <v>8.8877726161264388</v>
      </c>
      <c r="L16" s="97">
        <f>IF(RES_hh_fec!L16=0,0,1000000/0.086*RES_hh_fec!L16/RES_hh_num!L$3)</f>
        <v>10.037134312901546</v>
      </c>
      <c r="M16" s="97">
        <f>IF(RES_hh_fec!M16=0,0,1000000/0.086*RES_hh_fec!M16/RES_hh_num!M$3)</f>
        <v>12.83377886891008</v>
      </c>
      <c r="N16" s="97">
        <f>IF(RES_hh_fec!N16=0,0,1000000/0.086*RES_hh_fec!N16/RES_hh_num!N$3)</f>
        <v>15.408785744748206</v>
      </c>
      <c r="O16" s="97">
        <f>IF(RES_hh_fec!O16=0,0,1000000/0.086*RES_hh_fec!O16/RES_hh_num!O$3)</f>
        <v>17.760085246470155</v>
      </c>
      <c r="P16" s="97">
        <f>IF(RES_hh_fec!P16=0,0,1000000/0.086*RES_hh_fec!P16/RES_hh_num!P$3)</f>
        <v>20.477332285321005</v>
      </c>
      <c r="Q16" s="97">
        <f>IF(RES_hh_fec!Q16=0,0,1000000/0.086*RES_hh_fec!Q16/RES_hh_num!Q$3)</f>
        <v>23.175538595091915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2850.2828857236286</v>
      </c>
      <c r="C17" s="96">
        <f>IF(RES_hh_fec!C17=0,0,1000000/0.086*RES_hh_fec!C17/RES_hh_num!C17)</f>
        <v>2850.1952713116043</v>
      </c>
      <c r="D17" s="96">
        <f>IF(RES_hh_fec!D17=0,0,1000000/0.086*RES_hh_fec!D17/RES_hh_num!D17)</f>
        <v>2897.3433499344569</v>
      </c>
      <c r="E17" s="96">
        <f>IF(RES_hh_fec!E17=0,0,1000000/0.086*RES_hh_fec!E17/RES_hh_num!E17)</f>
        <v>2868.1281103442161</v>
      </c>
      <c r="F17" s="96">
        <f>IF(RES_hh_fec!F17=0,0,1000000/0.086*RES_hh_fec!F17/RES_hh_num!F17)</f>
        <v>2841.4752192008955</v>
      </c>
      <c r="G17" s="96">
        <f>IF(RES_hh_fec!G17=0,0,1000000/0.086*RES_hh_fec!G17/RES_hh_num!G17)</f>
        <v>2845.5524332784694</v>
      </c>
      <c r="H17" s="96">
        <f>IF(RES_hh_fec!H17=0,0,1000000/0.086*RES_hh_fec!H17/RES_hh_num!H17)</f>
        <v>2879.4946733553493</v>
      </c>
      <c r="I17" s="96">
        <f>IF(RES_hh_fec!I17=0,0,1000000/0.086*RES_hh_fec!I17/RES_hh_num!I17)</f>
        <v>2875.3958197374991</v>
      </c>
      <c r="J17" s="96">
        <f>IF(RES_hh_fec!J17=0,0,1000000/0.086*RES_hh_fec!J17/RES_hh_num!J17)</f>
        <v>2862.3557682447422</v>
      </c>
      <c r="K17" s="96">
        <f>IF(RES_hh_fec!K17=0,0,1000000/0.086*RES_hh_fec!K17/RES_hh_num!K17)</f>
        <v>2840.3154233094024</v>
      </c>
      <c r="L17" s="96">
        <f>IF(RES_hh_fec!L17=0,0,1000000/0.086*RES_hh_fec!L17/RES_hh_num!L17)</f>
        <v>2830.6321355720174</v>
      </c>
      <c r="M17" s="96">
        <f>IF(RES_hh_fec!M17=0,0,1000000/0.086*RES_hh_fec!M17/RES_hh_num!M17)</f>
        <v>2844.6654433798903</v>
      </c>
      <c r="N17" s="96">
        <f>IF(RES_hh_fec!N17=0,0,1000000/0.086*RES_hh_fec!N17/RES_hh_num!N17)</f>
        <v>2855.4055831105538</v>
      </c>
      <c r="O17" s="96">
        <f>IF(RES_hh_fec!O17=0,0,1000000/0.086*RES_hh_fec!O17/RES_hh_num!O17)</f>
        <v>2858.1972936527477</v>
      </c>
      <c r="P17" s="96">
        <f>IF(RES_hh_fec!P17=0,0,1000000/0.086*RES_hh_fec!P17/RES_hh_num!P17)</f>
        <v>2863.5985108525115</v>
      </c>
      <c r="Q17" s="96">
        <f>IF(RES_hh_fec!Q17=0,0,1000000/0.086*RES_hh_fec!Q17/RES_hh_num!Q17)</f>
        <v>2874.4372033552486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2969.1539588765718</v>
      </c>
      <c r="C19" s="95">
        <f>IF(RES_hh_fec!C19=0,0,1000000/0.086*RES_hh_fec!C19/RES_hh_num!C19)</f>
        <v>2959.1828365428573</v>
      </c>
      <c r="D19" s="95">
        <f>IF(RES_hh_fec!D19=0,0,1000000/0.086*RES_hh_fec!D19/RES_hh_num!D19)</f>
        <v>2998.5872174796882</v>
      </c>
      <c r="E19" s="95">
        <f>IF(RES_hh_fec!E19=0,0,1000000/0.086*RES_hh_fec!E19/RES_hh_num!E19)</f>
        <v>2966.2308757518313</v>
      </c>
      <c r="F19" s="95">
        <f>IF(RES_hh_fec!F19=0,0,1000000/0.086*RES_hh_fec!F19/RES_hh_num!F19)</f>
        <v>2939.9054827992527</v>
      </c>
      <c r="G19" s="95">
        <f>IF(RES_hh_fec!G19=0,0,1000000/0.086*RES_hh_fec!G19/RES_hh_num!G19)</f>
        <v>2941.3322148104971</v>
      </c>
      <c r="H19" s="95">
        <f>IF(RES_hh_fec!H19=0,0,1000000/0.086*RES_hh_fec!H19/RES_hh_num!H19)</f>
        <v>2974.1564364569422</v>
      </c>
      <c r="I19" s="95">
        <f>IF(RES_hh_fec!I19=0,0,1000000/0.086*RES_hh_fec!I19/RES_hh_num!I19)</f>
        <v>2964.2803147163941</v>
      </c>
      <c r="J19" s="95">
        <f>IF(RES_hh_fec!J19=0,0,1000000/0.086*RES_hh_fec!J19/RES_hh_num!J19)</f>
        <v>2946.6007605430723</v>
      </c>
      <c r="K19" s="95">
        <f>IF(RES_hh_fec!K19=0,0,1000000/0.086*RES_hh_fec!K19/RES_hh_num!K19)</f>
        <v>2913.1485950534811</v>
      </c>
      <c r="L19" s="95">
        <f>IF(RES_hh_fec!L19=0,0,1000000/0.086*RES_hh_fec!L19/RES_hh_num!L19)</f>
        <v>2901.7701252600486</v>
      </c>
      <c r="M19" s="95">
        <f>IF(RES_hh_fec!M19=0,0,1000000/0.086*RES_hh_fec!M19/RES_hh_num!M19)</f>
        <v>2957.8704479740873</v>
      </c>
      <c r="N19" s="95">
        <f>IF(RES_hh_fec!N19=0,0,1000000/0.086*RES_hh_fec!N19/RES_hh_num!N19)</f>
        <v>2967.7095283865342</v>
      </c>
      <c r="O19" s="95">
        <f>IF(RES_hh_fec!O19=0,0,1000000/0.086*RES_hh_fec!O19/RES_hh_num!O19)</f>
        <v>2969.5897805993782</v>
      </c>
      <c r="P19" s="95">
        <f>IF(RES_hh_fec!P19=0,0,1000000/0.086*RES_hh_fec!P19/RES_hh_num!P19)</f>
        <v>2971.1118787374317</v>
      </c>
      <c r="Q19" s="95">
        <f>IF(RES_hh_fec!Q19=0,0,1000000/0.086*RES_hh_fec!Q19/RES_hh_num!Q19)</f>
        <v>2977.3916813526198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3053.8300922527314</v>
      </c>
      <c r="C20" s="95">
        <f>IF(RES_hh_fec!C20=0,0,1000000/0.086*RES_hh_fec!C20/RES_hh_num!C20)</f>
        <v>3043.6916815692857</v>
      </c>
      <c r="D20" s="95">
        <f>IF(RES_hh_fec!D20=0,0,1000000/0.086*RES_hh_fec!D20/RES_hh_num!D20)</f>
        <v>3084.3760316868056</v>
      </c>
      <c r="E20" s="95">
        <f>IF(RES_hh_fec!E20=0,0,1000000/0.086*RES_hh_fec!E20/RES_hh_num!E20)</f>
        <v>3051.0756826712986</v>
      </c>
      <c r="F20" s="95">
        <f>IF(RES_hh_fec!F20=0,0,1000000/0.086*RES_hh_fec!F20/RES_hh_num!F20)</f>
        <v>3023.9362764776092</v>
      </c>
      <c r="G20" s="95">
        <f>IF(RES_hh_fec!G20=0,0,1000000/0.086*RES_hh_fec!G20/RES_hh_num!G20)</f>
        <v>3025.3571092669422</v>
      </c>
      <c r="H20" s="95">
        <f>IF(RES_hh_fec!H20=0,0,1000000/0.086*RES_hh_fec!H20/RES_hh_num!H20)</f>
        <v>2861.0660653913683</v>
      </c>
      <c r="I20" s="95">
        <f>IF(RES_hh_fec!I20=0,0,1000000/0.086*RES_hh_fec!I20/RES_hh_num!I20)</f>
        <v>3246.6726610819264</v>
      </c>
      <c r="J20" s="95">
        <f>IF(RES_hh_fec!J20=0,0,1000000/0.086*RES_hh_fec!J20/RES_hh_num!J20)</f>
        <v>3001.0687807246427</v>
      </c>
      <c r="K20" s="95">
        <f>IF(RES_hh_fec!K20=0,0,1000000/0.086*RES_hh_fec!K20/RES_hh_num!K20)</f>
        <v>3025.7121465366527</v>
      </c>
      <c r="L20" s="95">
        <f>IF(RES_hh_fec!L20=0,0,1000000/0.086*RES_hh_fec!L20/RES_hh_num!L20)</f>
        <v>2984.5955664971571</v>
      </c>
      <c r="M20" s="95">
        <f>IF(RES_hh_fec!M20=0,0,1000000/0.086*RES_hh_fec!M20/RES_hh_num!M20)</f>
        <v>3221.9597960222618</v>
      </c>
      <c r="N20" s="95">
        <f>IF(RES_hh_fec!N20=0,0,1000000/0.086*RES_hh_fec!N20/RES_hh_num!N20)</f>
        <v>2983.9416338607166</v>
      </c>
      <c r="O20" s="95">
        <f>IF(RES_hh_fec!O20=0,0,1000000/0.086*RES_hh_fec!O20/RES_hh_num!O20)</f>
        <v>2781.6876692332035</v>
      </c>
      <c r="P20" s="95">
        <f>IF(RES_hh_fec!P20=0,0,1000000/0.086*RES_hh_fec!P20/RES_hh_num!P20)</f>
        <v>2981.9037842382272</v>
      </c>
      <c r="Q20" s="95">
        <f>IF(RES_hh_fec!Q20=0,0,1000000/0.086*RES_hh_fec!Q20/RES_hh_num!Q20)</f>
        <v>2988.3336538603444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2850.2627824486044</v>
      </c>
      <c r="C21" s="95">
        <f>IF(RES_hh_fec!C21=0,0,1000000/0.086*RES_hh_fec!C21/RES_hh_num!C21)</f>
        <v>2840.7571619219807</v>
      </c>
      <c r="D21" s="95">
        <f>IF(RES_hh_fec!D21=0,0,1000000/0.086*RES_hh_fec!D21/RES_hh_num!D21)</f>
        <v>2878.7304778377106</v>
      </c>
      <c r="E21" s="95">
        <f>IF(RES_hh_fec!E21=0,0,1000000/0.086*RES_hh_fec!E21/RES_hh_num!E21)</f>
        <v>2847.6276951491604</v>
      </c>
      <c r="F21" s="95">
        <f>IF(RES_hh_fec!F21=0,0,1000000/0.086*RES_hh_fec!F21/RES_hh_num!F21)</f>
        <v>2822.3005222562092</v>
      </c>
      <c r="G21" s="95">
        <f>IF(RES_hh_fec!G21=0,0,1000000/0.086*RES_hh_fec!G21/RES_hh_num!G21)</f>
        <v>2823.7084230448991</v>
      </c>
      <c r="H21" s="95">
        <f>IF(RES_hh_fec!H21=0,0,1000000/0.086*RES_hh_fec!H21/RES_hh_num!H21)</f>
        <v>2855.1405525805881</v>
      </c>
      <c r="I21" s="95">
        <f>IF(RES_hh_fec!I21=0,0,1000000/0.086*RES_hh_fec!I21/RES_hh_num!I21)</f>
        <v>2845.7314719359479</v>
      </c>
      <c r="J21" s="95">
        <f>IF(RES_hh_fec!J21=0,0,1000000/0.086*RES_hh_fec!J21/RES_hh_num!J21)</f>
        <v>2828.7044148672821</v>
      </c>
      <c r="K21" s="95">
        <f>IF(RES_hh_fec!K21=0,0,1000000/0.086*RES_hh_fec!K21/RES_hh_num!K21)</f>
        <v>2796.6015341262187</v>
      </c>
      <c r="L21" s="95">
        <f>IF(RES_hh_fec!L21=0,0,1000000/0.086*RES_hh_fec!L21/RES_hh_num!L21)</f>
        <v>2785.6641339030457</v>
      </c>
      <c r="M21" s="95">
        <f>IF(RES_hh_fec!M21=0,0,1000000/0.086*RES_hh_fec!M21/RES_hh_num!M21)</f>
        <v>2775.0074330804987</v>
      </c>
      <c r="N21" s="95">
        <f>IF(RES_hh_fec!N21=0,0,1000000/0.086*RES_hh_fec!N21/RES_hh_num!N21)</f>
        <v>2781.1744468207085</v>
      </c>
      <c r="O21" s="95">
        <f>IF(RES_hh_fec!O21=0,0,1000000/0.086*RES_hh_fec!O21/RES_hh_num!O21)</f>
        <v>2797.1056679213266</v>
      </c>
      <c r="P21" s="95">
        <f>IF(RES_hh_fec!P21=0,0,1000000/0.086*RES_hh_fec!P21/RES_hh_num!P21)</f>
        <v>2775.8976159767426</v>
      </c>
      <c r="Q21" s="95">
        <f>IF(RES_hh_fec!Q21=0,0,1000000/0.086*RES_hh_fec!Q21/RES_hh_num!Q21)</f>
        <v>2791.7988265181166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3562.8364589083935</v>
      </c>
      <c r="C22" s="95">
        <f>IF(RES_hh_fec!C22=0,0,1000000/0.086*RES_hh_fec!C22/RES_hh_num!C22)</f>
        <v>3550.9410226251548</v>
      </c>
      <c r="D22" s="95">
        <f>IF(RES_hh_fec!D22=0,0,1000000/0.086*RES_hh_fec!D22/RES_hh_num!D22)</f>
        <v>3598.4176853933041</v>
      </c>
      <c r="E22" s="95">
        <f>IF(RES_hh_fec!E22=0,0,1000000/0.086*RES_hh_fec!E22/RES_hh_num!E22)</f>
        <v>3559.5345143082136</v>
      </c>
      <c r="F22" s="95">
        <f>IF(RES_hh_fec!F22=0,0,1000000/0.086*RES_hh_fec!F22/RES_hh_num!F22)</f>
        <v>3527.8667540875435</v>
      </c>
      <c r="G22" s="95">
        <f>IF(RES_hh_fec!G22=0,0,1000000/0.086*RES_hh_fec!G22/RES_hh_num!G22)</f>
        <v>3529.6402445071144</v>
      </c>
      <c r="H22" s="95">
        <f>IF(RES_hh_fec!H22=0,0,1000000/0.086*RES_hh_fec!H22/RES_hh_num!H22)</f>
        <v>3568.9327473041581</v>
      </c>
      <c r="I22" s="95">
        <f>IF(RES_hh_fec!I22=0,0,1000000/0.086*RES_hh_fec!I22/RES_hh_num!I22)</f>
        <v>3557.1569909922337</v>
      </c>
      <c r="J22" s="95">
        <f>IF(RES_hh_fec!J22=0,0,1000000/0.086*RES_hh_fec!J22/RES_hh_num!J22)</f>
        <v>3502.8562495594238</v>
      </c>
      <c r="K22" s="95">
        <f>IF(RES_hh_fec!K22=0,0,1000000/0.086*RES_hh_fec!K22/RES_hh_num!K22)</f>
        <v>3544.8167068825796</v>
      </c>
      <c r="L22" s="95">
        <f>IF(RES_hh_fec!L22=0,0,1000000/0.086*RES_hh_fec!L22/RES_hh_num!L22)</f>
        <v>3482.087455959374</v>
      </c>
      <c r="M22" s="95">
        <f>IF(RES_hh_fec!M22=0,0,1000000/0.086*RES_hh_fec!M22/RES_hh_num!M22)</f>
        <v>3783.6061016447034</v>
      </c>
      <c r="N22" s="95">
        <f>IF(RES_hh_fec!N22=0,0,1000000/0.086*RES_hh_fec!N22/RES_hh_num!N22)</f>
        <v>3476.8477537755034</v>
      </c>
      <c r="O22" s="95">
        <f>IF(RES_hh_fec!O22=0,0,1000000/0.086*RES_hh_fec!O22/RES_hh_num!O22)</f>
        <v>3195.5261120249129</v>
      </c>
      <c r="P22" s="95">
        <f>IF(RES_hh_fec!P22=0,0,1000000/0.086*RES_hh_fec!P22/RES_hh_num!P22)</f>
        <v>3692.1729525992123</v>
      </c>
      <c r="Q22" s="95">
        <f>IF(RES_hh_fec!Q22=0,0,1000000/0.086*RES_hh_fec!Q22/RES_hh_num!Q22)</f>
        <v>3473.5309209635493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1946.9251367587658</v>
      </c>
      <c r="C24" s="95">
        <f>IF(RES_hh_fec!C24=0,0,1000000/0.086*RES_hh_fec!C24/RES_hh_num!C24)</f>
        <v>1946.6028908488477</v>
      </c>
      <c r="D24" s="95">
        <f>IF(RES_hh_fec!D24=0,0,1000000/0.086*RES_hh_fec!D24/RES_hh_num!D24)</f>
        <v>1978.8131477784193</v>
      </c>
      <c r="E24" s="95">
        <f>IF(RES_hh_fec!E24=0,0,1000000/0.086*RES_hh_fec!E24/RES_hh_num!E24)</f>
        <v>1963.4281364049955</v>
      </c>
      <c r="F24" s="95">
        <f>IF(RES_hh_fec!F24=0,0,1000000/0.086*RES_hh_fec!F24/RES_hh_num!F24)</f>
        <v>1951.6573674188473</v>
      </c>
      <c r="G24" s="95">
        <f>IF(RES_hh_fec!G24=0,0,1000000/0.086*RES_hh_fec!G24/RES_hh_num!G24)</f>
        <v>1958.1433476896923</v>
      </c>
      <c r="H24" s="95">
        <f>IF(RES_hh_fec!H24=0,0,1000000/0.086*RES_hh_fec!H24/RES_hh_num!H24)</f>
        <v>1985.8007868382413</v>
      </c>
      <c r="I24" s="95">
        <f>IF(RES_hh_fec!I24=0,0,1000000/0.086*RES_hh_fec!I24/RES_hh_num!I24)</f>
        <v>1985.1819296539745</v>
      </c>
      <c r="J24" s="95">
        <f>IF(RES_hh_fec!J24=0,0,1000000/0.086*RES_hh_fec!J24/RES_hh_num!J24)</f>
        <v>1979.0055577116677</v>
      </c>
      <c r="K24" s="95">
        <f>IF(RES_hh_fec!K24=0,0,1000000/0.086*RES_hh_fec!K24/RES_hh_num!K24)</f>
        <v>1962.5675967379111</v>
      </c>
      <c r="L24" s="95">
        <f>IF(RES_hh_fec!L24=0,0,1000000/0.086*RES_hh_fec!L24/RES_hh_num!L24)</f>
        <v>1961.2474215289931</v>
      </c>
      <c r="M24" s="95">
        <f>IF(RES_hh_fec!M24=0,0,1000000/0.086*RES_hh_fec!M24/RES_hh_num!M24)</f>
        <v>1962.8667119237516</v>
      </c>
      <c r="N24" s="95">
        <f>IF(RES_hh_fec!N24=0,0,1000000/0.086*RES_hh_fec!N24/RES_hh_num!N24)</f>
        <v>1961.9473228049717</v>
      </c>
      <c r="O24" s="95">
        <f>IF(RES_hh_fec!O24=0,0,1000000/0.086*RES_hh_fec!O24/RES_hh_num!O24)</f>
        <v>1961.7988132310365</v>
      </c>
      <c r="P24" s="95">
        <f>IF(RES_hh_fec!P24=0,0,1000000/0.086*RES_hh_fec!P24/RES_hh_num!P24)</f>
        <v>1964.0148069212214</v>
      </c>
      <c r="Q24" s="95">
        <f>IF(RES_hh_fec!Q24=0,0,1000000/0.086*RES_hh_fec!Q24/RES_hh_num!Q24)</f>
        <v>1970.8758597595724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2760.878325013211</v>
      </c>
      <c r="C25" s="22">
        <f>IF(RES_hh_fec!C25=0,0,1000000/0.086*RES_hh_fec!C25/RES_hh_num!C25)</f>
        <v>2840.5263106217026</v>
      </c>
      <c r="D25" s="22">
        <f>IF(RES_hh_fec!D25=0,0,1000000/0.086*RES_hh_fec!D25/RES_hh_num!D25)</f>
        <v>2964.4688775451723</v>
      </c>
      <c r="E25" s="22">
        <f>IF(RES_hh_fec!E25=0,0,1000000/0.086*RES_hh_fec!E25/RES_hh_num!E25)</f>
        <v>2961.3457726321008</v>
      </c>
      <c r="F25" s="22">
        <f>IF(RES_hh_fec!F25=0,0,1000000/0.086*RES_hh_fec!F25/RES_hh_num!F25)</f>
        <v>2904.1213698765032</v>
      </c>
      <c r="G25" s="22">
        <f>IF(RES_hh_fec!G25=0,0,1000000/0.086*RES_hh_fec!G25/RES_hh_num!G25)</f>
        <v>2904.6576956090307</v>
      </c>
      <c r="H25" s="22">
        <f>IF(RES_hh_fec!H25=0,0,1000000/0.086*RES_hh_fec!H25/RES_hh_num!H25)</f>
        <v>2953.7659441716096</v>
      </c>
      <c r="I25" s="22">
        <f>IF(RES_hh_fec!I25=0,0,1000000/0.086*RES_hh_fec!I25/RES_hh_num!I25)</f>
        <v>2994.8845100098142</v>
      </c>
      <c r="J25" s="22">
        <f>IF(RES_hh_fec!J25=0,0,1000000/0.086*RES_hh_fec!J25/RES_hh_num!J25)</f>
        <v>3087.7643495155362</v>
      </c>
      <c r="K25" s="22">
        <f>IF(RES_hh_fec!K25=0,0,1000000/0.086*RES_hh_fec!K25/RES_hh_num!K25)</f>
        <v>3167.4049740483824</v>
      </c>
      <c r="L25" s="22">
        <f>IF(RES_hh_fec!L25=0,0,1000000/0.086*RES_hh_fec!L25/RES_hh_num!L25)</f>
        <v>3286.7056374901599</v>
      </c>
      <c r="M25" s="22">
        <f>IF(RES_hh_fec!M25=0,0,1000000/0.086*RES_hh_fec!M25/RES_hh_num!M25)</f>
        <v>3486.0361408183944</v>
      </c>
      <c r="N25" s="22">
        <f>IF(RES_hh_fec!N25=0,0,1000000/0.086*RES_hh_fec!N25/RES_hh_num!N25)</f>
        <v>3746.8567941021024</v>
      </c>
      <c r="O25" s="22">
        <f>IF(RES_hh_fec!O25=0,0,1000000/0.086*RES_hh_fec!O25/RES_hh_num!O25)</f>
        <v>3611.2218553001303</v>
      </c>
      <c r="P25" s="22">
        <f>IF(RES_hh_fec!P25=0,0,1000000/0.086*RES_hh_fec!P25/RES_hh_num!P25)</f>
        <v>3561.9243477819991</v>
      </c>
      <c r="Q25" s="22">
        <f>IF(RES_hh_fec!Q25=0,0,1000000/0.086*RES_hh_fec!Q25/RES_hh_num!Q25)</f>
        <v>3607.6908144147178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597.41978773308233</v>
      </c>
      <c r="C26" s="18">
        <f>IF(RES_hh_fec!C26=0,0,1000000/0.086*RES_hh_fec!C26/RES_hh_num!C26)</f>
        <v>600.74719385371372</v>
      </c>
      <c r="D26" s="18">
        <f>IF(RES_hh_fec!D26=0,0,1000000/0.086*RES_hh_fec!D26/RES_hh_num!D26)</f>
        <v>614.08360722417683</v>
      </c>
      <c r="E26" s="18">
        <f>IF(RES_hh_fec!E26=0,0,1000000/0.086*RES_hh_fec!E26/RES_hh_num!E26)</f>
        <v>612.59233568742752</v>
      </c>
      <c r="F26" s="18">
        <f>IF(RES_hh_fec!F26=0,0,1000000/0.086*RES_hh_fec!F26/RES_hh_num!F26)</f>
        <v>612.13720491869833</v>
      </c>
      <c r="G26" s="18">
        <f>IF(RES_hh_fec!G26=0,0,1000000/0.086*RES_hh_fec!G26/RES_hh_num!G26)</f>
        <v>617.15573759689983</v>
      </c>
      <c r="H26" s="18">
        <f>IF(RES_hh_fec!H26=0,0,1000000/0.086*RES_hh_fec!H26/RES_hh_num!H26)</f>
        <v>628.82186681589951</v>
      </c>
      <c r="I26" s="18">
        <f>IF(RES_hh_fec!I26=0,0,1000000/0.086*RES_hh_fec!I26/RES_hh_num!I26)</f>
        <v>631.85073187105536</v>
      </c>
      <c r="J26" s="18">
        <f>IF(RES_hh_fec!J26=0,0,1000000/0.086*RES_hh_fec!J26/RES_hh_num!J26)</f>
        <v>633.07189596631576</v>
      </c>
      <c r="K26" s="18">
        <f>IF(RES_hh_fec!K26=0,0,1000000/0.086*RES_hh_fec!K26/RES_hh_num!K26)</f>
        <v>631.48942219765911</v>
      </c>
      <c r="L26" s="18">
        <f>IF(RES_hh_fec!L26=0,0,1000000/0.086*RES_hh_fec!L26/RES_hh_num!L26)</f>
        <v>634.69842505669124</v>
      </c>
      <c r="M26" s="18">
        <f>IF(RES_hh_fec!M26=0,0,1000000/0.086*RES_hh_fec!M26/RES_hh_num!M26)</f>
        <v>635.61704399708947</v>
      </c>
      <c r="N26" s="18">
        <f>IF(RES_hh_fec!N26=0,0,1000000/0.086*RES_hh_fec!N26/RES_hh_num!N26)</f>
        <v>635.74655393330784</v>
      </c>
      <c r="O26" s="18">
        <f>IF(RES_hh_fec!O26=0,0,1000000/0.086*RES_hh_fec!O26/RES_hh_num!O26)</f>
        <v>636.20880196125643</v>
      </c>
      <c r="P26" s="18">
        <f>IF(RES_hh_fec!P26=0,0,1000000/0.086*RES_hh_fec!P26/RES_hh_num!P26)</f>
        <v>637.37930670300182</v>
      </c>
      <c r="Q26" s="18">
        <f>IF(RES_hh_fec!Q26=0,0,1000000/0.086*RES_hh_fec!Q26/RES_hh_num!Q26)</f>
        <v>640.02300943654666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1152.2967389518915</v>
      </c>
      <c r="C27" s="96">
        <f>IF(RES_hh_fec!C27=0,0,1000000/0.086*RES_hh_fec!C27/RES_hh_num!C27)</f>
        <v>1165.7327646159135</v>
      </c>
      <c r="D27" s="96">
        <f>IF(RES_hh_fec!D27=0,0,1000000/0.086*RES_hh_fec!D27/RES_hh_num!D27)</f>
        <v>1187.2308043574003</v>
      </c>
      <c r="E27" s="96">
        <f>IF(RES_hh_fec!E27=0,0,1000000/0.086*RES_hh_fec!E27/RES_hh_num!E27)</f>
        <v>1181.2342360369355</v>
      </c>
      <c r="F27" s="96">
        <f>IF(RES_hh_fec!F27=0,0,1000000/0.086*RES_hh_fec!F27/RES_hh_num!F27)</f>
        <v>1176.4290917940616</v>
      </c>
      <c r="G27" s="96">
        <f>IF(RES_hh_fec!G27=0,0,1000000/0.086*RES_hh_fec!G27/RES_hh_num!G27)</f>
        <v>1182.6389009664942</v>
      </c>
      <c r="H27" s="96">
        <f>IF(RES_hh_fec!H27=0,0,1000000/0.086*RES_hh_fec!H27/RES_hh_num!H27)</f>
        <v>1220.8156586124451</v>
      </c>
      <c r="I27" s="96">
        <f>IF(RES_hh_fec!I27=0,0,1000000/0.086*RES_hh_fec!I27/RES_hh_num!I27)</f>
        <v>1230.7551964097247</v>
      </c>
      <c r="J27" s="96">
        <f>IF(RES_hh_fec!J27=0,0,1000000/0.086*RES_hh_fec!J27/RES_hh_num!J27)</f>
        <v>1235.0385044284424</v>
      </c>
      <c r="K27" s="96">
        <f>IF(RES_hh_fec!K27=0,0,1000000/0.086*RES_hh_fec!K27/RES_hh_num!K27)</f>
        <v>1211.1209942633843</v>
      </c>
      <c r="L27" s="96">
        <f>IF(RES_hh_fec!L27=0,0,1000000/0.086*RES_hh_fec!L27/RES_hh_num!L27)</f>
        <v>1210.0062493241317</v>
      </c>
      <c r="M27" s="96">
        <f>IF(RES_hh_fec!M27=0,0,1000000/0.086*RES_hh_fec!M27/RES_hh_num!M27)</f>
        <v>1213.6828903591872</v>
      </c>
      <c r="N27" s="96">
        <f>IF(RES_hh_fec!N27=0,0,1000000/0.086*RES_hh_fec!N27/RES_hh_num!N27)</f>
        <v>1220.8409497318396</v>
      </c>
      <c r="O27" s="96">
        <f>IF(RES_hh_fec!O27=0,0,1000000/0.086*RES_hh_fec!O27/RES_hh_num!O27)</f>
        <v>1221.5891347133152</v>
      </c>
      <c r="P27" s="96">
        <f>IF(RES_hh_fec!P27=0,0,1000000/0.086*RES_hh_fec!P27/RES_hh_num!P27)</f>
        <v>1219.8276968783043</v>
      </c>
      <c r="Q27" s="96">
        <f>IF(RES_hh_fec!Q27=0,0,1000000/0.086*RES_hh_fec!Q27/RES_hh_num!Q27)</f>
        <v>1211.2278297696212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1300.8488182572466</v>
      </c>
      <c r="C29" s="95">
        <f>IF(RES_hh_fec!C29=0,0,1000000/0.086*RES_hh_fec!C29/RES_hh_num!C29)</f>
        <v>1309.4373044477409</v>
      </c>
      <c r="D29" s="95">
        <f>IF(RES_hh_fec!D29=0,0,1000000/0.086*RES_hh_fec!D29/RES_hh_num!D29)</f>
        <v>1329.4701046382174</v>
      </c>
      <c r="E29" s="95">
        <f>IF(RES_hh_fec!E29=0,0,1000000/0.086*RES_hh_fec!E29/RES_hh_num!E29)</f>
        <v>1320.5883970088423</v>
      </c>
      <c r="F29" s="95">
        <f>IF(RES_hh_fec!F29=0,0,1000000/0.086*RES_hh_fec!F29/RES_hh_num!F29)</f>
        <v>1317.1857694727971</v>
      </c>
      <c r="G29" s="95">
        <f>IF(RES_hh_fec!G29=0,0,1000000/0.086*RES_hh_fec!G29/RES_hh_num!G29)</f>
        <v>1325.0571746949438</v>
      </c>
      <c r="H29" s="95">
        <f>IF(RES_hh_fec!H29=0,0,1000000/0.086*RES_hh_fec!H29/RES_hh_num!H29)</f>
        <v>1437.0236991713236</v>
      </c>
      <c r="I29" s="95">
        <f>IF(RES_hh_fec!I29=0,0,1000000/0.086*RES_hh_fec!I29/RES_hh_num!I29)</f>
        <v>1303.874366026442</v>
      </c>
      <c r="J29" s="95">
        <f>IF(RES_hh_fec!J29=0,0,1000000/0.086*RES_hh_fec!J29/RES_hh_num!J29)</f>
        <v>1370.0309559103243</v>
      </c>
      <c r="K29" s="95">
        <f>IF(RES_hh_fec!K29=0,0,1000000/0.086*RES_hh_fec!K29/RES_hh_num!K29)</f>
        <v>1334.9119783405838</v>
      </c>
      <c r="L29" s="95">
        <f>IF(RES_hh_fec!L29=0,0,1000000/0.086*RES_hh_fec!L29/RES_hh_num!L29)</f>
        <v>1323.5131772360394</v>
      </c>
      <c r="M29" s="95">
        <f>IF(RES_hh_fec!M29=0,0,1000000/0.086*RES_hh_fec!M29/RES_hh_num!M29)</f>
        <v>1135.7017755025479</v>
      </c>
      <c r="N29" s="95">
        <f>IF(RES_hh_fec!N29=0,0,1000000/0.086*RES_hh_fec!N29/RES_hh_num!N29)</f>
        <v>1288.3985153012225</v>
      </c>
      <c r="O29" s="95">
        <f>IF(RES_hh_fec!O29=0,0,1000000/0.086*RES_hh_fec!O29/RES_hh_num!O29)</f>
        <v>1428.813284766233</v>
      </c>
      <c r="P29" s="95">
        <f>IF(RES_hh_fec!P29=0,0,1000000/0.086*RES_hh_fec!P29/RES_hh_num!P29)</f>
        <v>1287.0362110859546</v>
      </c>
      <c r="Q29" s="95">
        <f>IF(RES_hh_fec!Q29=0,0,1000000/0.086*RES_hh_fec!Q29/RES_hh_num!Q29)</f>
        <v>1277.3395690862387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1207.9294412174841</v>
      </c>
      <c r="C30" s="95">
        <f>IF(RES_hh_fec!C30=0,0,1000000/0.086*RES_hh_fec!C30/RES_hh_num!C30)</f>
        <v>1215.9037312189971</v>
      </c>
      <c r="D30" s="95">
        <f>IF(RES_hh_fec!D30=0,0,1000000/0.086*RES_hh_fec!D30/RES_hh_num!D30)</f>
        <v>1234.5082712378237</v>
      </c>
      <c r="E30" s="95">
        <f>IF(RES_hh_fec!E30=0,0,1000000/0.086*RES_hh_fec!E30/RES_hh_num!E30)</f>
        <v>1226.2617971863642</v>
      </c>
      <c r="F30" s="95">
        <f>IF(RES_hh_fec!F30=0,0,1000000/0.086*RES_hh_fec!F30/RES_hh_num!F30)</f>
        <v>1223.1011769404654</v>
      </c>
      <c r="G30" s="95">
        <f>IF(RES_hh_fec!G30=0,0,1000000/0.086*RES_hh_fec!G30/RES_hh_num!G30)</f>
        <v>1230.4130081867797</v>
      </c>
      <c r="H30" s="95">
        <f>IF(RES_hh_fec!H30=0,0,1000000/0.086*RES_hh_fec!H30/RES_hh_num!H30)</f>
        <v>1268.4741558317983</v>
      </c>
      <c r="I30" s="95">
        <f>IF(RES_hh_fec!I30=0,0,1000000/0.086*RES_hh_fec!I30/RES_hh_num!I30)</f>
        <v>1276.5045309528189</v>
      </c>
      <c r="J30" s="95">
        <f>IF(RES_hh_fec!J30=0,0,1000000/0.086*RES_hh_fec!J30/RES_hh_num!J30)</f>
        <v>1272.1698452113419</v>
      </c>
      <c r="K30" s="95">
        <f>IF(RES_hh_fec!K30=0,0,1000000/0.086*RES_hh_fec!K30/RES_hh_num!K30)</f>
        <v>1239.5587976776555</v>
      </c>
      <c r="L30" s="95">
        <f>IF(RES_hh_fec!L30=0,0,1000000/0.086*RES_hh_fec!L30/RES_hh_num!L30)</f>
        <v>1236.9074229941339</v>
      </c>
      <c r="M30" s="95">
        <f>IF(RES_hh_fec!M30=0,0,1000000/0.086*RES_hh_fec!M30/RES_hh_num!M30)</f>
        <v>1225.2887044936929</v>
      </c>
      <c r="N30" s="95">
        <f>IF(RES_hh_fec!N30=0,0,1000000/0.086*RES_hh_fec!N30/RES_hh_num!N30)</f>
        <v>1223.914694631017</v>
      </c>
      <c r="O30" s="95">
        <f>IF(RES_hh_fec!O30=0,0,1000000/0.086*RES_hh_fec!O30/RES_hh_num!O30)</f>
        <v>1226.6083084398022</v>
      </c>
      <c r="P30" s="95">
        <f>IF(RES_hh_fec!P30=0,0,1000000/0.086*RES_hh_fec!P30/RES_hh_num!P30)</f>
        <v>1227.6404622920086</v>
      </c>
      <c r="Q30" s="95">
        <f>IF(RES_hh_fec!Q30=0,0,1000000/0.086*RES_hh_fec!Q30/RES_hh_num!Q30)</f>
        <v>1226.1784852469405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1532.3382056065607</v>
      </c>
      <c r="C31" s="95">
        <f>IF(RES_hh_fec!C31=0,0,1000000/0.086*RES_hh_fec!C31/RES_hh_num!C31)</f>
        <v>1554.7164477225078</v>
      </c>
      <c r="D31" s="95">
        <f>IF(RES_hh_fec!D31=0,0,1000000/0.086*RES_hh_fec!D31/RES_hh_num!D31)</f>
        <v>1590.9375593374687</v>
      </c>
      <c r="E31" s="95">
        <f>IF(RES_hh_fec!E31=0,0,1000000/0.086*RES_hh_fec!E31/RES_hh_num!E31)</f>
        <v>1592.425217895762</v>
      </c>
      <c r="F31" s="95">
        <f>IF(RES_hh_fec!F31=0,0,1000000/0.086*RES_hh_fec!F31/RES_hh_num!F31)</f>
        <v>1599.9528013923591</v>
      </c>
      <c r="G31" s="95">
        <f>IF(RES_hh_fec!G31=0,0,1000000/0.086*RES_hh_fec!G31/RES_hh_num!G31)</f>
        <v>1620.9086394945709</v>
      </c>
      <c r="H31" s="95">
        <f>IF(RES_hh_fec!H31=0,0,1000000/0.086*RES_hh_fec!H31/RES_hh_num!H31)</f>
        <v>1681.7383709105509</v>
      </c>
      <c r="I31" s="95">
        <f>IF(RES_hh_fec!I31=0,0,1000000/0.086*RES_hh_fec!I31/RES_hh_num!I31)</f>
        <v>1708.5310827672483</v>
      </c>
      <c r="J31" s="95">
        <f>IF(RES_hh_fec!J31=0,0,1000000/0.086*RES_hh_fec!J31/RES_hh_num!J31)</f>
        <v>1713.3326729863654</v>
      </c>
      <c r="K31" s="95">
        <f>IF(RES_hh_fec!K31=0,0,1000000/0.086*RES_hh_fec!K31/RES_hh_num!K31)</f>
        <v>1682.2679741413986</v>
      </c>
      <c r="L31" s="95">
        <f>IF(RES_hh_fec!L31=0,0,1000000/0.086*RES_hh_fec!L31/RES_hh_num!L31)</f>
        <v>1692.889243831878</v>
      </c>
      <c r="M31" s="95">
        <f>IF(RES_hh_fec!M31=0,0,1000000/0.086*RES_hh_fec!M31/RES_hh_num!M31)</f>
        <v>1691.0917543435287</v>
      </c>
      <c r="N31" s="95">
        <f>IF(RES_hh_fec!N31=0,0,1000000/0.086*RES_hh_fec!N31/RES_hh_num!N31)</f>
        <v>1689.0379915289864</v>
      </c>
      <c r="O31" s="95">
        <f>IF(RES_hh_fec!O31=0,0,1000000/0.086*RES_hh_fec!O31/RES_hh_num!O31)</f>
        <v>1692.4301448882272</v>
      </c>
      <c r="P31" s="95">
        <f>IF(RES_hh_fec!P31=0,0,1000000/0.086*RES_hh_fec!P31/RES_hh_num!P31)</f>
        <v>1697.8339321114504</v>
      </c>
      <c r="Q31" s="95">
        <f>IF(RES_hh_fec!Q31=0,0,1000000/0.086*RES_hh_fec!Q31/RES_hh_num!Q31)</f>
        <v>1699.8731083708356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806.19839793091376</v>
      </c>
      <c r="C32" s="18">
        <f>IF(RES_hh_fec!C32=0,0,1000000/0.086*RES_hh_fec!C32/RES_hh_num!C32)</f>
        <v>841.05438900245485</v>
      </c>
      <c r="D32" s="18">
        <f>IF(RES_hh_fec!D32=0,0,1000000/0.086*RES_hh_fec!D32/RES_hh_num!D32)</f>
        <v>882.87601512864057</v>
      </c>
      <c r="E32" s="18">
        <f>IF(RES_hh_fec!E32=0,0,1000000/0.086*RES_hh_fec!E32/RES_hh_num!E32)</f>
        <v>889.01616705507161</v>
      </c>
      <c r="F32" s="18">
        <f>IF(RES_hh_fec!F32=0,0,1000000/0.086*RES_hh_fec!F32/RES_hh_num!F32)</f>
        <v>880.60111972085895</v>
      </c>
      <c r="G32" s="18">
        <f>IF(RES_hh_fec!G32=0,0,1000000/0.086*RES_hh_fec!G32/RES_hh_num!G32)</f>
        <v>888.71764450434466</v>
      </c>
      <c r="H32" s="18">
        <f>IF(RES_hh_fec!H32=0,0,1000000/0.086*RES_hh_fec!H32/RES_hh_num!H32)</f>
        <v>909.90221541926951</v>
      </c>
      <c r="I32" s="18">
        <f>IF(RES_hh_fec!I32=0,0,1000000/0.086*RES_hh_fec!I32/RES_hh_num!I32)</f>
        <v>965.17284984132903</v>
      </c>
      <c r="J32" s="18">
        <f>IF(RES_hh_fec!J32=0,0,1000000/0.086*RES_hh_fec!J32/RES_hh_num!J32)</f>
        <v>981.28723944534249</v>
      </c>
      <c r="K32" s="18">
        <f>IF(RES_hh_fec!K32=0,0,1000000/0.086*RES_hh_fec!K32/RES_hh_num!K32)</f>
        <v>1007.7436630429461</v>
      </c>
      <c r="L32" s="18">
        <f>IF(RES_hh_fec!L32=0,0,1000000/0.086*RES_hh_fec!L32/RES_hh_num!L32)</f>
        <v>995.47810308576413</v>
      </c>
      <c r="M32" s="18">
        <f>IF(RES_hh_fec!M32=0,0,1000000/0.086*RES_hh_fec!M32/RES_hh_num!M32)</f>
        <v>1141.6095703642534</v>
      </c>
      <c r="N32" s="18">
        <f>IF(RES_hh_fec!N32=0,0,1000000/0.086*RES_hh_fec!N32/RES_hh_num!N32)</f>
        <v>1174.6095596052112</v>
      </c>
      <c r="O32" s="18">
        <f>IF(RES_hh_fec!O32=0,0,1000000/0.086*RES_hh_fec!O32/RES_hh_num!O32)</f>
        <v>1145.7230142492701</v>
      </c>
      <c r="P32" s="18">
        <f>IF(RES_hh_fec!P32=0,0,1000000/0.086*RES_hh_fec!P32/RES_hh_num!P32)</f>
        <v>1162.0858243893965</v>
      </c>
      <c r="Q32" s="18">
        <f>IF(RES_hh_fec!Q32=0,0,1000000/0.086*RES_hh_fec!Q32/RES_hh_num!Q32)</f>
        <v>1124.2172941421129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10451.864253277745</v>
      </c>
      <c r="C3" s="100">
        <f>IF(RES_hh_tes!C3=0,0,1000000/0.086*RES_hh_tes!C3/RES_hh_num!C3)</f>
        <v>10968.927454752269</v>
      </c>
      <c r="D3" s="100">
        <f>IF(RES_hh_tes!D3=0,0,1000000/0.086*RES_hh_tes!D3/RES_hh_num!D3)</f>
        <v>10559.732211511964</v>
      </c>
      <c r="E3" s="100">
        <f>IF(RES_hh_tes!E3=0,0,1000000/0.086*RES_hh_tes!E3/RES_hh_num!E3)</f>
        <v>10778.246909729385</v>
      </c>
      <c r="F3" s="100">
        <f>IF(RES_hh_tes!F3=0,0,1000000/0.086*RES_hh_tes!F3/RES_hh_num!F3)</f>
        <v>10313.857504187279</v>
      </c>
      <c r="G3" s="100">
        <f>IF(RES_hh_tes!G3=0,0,1000000/0.086*RES_hh_tes!G3/RES_hh_num!G3)</f>
        <v>9944.101914033452</v>
      </c>
      <c r="H3" s="100">
        <f>IF(RES_hh_tes!H3=0,0,1000000/0.086*RES_hh_tes!H3/RES_hh_num!H3)</f>
        <v>10005.857338554264</v>
      </c>
      <c r="I3" s="100">
        <f>IF(RES_hh_tes!I3=0,0,1000000/0.086*RES_hh_tes!I3/RES_hh_num!I3)</f>
        <v>9010.0943746279245</v>
      </c>
      <c r="J3" s="100">
        <f>IF(RES_hh_tes!J3=0,0,1000000/0.086*RES_hh_tes!J3/RES_hh_num!J3)</f>
        <v>10160.826626836675</v>
      </c>
      <c r="K3" s="100">
        <f>IF(RES_hh_tes!K3=0,0,1000000/0.086*RES_hh_tes!K3/RES_hh_num!K3)</f>
        <v>10136.704527544071</v>
      </c>
      <c r="L3" s="100">
        <f>IF(RES_hh_tes!L3=0,0,1000000/0.086*RES_hh_tes!L3/RES_hh_num!L3)</f>
        <v>11675.043824122737</v>
      </c>
      <c r="M3" s="100">
        <f>IF(RES_hh_tes!M3=0,0,1000000/0.086*RES_hh_tes!M3/RES_hh_num!M3)</f>
        <v>9268.528515940563</v>
      </c>
      <c r="N3" s="100">
        <f>IF(RES_hh_tes!N3=0,0,1000000/0.086*RES_hh_tes!N3/RES_hh_num!N3)</f>
        <v>10021.272440435871</v>
      </c>
      <c r="O3" s="100">
        <f>IF(RES_hh_tes!O3=0,0,1000000/0.086*RES_hh_tes!O3/RES_hh_num!O3)</f>
        <v>10643.611235349703</v>
      </c>
      <c r="P3" s="100">
        <f>IF(RES_hh_tes!P3=0,0,1000000/0.086*RES_hh_tes!P3/RES_hh_num!P3)</f>
        <v>8200.8303546439092</v>
      </c>
      <c r="Q3" s="100">
        <f>IF(RES_hh_tes!Q3=0,0,1000000/0.086*RES_hh_tes!Q3/RES_hh_num!Q3)</f>
        <v>8777.5326392452334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8141.4471641835535</v>
      </c>
      <c r="C4" s="96">
        <f>IF(RES_hh_tes!C4=0,0,1000000/0.086*RES_hh_tes!C4/RES_hh_num!C4)</f>
        <v>8647.3678065998483</v>
      </c>
      <c r="D4" s="96">
        <f>IF(RES_hh_tes!D4=0,0,1000000/0.086*RES_hh_tes!D4/RES_hh_num!D4)</f>
        <v>8185.409937469627</v>
      </c>
      <c r="E4" s="96">
        <f>IF(RES_hh_tes!E4=0,0,1000000/0.086*RES_hh_tes!E4/RES_hh_num!E4)</f>
        <v>8412.4759280790131</v>
      </c>
      <c r="F4" s="96">
        <f>IF(RES_hh_tes!F4=0,0,1000000/0.086*RES_hh_tes!F4/RES_hh_num!F4)</f>
        <v>7953.7258395269182</v>
      </c>
      <c r="G4" s="96">
        <f>IF(RES_hh_tes!G4=0,0,1000000/0.086*RES_hh_tes!G4/RES_hh_num!G4)</f>
        <v>7563.8779667408717</v>
      </c>
      <c r="H4" s="96">
        <f>IF(RES_hh_tes!H4=0,0,1000000/0.086*RES_hh_tes!H4/RES_hh_num!H4)</f>
        <v>7571.9961643732277</v>
      </c>
      <c r="I4" s="96">
        <f>IF(RES_hh_tes!I4=0,0,1000000/0.086*RES_hh_tes!I4/RES_hh_num!I4)</f>
        <v>6551.5661875849028</v>
      </c>
      <c r="J4" s="96">
        <f>IF(RES_hh_tes!J4=0,0,1000000/0.086*RES_hh_tes!J4/RES_hh_num!J4)</f>
        <v>7692.800402337255</v>
      </c>
      <c r="K4" s="96">
        <f>IF(RES_hh_tes!K4=0,0,1000000/0.086*RES_hh_tes!K4/RES_hh_num!K4)</f>
        <v>7677.9888476180049</v>
      </c>
      <c r="L4" s="96">
        <f>IF(RES_hh_tes!L4=0,0,1000000/0.086*RES_hh_tes!L4/RES_hh_num!L4)</f>
        <v>9209.2240207608647</v>
      </c>
      <c r="M4" s="96">
        <f>IF(RES_hh_tes!M4=0,0,1000000/0.086*RES_hh_tes!M4/RES_hh_num!M4)</f>
        <v>6756.8261220393852</v>
      </c>
      <c r="N4" s="96">
        <f>IF(RES_hh_tes!N4=0,0,1000000/0.086*RES_hh_tes!N4/RES_hh_num!N4)</f>
        <v>7468.7069988680259</v>
      </c>
      <c r="O4" s="96">
        <f>IF(RES_hh_tes!O4=0,0,1000000/0.086*RES_hh_tes!O4/RES_hh_num!O4)</f>
        <v>8060.8964374714405</v>
      </c>
      <c r="P4" s="96">
        <f>IF(RES_hh_tes!P4=0,0,1000000/0.086*RES_hh_tes!P4/RES_hh_num!P4)</f>
        <v>5580.8542405366898</v>
      </c>
      <c r="Q4" s="96">
        <f>IF(RES_hh_tes!Q4=0,0,1000000/0.086*RES_hh_tes!Q4/RES_hh_num!Q4)</f>
        <v>6126.3572918628333</v>
      </c>
    </row>
    <row r="5" spans="1:17" ht="12" customHeight="1" x14ac:dyDescent="0.25">
      <c r="A5" s="87" t="s">
        <v>58</v>
      </c>
      <c r="B5" s="95">
        <f>IF(RES_hh_tes!B5=0,0,1000000/0.086*RES_hh_tes!B5/RES_hh_num!B5)</f>
        <v>7963.0862336158052</v>
      </c>
      <c r="C5" s="95">
        <f>IF(RES_hh_tes!C5=0,0,1000000/0.086*RES_hh_tes!C5/RES_hh_num!C5)</f>
        <v>8135.8682956050279</v>
      </c>
      <c r="D5" s="95">
        <f>IF(RES_hh_tes!D5=0,0,1000000/0.086*RES_hh_tes!D5/RES_hh_num!D5)</f>
        <v>8202.350842583548</v>
      </c>
      <c r="E5" s="95">
        <f>IF(RES_hh_tes!E5=0,0,1000000/0.086*RES_hh_tes!E5/RES_hh_num!E5)</f>
        <v>8131.9926354408435</v>
      </c>
      <c r="F5" s="95">
        <f>IF(RES_hh_tes!F5=0,0,1000000/0.086*RES_hh_tes!F5/RES_hh_num!F5)</f>
        <v>7677.8002193955008</v>
      </c>
      <c r="G5" s="95">
        <f>IF(RES_hh_tes!G5=0,0,1000000/0.086*RES_hh_tes!G5/RES_hh_num!G5)</f>
        <v>7381.5371054217994</v>
      </c>
      <c r="H5" s="95">
        <f>IF(RES_hh_tes!H5=0,0,1000000/0.086*RES_hh_tes!H5/RES_hh_num!H5)</f>
        <v>7260.9509638855725</v>
      </c>
      <c r="I5" s="95">
        <f>IF(RES_hh_tes!I5=0,0,1000000/0.086*RES_hh_tes!I5/RES_hh_num!I5)</f>
        <v>6375.3390062317048</v>
      </c>
      <c r="J5" s="95">
        <f>IF(RES_hh_tes!J5=0,0,1000000/0.086*RES_hh_tes!J5/RES_hh_num!J5)</f>
        <v>27527.363388207174</v>
      </c>
      <c r="K5" s="95">
        <f>IF(RES_hh_tes!K5=0,0,1000000/0.086*RES_hh_tes!K5/RES_hh_num!K5)</f>
        <v>7927.6133771546365</v>
      </c>
      <c r="L5" s="95">
        <f>IF(RES_hh_tes!L5=0,0,1000000/0.086*RES_hh_tes!L5/RES_hh_num!L5)</f>
        <v>7863.5587453677053</v>
      </c>
      <c r="M5" s="95">
        <f>IF(RES_hh_tes!M5=0,0,1000000/0.086*RES_hh_tes!M5/RES_hh_num!M5)</f>
        <v>7272.1521372227116</v>
      </c>
      <c r="N5" s="95">
        <f>IF(RES_hh_tes!N5=0,0,1000000/0.086*RES_hh_tes!N5/RES_hh_num!N5)</f>
        <v>7174.5505296444808</v>
      </c>
      <c r="O5" s="95">
        <f>IF(RES_hh_tes!O5=0,0,1000000/0.086*RES_hh_tes!O5/RES_hh_num!O5)</f>
        <v>7808.5770167069186</v>
      </c>
      <c r="P5" s="95">
        <f>IF(RES_hh_tes!P5=0,0,1000000/0.086*RES_hh_tes!P5/RES_hh_num!P5)</f>
        <v>5323.576867934682</v>
      </c>
      <c r="Q5" s="95">
        <f>IF(RES_hh_tes!Q5=0,0,1000000/0.086*RES_hh_tes!Q5/RES_hh_num!Q5)</f>
        <v>5826.696987219626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7962.4807183670264</v>
      </c>
      <c r="C7" s="95">
        <f>IF(RES_hh_tes!C7=0,0,1000000/0.086*RES_hh_tes!C7/RES_hh_num!C7)</f>
        <v>8424.528950732436</v>
      </c>
      <c r="D7" s="95">
        <f>IF(RES_hh_tes!D7=0,0,1000000/0.086*RES_hh_tes!D7/RES_hh_num!D7)</f>
        <v>7909.1100195570698</v>
      </c>
      <c r="E7" s="95">
        <f>IF(RES_hh_tes!E7=0,0,1000000/0.086*RES_hh_tes!E7/RES_hh_num!E7)</f>
        <v>8093.6879060748215</v>
      </c>
      <c r="F7" s="95">
        <f>IF(RES_hh_tes!F7=0,0,1000000/0.086*RES_hh_tes!F7/RES_hh_num!F7)</f>
        <v>7623.8214557673327</v>
      </c>
      <c r="G7" s="95">
        <f>IF(RES_hh_tes!G7=0,0,1000000/0.086*RES_hh_tes!G7/RES_hh_num!G7)</f>
        <v>7213.2332921575025</v>
      </c>
      <c r="H7" s="95">
        <f>IF(RES_hh_tes!H7=0,0,1000000/0.086*RES_hh_tes!H7/RES_hh_num!H7)</f>
        <v>6777.746234783639</v>
      </c>
      <c r="I7" s="95">
        <f>IF(RES_hh_tes!I7=0,0,1000000/0.086*RES_hh_tes!I7/RES_hh_num!I7)</f>
        <v>6761.5433676484236</v>
      </c>
      <c r="J7" s="95">
        <f>IF(RES_hh_tes!J7=0,0,1000000/0.086*RES_hh_tes!J7/RES_hh_num!J7)</f>
        <v>7414.9738918737457</v>
      </c>
      <c r="K7" s="95">
        <f>IF(RES_hh_tes!K7=0,0,1000000/0.086*RES_hh_tes!K7/RES_hh_num!K7)</f>
        <v>7774.9269870338312</v>
      </c>
      <c r="L7" s="95">
        <f>IF(RES_hh_tes!L7=0,0,1000000/0.086*RES_hh_tes!L7/RES_hh_num!L7)</f>
        <v>9385.5392586971411</v>
      </c>
      <c r="M7" s="95">
        <f>IF(RES_hh_tes!M7=0,0,1000000/0.086*RES_hh_tes!M7/RES_hh_num!M7)</f>
        <v>6929.0897269454736</v>
      </c>
      <c r="N7" s="95">
        <f>IF(RES_hh_tes!N7=0,0,1000000/0.086*RES_hh_tes!N7/RES_hh_num!N7)</f>
        <v>7776.9717268653949</v>
      </c>
      <c r="O7" s="95">
        <f>IF(RES_hh_tes!O7=0,0,1000000/0.086*RES_hh_tes!O7/RES_hh_num!O7)</f>
        <v>7862.8681463179801</v>
      </c>
      <c r="P7" s="95">
        <f>IF(RES_hh_tes!P7=0,0,1000000/0.086*RES_hh_tes!P7/RES_hh_num!P7)</f>
        <v>5509.9827375626655</v>
      </c>
      <c r="Q7" s="95">
        <f>IF(RES_hh_tes!Q7=0,0,1000000/0.086*RES_hh_tes!Q7/RES_hh_num!Q7)</f>
        <v>6010.1348005744039</v>
      </c>
    </row>
    <row r="8" spans="1:17" ht="12" customHeight="1" x14ac:dyDescent="0.25">
      <c r="A8" s="87" t="s">
        <v>109</v>
      </c>
      <c r="B8" s="95">
        <f>IF(RES_hh_tes!B8=0,0,1000000/0.086*RES_hh_tes!B8/RES_hh_num!B8)</f>
        <v>7962.6830751133048</v>
      </c>
      <c r="C8" s="95">
        <f>IF(RES_hh_tes!C8=0,0,1000000/0.086*RES_hh_tes!C8/RES_hh_num!C8)</f>
        <v>8461.2352011386392</v>
      </c>
      <c r="D8" s="95">
        <f>IF(RES_hh_tes!D8=0,0,1000000/0.086*RES_hh_tes!D8/RES_hh_num!D8)</f>
        <v>7978.7247514535911</v>
      </c>
      <c r="E8" s="95">
        <f>IF(RES_hh_tes!E8=0,0,1000000/0.086*RES_hh_tes!E8/RES_hh_num!E8)</f>
        <v>8202.3723375748941</v>
      </c>
      <c r="F8" s="95">
        <f>IF(RES_hh_tes!F8=0,0,1000000/0.086*RES_hh_tes!F8/RES_hh_num!F8)</f>
        <v>7761.129249316913</v>
      </c>
      <c r="G8" s="95">
        <f>IF(RES_hh_tes!G8=0,0,1000000/0.086*RES_hh_tes!G8/RES_hh_num!G8)</f>
        <v>7378.7508630335487</v>
      </c>
      <c r="H8" s="95">
        <f>IF(RES_hh_tes!H8=0,0,1000000/0.086*RES_hh_tes!H8/RES_hh_num!H8)</f>
        <v>7388.8926866532647</v>
      </c>
      <c r="I8" s="95">
        <f>IF(RES_hh_tes!I8=0,0,1000000/0.086*RES_hh_tes!I8/RES_hh_num!I8)</f>
        <v>6327.4218105515929</v>
      </c>
      <c r="J8" s="95">
        <f>IF(RES_hh_tes!J8=0,0,1000000/0.086*RES_hh_tes!J8/RES_hh_num!J8)</f>
        <v>7489.9648818989244</v>
      </c>
      <c r="K8" s="95">
        <f>IF(RES_hh_tes!K8=0,0,1000000/0.086*RES_hh_tes!K8/RES_hh_num!K8)</f>
        <v>7444.8485097009425</v>
      </c>
      <c r="L8" s="95">
        <f>IF(RES_hh_tes!L8=0,0,1000000/0.086*RES_hh_tes!L8/RES_hh_num!L8)</f>
        <v>9037.0440222879388</v>
      </c>
      <c r="M8" s="95">
        <f>IF(RES_hh_tes!M8=0,0,1000000/0.086*RES_hh_tes!M8/RES_hh_num!M8)</f>
        <v>6484.114041214827</v>
      </c>
      <c r="N8" s="95">
        <f>IF(RES_hh_tes!N8=0,0,1000000/0.086*RES_hh_tes!N8/RES_hh_num!N8)</f>
        <v>7156.2586505261661</v>
      </c>
      <c r="O8" s="95">
        <f>IF(RES_hh_tes!O8=0,0,1000000/0.086*RES_hh_tes!O8/RES_hh_num!O8)</f>
        <v>7744.973504202645</v>
      </c>
      <c r="P8" s="95">
        <f>IF(RES_hh_tes!P8=0,0,1000000/0.086*RES_hh_tes!P8/RES_hh_num!P8)</f>
        <v>5245.8833969664793</v>
      </c>
      <c r="Q8" s="95">
        <f>IF(RES_hh_tes!Q8=0,0,1000000/0.086*RES_hh_tes!Q8/RES_hh_num!Q8)</f>
        <v>5791.0084011308409</v>
      </c>
    </row>
    <row r="9" spans="1:17" ht="12" customHeight="1" x14ac:dyDescent="0.25">
      <c r="A9" s="87" t="s">
        <v>55</v>
      </c>
      <c r="B9" s="95">
        <f>IF(RES_hh_tes!B9=0,0,1000000/0.086*RES_hh_tes!B9/RES_hh_num!B9)</f>
        <v>7962.692756880745</v>
      </c>
      <c r="C9" s="95">
        <f>IF(RES_hh_tes!C9=0,0,1000000/0.086*RES_hh_tes!C9/RES_hh_num!C9)</f>
        <v>8424.3908360532005</v>
      </c>
      <c r="D9" s="95">
        <f>IF(RES_hh_tes!D9=0,0,1000000/0.086*RES_hh_tes!D9/RES_hh_num!D9)</f>
        <v>8033.0799689240321</v>
      </c>
      <c r="E9" s="95">
        <f>IF(RES_hh_tes!E9=0,0,1000000/0.086*RES_hh_tes!E9/RES_hh_num!E9)</f>
        <v>8307.4371557499107</v>
      </c>
      <c r="F9" s="95">
        <f>IF(RES_hh_tes!F9=0,0,1000000/0.086*RES_hh_tes!F9/RES_hh_num!F9)</f>
        <v>7998.03091355779</v>
      </c>
      <c r="G9" s="95">
        <f>IF(RES_hh_tes!G9=0,0,1000000/0.086*RES_hh_tes!G9/RES_hh_num!G9)</f>
        <v>7712.0253654711541</v>
      </c>
      <c r="H9" s="95">
        <f>IF(RES_hh_tes!H9=0,0,1000000/0.086*RES_hh_tes!H9/RES_hh_num!H9)</f>
        <v>7778.687997706832</v>
      </c>
      <c r="I9" s="95">
        <f>IF(RES_hh_tes!I9=0,0,1000000/0.086*RES_hh_tes!I9/RES_hh_num!I9)</f>
        <v>7560.7676885531173</v>
      </c>
      <c r="J9" s="95">
        <f>IF(RES_hh_tes!J9=0,0,1000000/0.086*RES_hh_tes!J9/RES_hh_num!J9)</f>
        <v>7819.7247087454634</v>
      </c>
      <c r="K9" s="95">
        <f>IF(RES_hh_tes!K9=0,0,1000000/0.086*RES_hh_tes!K9/RES_hh_num!K9)</f>
        <v>7904.6079869413916</v>
      </c>
      <c r="L9" s="95">
        <f>IF(RES_hh_tes!L9=0,0,1000000/0.086*RES_hh_tes!L9/RES_hh_num!L9)</f>
        <v>8207.736120688578</v>
      </c>
      <c r="M9" s="95">
        <f>IF(RES_hh_tes!M9=0,0,1000000/0.086*RES_hh_tes!M9/RES_hh_num!M9)</f>
        <v>7401.2445703890362</v>
      </c>
      <c r="N9" s="95">
        <f>IF(RES_hh_tes!N9=0,0,1000000/0.086*RES_hh_tes!N9/RES_hh_num!N9)</f>
        <v>7609.179222554184</v>
      </c>
      <c r="O9" s="95">
        <f>IF(RES_hh_tes!O9=0,0,1000000/0.086*RES_hh_tes!O9/RES_hh_num!O9)</f>
        <v>7904.1463936483215</v>
      </c>
      <c r="P9" s="95">
        <f>IF(RES_hh_tes!P9=0,0,1000000/0.086*RES_hh_tes!P9/RES_hh_num!P9)</f>
        <v>5938.4223116880266</v>
      </c>
      <c r="Q9" s="95">
        <f>IF(RES_hh_tes!Q9=0,0,1000000/0.086*RES_hh_tes!Q9/RES_hh_num!Q9)</f>
        <v>6092.8795636511122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7962.6858618609012</v>
      </c>
      <c r="C11" s="95">
        <f>IF(RES_hh_tes!C11=0,0,1000000/0.086*RES_hh_tes!C11/RES_hh_num!C11)</f>
        <v>8459.6263919431258</v>
      </c>
      <c r="D11" s="95">
        <f>IF(RES_hh_tes!D11=0,0,1000000/0.086*RES_hh_tes!D11/RES_hh_num!D11)</f>
        <v>7965.7901616174449</v>
      </c>
      <c r="E11" s="95">
        <f>IF(RES_hh_tes!E11=0,0,1000000/0.086*RES_hh_tes!E11/RES_hh_num!E11)</f>
        <v>8185.2638019526767</v>
      </c>
      <c r="F11" s="95">
        <f>IF(RES_hh_tes!F11=0,0,1000000/0.086*RES_hh_tes!F11/RES_hh_num!F11)</f>
        <v>7745.1607766870502</v>
      </c>
      <c r="G11" s="95">
        <f>IF(RES_hh_tes!G11=0,0,1000000/0.086*RES_hh_tes!G11/RES_hh_num!G11)</f>
        <v>7348.5954743818857</v>
      </c>
      <c r="H11" s="95">
        <f>IF(RES_hh_tes!H11=0,0,1000000/0.086*RES_hh_tes!H11/RES_hh_num!H11)</f>
        <v>7337.6485118330584</v>
      </c>
      <c r="I11" s="95">
        <f>IF(RES_hh_tes!I11=0,0,1000000/0.086*RES_hh_tes!I11/RES_hh_num!I11)</f>
        <v>6324.7050699854908</v>
      </c>
      <c r="J11" s="95">
        <f>IF(RES_hh_tes!J11=0,0,1000000/0.086*RES_hh_tes!J11/RES_hh_num!J11)</f>
        <v>7422.8930824926247</v>
      </c>
      <c r="K11" s="95">
        <f>IF(RES_hh_tes!K11=0,0,1000000/0.086*RES_hh_tes!K11/RES_hh_num!K11)</f>
        <v>7361.1608380400494</v>
      </c>
      <c r="L11" s="95">
        <f>IF(RES_hh_tes!L11=0,0,1000000/0.086*RES_hh_tes!L11/RES_hh_num!L11)</f>
        <v>8865.052240125955</v>
      </c>
      <c r="M11" s="95">
        <f>IF(RES_hh_tes!M11=0,0,1000000/0.086*RES_hh_tes!M11/RES_hh_num!M11)</f>
        <v>6432.9072387397846</v>
      </c>
      <c r="N11" s="95">
        <f>IF(RES_hh_tes!N11=0,0,1000000/0.086*RES_hh_tes!N11/RES_hh_num!N11)</f>
        <v>7083.8267191558243</v>
      </c>
      <c r="O11" s="95">
        <f>IF(RES_hh_tes!O11=0,0,1000000/0.086*RES_hh_tes!O11/RES_hh_num!O11)</f>
        <v>7653.7071638701573</v>
      </c>
      <c r="P11" s="95">
        <f>IF(RES_hh_tes!P11=0,0,1000000/0.086*RES_hh_tes!P11/RES_hh_num!P11)</f>
        <v>5217.9204210616726</v>
      </c>
      <c r="Q11" s="95">
        <f>IF(RES_hh_tes!Q11=0,0,1000000/0.086*RES_hh_tes!Q11/RES_hh_num!Q11)</f>
        <v>5729.1600269566179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8937.9232955725511</v>
      </c>
      <c r="C12" s="95">
        <f>IF(RES_hh_tes!C12=0,0,1000000/0.086*RES_hh_tes!C12/RES_hh_num!C12)</f>
        <v>9499.3704352570603</v>
      </c>
      <c r="D12" s="95">
        <f>IF(RES_hh_tes!D12=0,0,1000000/0.086*RES_hh_tes!D12/RES_hh_num!D12)</f>
        <v>8994.9194166421075</v>
      </c>
      <c r="E12" s="95">
        <f>IF(RES_hh_tes!E12=0,0,1000000/0.086*RES_hh_tes!E12/RES_hh_num!E12)</f>
        <v>9247.7653310086989</v>
      </c>
      <c r="F12" s="95">
        <f>IF(RES_hh_tes!F12=0,0,1000000/0.086*RES_hh_tes!F12/RES_hh_num!F12)</f>
        <v>8748.2151931704775</v>
      </c>
      <c r="G12" s="95">
        <f>IF(RES_hh_tes!G12=0,0,1000000/0.086*RES_hh_tes!G12/RES_hh_num!G12)</f>
        <v>8324.9568326198732</v>
      </c>
      <c r="H12" s="95">
        <f>IF(RES_hh_tes!H12=0,0,1000000/0.086*RES_hh_tes!H12/RES_hh_num!H12)</f>
        <v>8337.0314717417677</v>
      </c>
      <c r="I12" s="95">
        <f>IF(RES_hh_tes!I12=0,0,1000000/0.086*RES_hh_tes!I12/RES_hh_num!I12)</f>
        <v>7215.9701335562349</v>
      </c>
      <c r="J12" s="95">
        <f>IF(RES_hh_tes!J12=0,0,1000000/0.086*RES_hh_tes!J12/RES_hh_num!J12)</f>
        <v>8477.4449348505223</v>
      </c>
      <c r="K12" s="95">
        <f>IF(RES_hh_tes!K12=0,0,1000000/0.086*RES_hh_tes!K12/RES_hh_num!K12)</f>
        <v>8461.8743918850141</v>
      </c>
      <c r="L12" s="95">
        <f>IF(RES_hh_tes!L12=0,0,1000000/0.086*RES_hh_tes!L12/RES_hh_num!L12)</f>
        <v>10165.855556869821</v>
      </c>
      <c r="M12" s="95">
        <f>IF(RES_hh_tes!M12=0,0,1000000/0.086*RES_hh_tes!M12/RES_hh_num!M12)</f>
        <v>7462.6526414884547</v>
      </c>
      <c r="N12" s="95">
        <f>IF(RES_hh_tes!N12=0,0,1000000/0.086*RES_hh_tes!N12/RES_hh_num!N12)</f>
        <v>8250.5330723406587</v>
      </c>
      <c r="O12" s="95">
        <f>IF(RES_hh_tes!O12=0,0,1000000/0.086*RES_hh_tes!O12/RES_hh_num!O12)</f>
        <v>8903.2299173480878</v>
      </c>
      <c r="P12" s="95">
        <f>IF(RES_hh_tes!P12=0,0,1000000/0.086*RES_hh_tes!P12/RES_hh_num!P12)</f>
        <v>6162.6525140334561</v>
      </c>
      <c r="Q12" s="95">
        <f>IF(RES_hh_tes!Q12=0,0,1000000/0.086*RES_hh_tes!Q12/RES_hh_num!Q12)</f>
        <v>6759.6161791760942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9712.5825373586613</v>
      </c>
      <c r="C13" s="22">
        <f>IF(RES_hh_tes!C13=0,0,1000000/0.086*RES_hh_tes!C13/RES_hh_num!C13)</f>
        <v>10582.356134216703</v>
      </c>
      <c r="D13" s="22">
        <f>IF(RES_hh_tes!D13=0,0,1000000/0.086*RES_hh_tes!D13/RES_hh_num!D13)</f>
        <v>10273.5874105697</v>
      </c>
      <c r="E13" s="22">
        <f>IF(RES_hh_tes!E13=0,0,1000000/0.086*RES_hh_tes!E13/RES_hh_num!E13)</f>
        <v>10609.821616585192</v>
      </c>
      <c r="F13" s="22">
        <f>IF(RES_hh_tes!F13=0,0,1000000/0.086*RES_hh_tes!F13/RES_hh_num!F13)</f>
        <v>9875.0553773272604</v>
      </c>
      <c r="G13" s="22">
        <f>IF(RES_hh_tes!G13=0,0,1000000/0.086*RES_hh_tes!G13/RES_hh_num!G13)</f>
        <v>9304.6557005307586</v>
      </c>
      <c r="H13" s="22">
        <f>IF(RES_hh_tes!H13=0,0,1000000/0.086*RES_hh_tes!H13/RES_hh_num!H13)</f>
        <v>9288.3649893687289</v>
      </c>
      <c r="I13" s="22">
        <f>IF(RES_hh_tes!I13=0,0,1000000/0.086*RES_hh_tes!I13/RES_hh_num!I13)</f>
        <v>8184.4426920422129</v>
      </c>
      <c r="J13" s="22">
        <f>IF(RES_hh_tes!J13=0,0,1000000/0.086*RES_hh_tes!J13/RES_hh_num!J13)</f>
        <v>9698.1886872753184</v>
      </c>
      <c r="K13" s="22">
        <f>IF(RES_hh_tes!K13=0,0,1000000/0.086*RES_hh_tes!K13/RES_hh_num!K13)</f>
        <v>10100.068500401791</v>
      </c>
      <c r="L13" s="22">
        <f>IF(RES_hh_tes!L13=0,0,1000000/0.086*RES_hh_tes!L13/RES_hh_num!L13)</f>
        <v>11812.560580075247</v>
      </c>
      <c r="M13" s="22">
        <f>IF(RES_hh_tes!M13=0,0,1000000/0.086*RES_hh_tes!M13/RES_hh_num!M13)</f>
        <v>9205.5102949819629</v>
      </c>
      <c r="N13" s="22">
        <f>IF(RES_hh_tes!N13=0,0,1000000/0.086*RES_hh_tes!N13/RES_hh_num!N13)</f>
        <v>10714.141397550204</v>
      </c>
      <c r="O13" s="22">
        <f>IF(RES_hh_tes!O13=0,0,1000000/0.086*RES_hh_tes!O13/RES_hh_num!O13)</f>
        <v>11564.215182103731</v>
      </c>
      <c r="P13" s="22">
        <f>IF(RES_hh_tes!P13=0,0,1000000/0.086*RES_hh_tes!P13/RES_hh_num!P13)</f>
        <v>8140.0495689223781</v>
      </c>
      <c r="Q13" s="22">
        <f>IF(RES_hh_tes!Q13=0,0,1000000/0.086*RES_hh_tes!Q13/RES_hh_num!Q13)</f>
        <v>9045.1548099251486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148.13566809300659</v>
      </c>
      <c r="C14" s="98">
        <f>IF(RES_hh_tes!C14=0,0,1000000/0.086*RES_hh_tes!C14/RES_hh_num!C14)</f>
        <v>154.19793225203651</v>
      </c>
      <c r="D14" s="98">
        <f>IF(RES_hh_tes!D14=0,0,1000000/0.086*RES_hh_tes!D14/RES_hh_num!D14)</f>
        <v>170.78669935698366</v>
      </c>
      <c r="E14" s="98">
        <f>IF(RES_hh_tes!E14=0,0,1000000/0.086*RES_hh_tes!E14/RES_hh_num!E14)</f>
        <v>171.69320398839631</v>
      </c>
      <c r="F14" s="98">
        <f>IF(RES_hh_tes!F14=0,0,1000000/0.086*RES_hh_tes!F14/RES_hh_num!F14)</f>
        <v>154.11828551974261</v>
      </c>
      <c r="G14" s="98">
        <f>IF(RES_hh_tes!G14=0,0,1000000/0.086*RES_hh_tes!G14/RES_hh_num!G14)</f>
        <v>145.82948160292619</v>
      </c>
      <c r="H14" s="98">
        <f>IF(RES_hh_tes!H14=0,0,1000000/0.086*RES_hh_tes!H14/RES_hh_num!H14)</f>
        <v>142.46474188928477</v>
      </c>
      <c r="I14" s="98">
        <f>IF(RES_hh_tes!I14=0,0,1000000/0.086*RES_hh_tes!I14/RES_hh_num!I14)</f>
        <v>148.55365574172961</v>
      </c>
      <c r="J14" s="98">
        <f>IF(RES_hh_tes!J14=0,0,1000000/0.086*RES_hh_tes!J14/RES_hh_num!J14)</f>
        <v>155.9396192157254</v>
      </c>
      <c r="K14" s="98">
        <f>IF(RES_hh_tes!K14=0,0,1000000/0.086*RES_hh_tes!K14/RES_hh_num!K14)</f>
        <v>180.26669658303629</v>
      </c>
      <c r="L14" s="98">
        <f>IF(RES_hh_tes!L14=0,0,1000000/0.086*RES_hh_tes!L14/RES_hh_num!L14)</f>
        <v>168.94387243839861</v>
      </c>
      <c r="M14" s="98">
        <f>IF(RES_hh_tes!M14=0,0,1000000/0.086*RES_hh_tes!M14/RES_hh_num!M14)</f>
        <v>198.34521806953811</v>
      </c>
      <c r="N14" s="98">
        <f>IF(RES_hh_tes!N14=0,0,1000000/0.086*RES_hh_tes!N14/RES_hh_num!N14)</f>
        <v>247.22485218687365</v>
      </c>
      <c r="O14" s="98">
        <f>IF(RES_hh_tes!O14=0,0,1000000/0.086*RES_hh_tes!O14/RES_hh_num!O14)</f>
        <v>259.96578733266449</v>
      </c>
      <c r="P14" s="98">
        <f>IF(RES_hh_tes!P14=0,0,1000000/0.086*RES_hh_tes!P14/RES_hh_num!P14)</f>
        <v>259.22592478893392</v>
      </c>
      <c r="Q14" s="98">
        <f>IF(RES_hh_tes!Q14=0,0,1000000/0.086*RES_hh_tes!Q14/RES_hh_num!Q14)</f>
        <v>276.88443908447078</v>
      </c>
    </row>
    <row r="15" spans="1:17" ht="12.95" customHeight="1" x14ac:dyDescent="0.25">
      <c r="A15" s="89" t="s">
        <v>112</v>
      </c>
      <c r="B15" s="96">
        <f t="shared" ref="B15:Q15" si="0">B16</f>
        <v>9.0805890040321202</v>
      </c>
      <c r="C15" s="96">
        <f t="shared" si="0"/>
        <v>9.388410607781509</v>
      </c>
      <c r="D15" s="96">
        <f t="shared" si="0"/>
        <v>10.123515986936185</v>
      </c>
      <c r="E15" s="96">
        <f t="shared" si="0"/>
        <v>10.660053530913403</v>
      </c>
      <c r="F15" s="96">
        <f t="shared" si="0"/>
        <v>11.575073656919781</v>
      </c>
      <c r="G15" s="96">
        <f t="shared" si="0"/>
        <v>12.601766101392412</v>
      </c>
      <c r="H15" s="96">
        <f t="shared" si="0"/>
        <v>13.899125100452485</v>
      </c>
      <c r="I15" s="96">
        <f t="shared" si="0"/>
        <v>15.809153493477533</v>
      </c>
      <c r="J15" s="96">
        <f t="shared" si="0"/>
        <v>18.361948964728768</v>
      </c>
      <c r="K15" s="96">
        <f t="shared" si="0"/>
        <v>22.137770405216312</v>
      </c>
      <c r="L15" s="96">
        <f t="shared" si="0"/>
        <v>26.987130102201018</v>
      </c>
      <c r="M15" s="96">
        <f t="shared" si="0"/>
        <v>37.466196277328365</v>
      </c>
      <c r="N15" s="96">
        <f t="shared" si="0"/>
        <v>47.796670388067454</v>
      </c>
      <c r="O15" s="96">
        <f t="shared" si="0"/>
        <v>57.606296047111996</v>
      </c>
      <c r="P15" s="96">
        <f t="shared" si="0"/>
        <v>68.908987600790908</v>
      </c>
      <c r="Q15" s="96">
        <f t="shared" si="0"/>
        <v>80.310935709705277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9.0805890040321202</v>
      </c>
      <c r="C16" s="97">
        <f>IF(RES_hh_tes!C16=0,0,1000000/0.086*RES_hh_tes!C16/RES_hh_num!C$3)</f>
        <v>9.388410607781509</v>
      </c>
      <c r="D16" s="97">
        <f>IF(RES_hh_tes!D16=0,0,1000000/0.086*RES_hh_tes!D16/RES_hh_num!D$3)</f>
        <v>10.123515986936185</v>
      </c>
      <c r="E16" s="97">
        <f>IF(RES_hh_tes!E16=0,0,1000000/0.086*RES_hh_tes!E16/RES_hh_num!E$3)</f>
        <v>10.660053530913403</v>
      </c>
      <c r="F16" s="97">
        <f>IF(RES_hh_tes!F16=0,0,1000000/0.086*RES_hh_tes!F16/RES_hh_num!F$3)</f>
        <v>11.575073656919781</v>
      </c>
      <c r="G16" s="97">
        <f>IF(RES_hh_tes!G16=0,0,1000000/0.086*RES_hh_tes!G16/RES_hh_num!G$3)</f>
        <v>12.601766101392412</v>
      </c>
      <c r="H16" s="97">
        <f>IF(RES_hh_tes!H16=0,0,1000000/0.086*RES_hh_tes!H16/RES_hh_num!H$3)</f>
        <v>13.899125100452485</v>
      </c>
      <c r="I16" s="97">
        <f>IF(RES_hh_tes!I16=0,0,1000000/0.086*RES_hh_tes!I16/RES_hh_num!I$3)</f>
        <v>15.809153493477533</v>
      </c>
      <c r="J16" s="97">
        <f>IF(RES_hh_tes!J16=0,0,1000000/0.086*RES_hh_tes!J16/RES_hh_num!J$3)</f>
        <v>18.361948964728768</v>
      </c>
      <c r="K16" s="97">
        <f>IF(RES_hh_tes!K16=0,0,1000000/0.086*RES_hh_tes!K16/RES_hh_num!K$3)</f>
        <v>22.137770405216312</v>
      </c>
      <c r="L16" s="97">
        <f>IF(RES_hh_tes!L16=0,0,1000000/0.086*RES_hh_tes!L16/RES_hh_num!L$3)</f>
        <v>26.987130102201018</v>
      </c>
      <c r="M16" s="97">
        <f>IF(RES_hh_tes!M16=0,0,1000000/0.086*RES_hh_tes!M16/RES_hh_num!M$3)</f>
        <v>37.466196277328365</v>
      </c>
      <c r="N16" s="97">
        <f>IF(RES_hh_tes!N16=0,0,1000000/0.086*RES_hh_tes!N16/RES_hh_num!N$3)</f>
        <v>47.796670388067454</v>
      </c>
      <c r="O16" s="97">
        <f>IF(RES_hh_tes!O16=0,0,1000000/0.086*RES_hh_tes!O16/RES_hh_num!O$3)</f>
        <v>57.606296047111996</v>
      </c>
      <c r="P16" s="97">
        <f>IF(RES_hh_tes!P16=0,0,1000000/0.086*RES_hh_tes!P16/RES_hh_num!P$3)</f>
        <v>68.908987600790908</v>
      </c>
      <c r="Q16" s="97">
        <f>IF(RES_hh_tes!Q16=0,0,1000000/0.086*RES_hh_tes!Q16/RES_hh_num!Q$3)</f>
        <v>80.310935709705277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1741.444562352468</v>
      </c>
      <c r="C17" s="96">
        <f>IF(RES_hh_tes!C17=0,0,1000000/0.086*RES_hh_tes!C17/RES_hh_num!C17)</f>
        <v>1739.6985805538127</v>
      </c>
      <c r="D17" s="96">
        <f>IF(RES_hh_tes!D17=0,0,1000000/0.086*RES_hh_tes!D17/RES_hh_num!D17)</f>
        <v>1773.353889725023</v>
      </c>
      <c r="E17" s="96">
        <f>IF(RES_hh_tes!E17=0,0,1000000/0.086*RES_hh_tes!E17/RES_hh_num!E17)</f>
        <v>1760.575624351766</v>
      </c>
      <c r="F17" s="96">
        <f>IF(RES_hh_tes!F17=0,0,1000000/0.086*RES_hh_tes!F17/RES_hh_num!F17)</f>
        <v>1749.5502222738328</v>
      </c>
      <c r="G17" s="96">
        <f>IF(RES_hh_tes!G17=0,0,1000000/0.086*RES_hh_tes!G17/RES_hh_num!G17)</f>
        <v>1757.5444037758298</v>
      </c>
      <c r="H17" s="96">
        <f>IF(RES_hh_tes!H17=0,0,1000000/0.086*RES_hh_tes!H17/RES_hh_num!H17)</f>
        <v>1784.0899571101261</v>
      </c>
      <c r="I17" s="96">
        <f>IF(RES_hh_tes!I17=0,0,1000000/0.086*RES_hh_tes!I17/RES_hh_num!I17)</f>
        <v>1789.4880927294039</v>
      </c>
      <c r="J17" s="96">
        <f>IF(RES_hh_tes!J17=0,0,1000000/0.086*RES_hh_tes!J17/RES_hh_num!J17)</f>
        <v>1789.7482219845042</v>
      </c>
      <c r="K17" s="96">
        <f>IF(RES_hh_tes!K17=0,0,1000000/0.086*RES_hh_tes!K17/RES_hh_num!K17)</f>
        <v>1784.2116489374555</v>
      </c>
      <c r="L17" s="96">
        <f>IF(RES_hh_tes!L17=0,0,1000000/0.086*RES_hh_tes!L17/RES_hh_num!L17)</f>
        <v>1788.2684271341168</v>
      </c>
      <c r="M17" s="96">
        <f>IF(RES_hh_tes!M17=0,0,1000000/0.086*RES_hh_tes!M17/RES_hh_num!M17)</f>
        <v>1807.231608622347</v>
      </c>
      <c r="N17" s="96">
        <f>IF(RES_hh_tes!N17=0,0,1000000/0.086*RES_hh_tes!N17/RES_hh_num!N17)</f>
        <v>1827.9446780144008</v>
      </c>
      <c r="O17" s="96">
        <f>IF(RES_hh_tes!O17=0,0,1000000/0.086*RES_hh_tes!O17/RES_hh_num!O17)</f>
        <v>1844.2066230423554</v>
      </c>
      <c r="P17" s="96">
        <f>IF(RES_hh_tes!P17=0,0,1000000/0.086*RES_hh_tes!P17/RES_hh_num!P17)</f>
        <v>1857.9455184354636</v>
      </c>
      <c r="Q17" s="96">
        <f>IF(RES_hh_tes!Q17=0,0,1000000/0.086*RES_hh_tes!Q17/RES_hh_num!Q17)</f>
        <v>1879.287349934827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1692.2944744403019</v>
      </c>
      <c r="C19" s="95">
        <f>IF(RES_hh_tes!C19=0,0,1000000/0.086*RES_hh_tes!C19/RES_hh_num!C19)</f>
        <v>1709.6573625822482</v>
      </c>
      <c r="D19" s="95">
        <f>IF(RES_hh_tes!D19=0,0,1000000/0.086*RES_hh_tes!D19/RES_hh_num!D19)</f>
        <v>1744.4954155860185</v>
      </c>
      <c r="E19" s="95">
        <f>IF(RES_hh_tes!E19=0,0,1000000/0.086*RES_hh_tes!E19/RES_hh_num!E19)</f>
        <v>1739.7112912274818</v>
      </c>
      <c r="F19" s="95">
        <f>IF(RES_hh_tes!F19=0,0,1000000/0.086*RES_hh_tes!F19/RES_hh_num!F19)</f>
        <v>1739.1028365286161</v>
      </c>
      <c r="G19" s="95">
        <f>IF(RES_hh_tes!G19=0,0,1000000/0.086*RES_hh_tes!G19/RES_hh_num!G19)</f>
        <v>1755.6322715074941</v>
      </c>
      <c r="H19" s="95">
        <f>IF(RES_hh_tes!H19=0,0,1000000/0.086*RES_hh_tes!H19/RES_hh_num!H19)</f>
        <v>1785.5390059904873</v>
      </c>
      <c r="I19" s="95">
        <f>IF(RES_hh_tes!I19=0,0,1000000/0.086*RES_hh_tes!I19/RES_hh_num!I19)</f>
        <v>1790.103173948457</v>
      </c>
      <c r="J19" s="95">
        <f>IF(RES_hh_tes!J19=0,0,1000000/0.086*RES_hh_tes!J19/RES_hh_num!J19)</f>
        <v>1788.8279172033981</v>
      </c>
      <c r="K19" s="95">
        <f>IF(RES_hh_tes!K19=0,0,1000000/0.086*RES_hh_tes!K19/RES_hh_num!K19)</f>
        <v>1780.9004841929716</v>
      </c>
      <c r="L19" s="95">
        <f>IF(RES_hh_tes!L19=0,0,1000000/0.086*RES_hh_tes!L19/RES_hh_num!L19)</f>
        <v>1779.7075826563851</v>
      </c>
      <c r="M19" s="95">
        <f>IF(RES_hh_tes!M19=0,0,1000000/0.086*RES_hh_tes!M19/RES_hh_num!M19)</f>
        <v>1821.2549811850211</v>
      </c>
      <c r="N19" s="95">
        <f>IF(RES_hh_tes!N19=0,0,1000000/0.086*RES_hh_tes!N19/RES_hh_num!N19)</f>
        <v>1837.0875043590536</v>
      </c>
      <c r="O19" s="95">
        <f>IF(RES_hh_tes!O19=0,0,1000000/0.086*RES_hh_tes!O19/RES_hh_num!O19)</f>
        <v>1851.4716571216618</v>
      </c>
      <c r="P19" s="95">
        <f>IF(RES_hh_tes!P19=0,0,1000000/0.086*RES_hh_tes!P19/RES_hh_num!P19)</f>
        <v>1860.5548159726729</v>
      </c>
      <c r="Q19" s="95">
        <f>IF(RES_hh_tes!Q19=0,0,1000000/0.086*RES_hh_tes!Q19/RES_hh_num!Q19)</f>
        <v>1873.9878578297787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1692.2075670018392</v>
      </c>
      <c r="C20" s="95">
        <f>IF(RES_hh_tes!C20=0,0,1000000/0.086*RES_hh_tes!C20/RES_hh_num!C20)</f>
        <v>1691.681856205334</v>
      </c>
      <c r="D20" s="95">
        <f>IF(RES_hh_tes!D20=0,0,1000000/0.086*RES_hh_tes!D20/RES_hh_num!D20)</f>
        <v>1718.2952673197915</v>
      </c>
      <c r="E20" s="95">
        <f>IF(RES_hh_tes!E20=0,0,1000000/0.086*RES_hh_tes!E20/RES_hh_num!E20)</f>
        <v>1703.2706484262098</v>
      </c>
      <c r="F20" s="95">
        <f>IF(RES_hh_tes!F20=0,0,1000000/0.086*RES_hh_tes!F20/RES_hh_num!F20)</f>
        <v>1689.8534012548341</v>
      </c>
      <c r="G20" s="95">
        <f>IF(RES_hh_tes!G20=0,0,1000000/0.086*RES_hh_tes!G20/RES_hh_num!G20)</f>
        <v>1694.0616131106569</v>
      </c>
      <c r="H20" s="95">
        <f>IF(RES_hh_tes!H20=0,0,1000000/0.086*RES_hh_tes!H20/RES_hh_num!H20)</f>
        <v>1607.6569655277965</v>
      </c>
      <c r="I20" s="95">
        <f>IF(RES_hh_tes!I20=0,0,1000000/0.086*RES_hh_tes!I20/RES_hh_num!I20)</f>
        <v>1830.4474147905894</v>
      </c>
      <c r="J20" s="95">
        <f>IF(RES_hh_tes!J20=0,0,1000000/0.086*RES_hh_tes!J20/RES_hh_num!J20)</f>
        <v>1696.2227058173673</v>
      </c>
      <c r="K20" s="95">
        <f>IF(RES_hh_tes!K20=0,0,1000000/0.086*RES_hh_tes!K20/RES_hh_num!K20)</f>
        <v>1716.7911912792683</v>
      </c>
      <c r="L20" s="95">
        <f>IF(RES_hh_tes!L20=0,0,1000000/0.086*RES_hh_tes!L20/RES_hh_num!L20)</f>
        <v>1699.0982984795587</v>
      </c>
      <c r="M20" s="95">
        <f>IF(RES_hh_tes!M20=0,0,1000000/0.086*RES_hh_tes!M20/RES_hh_num!M20)</f>
        <v>1852.782659239067</v>
      </c>
      <c r="N20" s="95">
        <f>IF(RES_hh_tes!N20=0,0,1000000/0.086*RES_hh_tes!N20/RES_hh_num!N20)</f>
        <v>1723.6643623606626</v>
      </c>
      <c r="O20" s="95">
        <f>IF(RES_hh_tes!O20=0,0,1000000/0.086*RES_hh_tes!O20/RES_hh_num!O20)</f>
        <v>1614.6179678105882</v>
      </c>
      <c r="P20" s="95">
        <f>IF(RES_hh_tes!P20=0,0,1000000/0.086*RES_hh_tes!P20/RES_hh_num!P20)</f>
        <v>1753.4806986596363</v>
      </c>
      <c r="Q20" s="95">
        <f>IF(RES_hh_tes!Q20=0,0,1000000/0.086*RES_hh_tes!Q20/RES_hh_num!Q20)</f>
        <v>1764.1779679996393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1692.2202503666717</v>
      </c>
      <c r="C21" s="95">
        <f>IF(RES_hh_tes!C21=0,0,1000000/0.086*RES_hh_tes!C21/RES_hh_num!C21)</f>
        <v>1691.1154097323599</v>
      </c>
      <c r="D21" s="95">
        <f>IF(RES_hh_tes!D21=0,0,1000000/0.086*RES_hh_tes!D21/RES_hh_num!D21)</f>
        <v>1717.7534780470219</v>
      </c>
      <c r="E21" s="95">
        <f>IF(RES_hh_tes!E21=0,0,1000000/0.086*RES_hh_tes!E21/RES_hh_num!E21)</f>
        <v>1703.8009076617557</v>
      </c>
      <c r="F21" s="95">
        <f>IF(RES_hh_tes!F21=0,0,1000000/0.086*RES_hh_tes!F21/RES_hh_num!F21)</f>
        <v>1693.3068891964974</v>
      </c>
      <c r="G21" s="95">
        <f>IF(RES_hh_tes!G21=0,0,1000000/0.086*RES_hh_tes!G21/RES_hh_num!G21)</f>
        <v>1699.2514798719221</v>
      </c>
      <c r="H21" s="95">
        <f>IF(RES_hh_tes!H21=0,0,1000000/0.086*RES_hh_tes!H21/RES_hh_num!H21)</f>
        <v>1724.3073942000769</v>
      </c>
      <c r="I21" s="95">
        <f>IF(RES_hh_tes!I21=0,0,1000000/0.086*RES_hh_tes!I21/RES_hh_num!I21)</f>
        <v>1724.7098638228717</v>
      </c>
      <c r="J21" s="95">
        <f>IF(RES_hh_tes!J21=0,0,1000000/0.086*RES_hh_tes!J21/RES_hh_num!J21)</f>
        <v>1721.9206729541324</v>
      </c>
      <c r="K21" s="95">
        <f>IF(RES_hh_tes!K21=0,0,1000000/0.086*RES_hh_tes!K21/RES_hh_num!K21)</f>
        <v>1709.8922846538162</v>
      </c>
      <c r="L21" s="95">
        <f>IF(RES_hh_tes!L21=0,0,1000000/0.086*RES_hh_tes!L21/RES_hh_num!L21)</f>
        <v>1711.9200534186755</v>
      </c>
      <c r="M21" s="95">
        <f>IF(RES_hh_tes!M21=0,0,1000000/0.086*RES_hh_tes!M21/RES_hh_num!M21)</f>
        <v>1712.6517415398619</v>
      </c>
      <c r="N21" s="95">
        <f>IF(RES_hh_tes!N21=0,0,1000000/0.086*RES_hh_tes!N21/RES_hh_num!N21)</f>
        <v>1724.6304704911893</v>
      </c>
      <c r="O21" s="95">
        <f>IF(RES_hh_tes!O21=0,0,1000000/0.086*RES_hh_tes!O21/RES_hh_num!O21)</f>
        <v>1743.3596043270106</v>
      </c>
      <c r="P21" s="95">
        <f>IF(RES_hh_tes!P21=0,0,1000000/0.086*RES_hh_tes!P21/RES_hh_num!P21)</f>
        <v>1738.3581973428711</v>
      </c>
      <c r="Q21" s="95">
        <f>IF(RES_hh_tes!Q21=0,0,1000000/0.086*RES_hh_tes!Q21/RES_hh_num!Q21)</f>
        <v>1758.5259235364529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1692.2240409931558</v>
      </c>
      <c r="C22" s="95">
        <f>IF(RES_hh_tes!C22=0,0,1000000/0.086*RES_hh_tes!C22/RES_hh_num!C22)</f>
        <v>1694.7689947733288</v>
      </c>
      <c r="D22" s="95">
        <f>IF(RES_hh_tes!D22=0,0,1000000/0.086*RES_hh_tes!D22/RES_hh_num!D22)</f>
        <v>1733.7695812316676</v>
      </c>
      <c r="E22" s="95">
        <f>IF(RES_hh_tes!E22=0,0,1000000/0.086*RES_hh_tes!E22/RES_hh_num!E22)</f>
        <v>1724.9979356221697</v>
      </c>
      <c r="F22" s="95">
        <f>IF(RES_hh_tes!F22=0,0,1000000/0.086*RES_hh_tes!F22/RES_hh_num!F22)</f>
        <v>1729.1583861287854</v>
      </c>
      <c r="G22" s="95">
        <f>IF(RES_hh_tes!G22=0,0,1000000/0.086*RES_hh_tes!G22/RES_hh_num!G22)</f>
        <v>1747.6593816364752</v>
      </c>
      <c r="H22" s="95">
        <f>IF(RES_hh_tes!H22=0,0,1000000/0.086*RES_hh_tes!H22/RES_hh_num!H22)</f>
        <v>1779.9495091840774</v>
      </c>
      <c r="I22" s="95">
        <f>IF(RES_hh_tes!I22=0,0,1000000/0.086*RES_hh_tes!I22/RES_hh_num!I22)</f>
        <v>1792.7143641341831</v>
      </c>
      <c r="J22" s="95">
        <f>IF(RES_hh_tes!J22=0,0,1000000/0.086*RES_hh_tes!J22/RES_hh_num!J22)</f>
        <v>1774.740604033502</v>
      </c>
      <c r="K22" s="95">
        <f>IF(RES_hh_tes!K22=0,0,1000000/0.086*RES_hh_tes!K22/RES_hh_num!K22)</f>
        <v>1802.8550330160956</v>
      </c>
      <c r="L22" s="95">
        <f>IF(RES_hh_tes!L22=0,0,1000000/0.086*RES_hh_tes!L22/RES_hh_num!L22)</f>
        <v>1786.3600005979299</v>
      </c>
      <c r="M22" s="95">
        <f>IF(RES_hh_tes!M22=0,0,1000000/0.086*RES_hh_tes!M22/RES_hh_num!M22)</f>
        <v>1961.1726800365784</v>
      </c>
      <c r="N22" s="95">
        <f>IF(RES_hh_tes!N22=0,0,1000000/0.086*RES_hh_tes!N22/RES_hh_num!N22)</f>
        <v>1808.331443907857</v>
      </c>
      <c r="O22" s="95">
        <f>IF(RES_hh_tes!O22=0,0,1000000/0.086*RES_hh_tes!O22/RES_hh_num!O22)</f>
        <v>1669.0228144151022</v>
      </c>
      <c r="P22" s="95">
        <f>IF(RES_hh_tes!P22=0,0,1000000/0.086*RES_hh_tes!P22/RES_hh_num!P22)</f>
        <v>1943.7735905384482</v>
      </c>
      <c r="Q22" s="95">
        <f>IF(RES_hh_tes!Q22=0,0,1000000/0.086*RES_hh_tes!Q22/RES_hh_num!Q22)</f>
        <v>1832.8860783917796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1692.215566634238</v>
      </c>
      <c r="C24" s="95">
        <f>IF(RES_hh_tes!C24=0,0,1000000/0.086*RES_hh_tes!C24/RES_hh_num!C24)</f>
        <v>1696.495361582641</v>
      </c>
      <c r="D24" s="95">
        <f>IF(RES_hh_tes!D24=0,0,1000000/0.086*RES_hh_tes!D24/RES_hh_num!D24)</f>
        <v>1727.5679244222954</v>
      </c>
      <c r="E24" s="95">
        <f>IF(RES_hh_tes!E24=0,0,1000000/0.086*RES_hh_tes!E24/RES_hh_num!E24)</f>
        <v>1718.4213843931529</v>
      </c>
      <c r="F24" s="95">
        <f>IF(RES_hh_tes!F24=0,0,1000000/0.086*RES_hh_tes!F24/RES_hh_num!F24)</f>
        <v>1712.9310848637861</v>
      </c>
      <c r="G24" s="95">
        <f>IF(RES_hh_tes!G24=0,0,1000000/0.086*RES_hh_tes!G24/RES_hh_num!G24)</f>
        <v>1721.4314106857437</v>
      </c>
      <c r="H24" s="95">
        <f>IF(RES_hh_tes!H24=0,0,1000000/0.086*RES_hh_tes!H24/RES_hh_num!H24)</f>
        <v>1748.613465576273</v>
      </c>
      <c r="I24" s="95">
        <f>IF(RES_hh_tes!I24=0,0,1000000/0.086*RES_hh_tes!I24/RES_hh_num!I24)</f>
        <v>1754.4196479883296</v>
      </c>
      <c r="J24" s="95">
        <f>IF(RES_hh_tes!J24=0,0,1000000/0.086*RES_hh_tes!J24/RES_hh_num!J24)</f>
        <v>1751.8963299145912</v>
      </c>
      <c r="K24" s="95">
        <f>IF(RES_hh_tes!K24=0,0,1000000/0.086*RES_hh_tes!K24/RES_hh_num!K24)</f>
        <v>1741.3224052732</v>
      </c>
      <c r="L24" s="95">
        <f>IF(RES_hh_tes!L24=0,0,1000000/0.086*RES_hh_tes!L24/RES_hh_num!L24)</f>
        <v>1745.1060853081754</v>
      </c>
      <c r="M24" s="95">
        <f>IF(RES_hh_tes!M24=0,0,1000000/0.086*RES_hh_tes!M24/RES_hh_num!M24)</f>
        <v>1753.7514544455648</v>
      </c>
      <c r="N24" s="95">
        <f>IF(RES_hh_tes!N24=0,0,1000000/0.086*RES_hh_tes!N24/RES_hh_num!N24)</f>
        <v>1758.1955761429165</v>
      </c>
      <c r="O24" s="95">
        <f>IF(RES_hh_tes!O24=0,0,1000000/0.086*RES_hh_tes!O24/RES_hh_num!O24)</f>
        <v>1762.5374866134309</v>
      </c>
      <c r="P24" s="95">
        <f>IF(RES_hh_tes!P24=0,0,1000000/0.086*RES_hh_tes!P24/RES_hh_num!P24)</f>
        <v>1769.6278387734567</v>
      </c>
      <c r="Q24" s="95">
        <f>IF(RES_hh_tes!Q24=0,0,1000000/0.086*RES_hh_tes!Q24/RES_hh_num!Q24)</f>
        <v>1779.0294946180818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2010.693236203934</v>
      </c>
      <c r="C25" s="22">
        <f>IF(RES_hh_tes!C25=0,0,1000000/0.086*RES_hh_tes!C25/RES_hh_num!C25)</f>
        <v>2069.2538731038067</v>
      </c>
      <c r="D25" s="22">
        <f>IF(RES_hh_tes!D25=0,0,1000000/0.086*RES_hh_tes!D25/RES_hh_num!D25)</f>
        <v>2168.5036378051432</v>
      </c>
      <c r="E25" s="22">
        <f>IF(RES_hh_tes!E25=0,0,1000000/0.086*RES_hh_tes!E25/RES_hh_num!E25)</f>
        <v>2176.0482917700506</v>
      </c>
      <c r="F25" s="22">
        <f>IF(RES_hh_tes!F25=0,0,1000000/0.086*RES_hh_tes!F25/RES_hh_num!F25)</f>
        <v>2146.6104169146392</v>
      </c>
      <c r="G25" s="22">
        <f>IF(RES_hh_tes!G25=0,0,1000000/0.086*RES_hh_tes!G25/RES_hh_num!G25)</f>
        <v>2162.8084626560062</v>
      </c>
      <c r="H25" s="22">
        <f>IF(RES_hh_tes!H25=0,0,1000000/0.086*RES_hh_tes!H25/RES_hh_num!H25)</f>
        <v>2215.8692073581742</v>
      </c>
      <c r="I25" s="22">
        <f>IF(RES_hh_tes!I25=0,0,1000000/0.086*RES_hh_tes!I25/RES_hh_num!I25)</f>
        <v>2270.7284636416634</v>
      </c>
      <c r="J25" s="22">
        <f>IF(RES_hh_tes!J25=0,0,1000000/0.086*RES_hh_tes!J25/RES_hh_num!J25)</f>
        <v>2363.3163546008368</v>
      </c>
      <c r="K25" s="22">
        <f>IF(RES_hh_tes!K25=0,0,1000000/0.086*RES_hh_tes!K25/RES_hh_num!K25)</f>
        <v>2427.6231454179706</v>
      </c>
      <c r="L25" s="22">
        <f>IF(RES_hh_tes!L25=0,0,1000000/0.086*RES_hh_tes!L25/RES_hh_num!L25)</f>
        <v>2534.3378718669119</v>
      </c>
      <c r="M25" s="22">
        <f>IF(RES_hh_tes!M25=0,0,1000000/0.086*RES_hh_tes!M25/RES_hh_num!M25)</f>
        <v>2701.0322815040158</v>
      </c>
      <c r="N25" s="22">
        <f>IF(RES_hh_tes!N25=0,0,1000000/0.086*RES_hh_tes!N25/RES_hh_num!N25)</f>
        <v>2914.6185335025143</v>
      </c>
      <c r="O25" s="22">
        <f>IF(RES_hh_tes!O25=0,0,1000000/0.086*RES_hh_tes!O25/RES_hh_num!O25)</f>
        <v>2834.1050918048227</v>
      </c>
      <c r="P25" s="22">
        <f>IF(RES_hh_tes!P25=0,0,1000000/0.086*RES_hh_tes!P25/RES_hh_num!P25)</f>
        <v>2811.0193691995146</v>
      </c>
      <c r="Q25" s="22">
        <f>IF(RES_hh_tes!Q25=0,0,1000000/0.086*RES_hh_tes!Q25/RES_hh_num!Q25)</f>
        <v>2865.6385923836447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597.41978773308233</v>
      </c>
      <c r="C26" s="18">
        <f>IF(RES_hh_tes!C26=0,0,1000000/0.086*RES_hh_tes!C26/RES_hh_num!C26)</f>
        <v>600.74719385371372</v>
      </c>
      <c r="D26" s="18">
        <f>IF(RES_hh_tes!D26=0,0,1000000/0.086*RES_hh_tes!D26/RES_hh_num!D26)</f>
        <v>614.0836072241766</v>
      </c>
      <c r="E26" s="18">
        <f>IF(RES_hh_tes!E26=0,0,1000000/0.086*RES_hh_tes!E26/RES_hh_num!E26)</f>
        <v>612.59233568742752</v>
      </c>
      <c r="F26" s="18">
        <f>IF(RES_hh_tes!F26=0,0,1000000/0.086*RES_hh_tes!F26/RES_hh_num!F26)</f>
        <v>612.13720491869833</v>
      </c>
      <c r="G26" s="18">
        <f>IF(RES_hh_tes!G26=0,0,1000000/0.086*RES_hh_tes!G26/RES_hh_num!G26)</f>
        <v>617.15573759690005</v>
      </c>
      <c r="H26" s="18">
        <f>IF(RES_hh_tes!H26=0,0,1000000/0.086*RES_hh_tes!H26/RES_hh_num!H26)</f>
        <v>628.82186681589963</v>
      </c>
      <c r="I26" s="18">
        <f>IF(RES_hh_tes!I26=0,0,1000000/0.086*RES_hh_tes!I26/RES_hh_num!I26)</f>
        <v>631.85073187105536</v>
      </c>
      <c r="J26" s="18">
        <f>IF(RES_hh_tes!J26=0,0,1000000/0.086*RES_hh_tes!J26/RES_hh_num!J26)</f>
        <v>633.07189596631576</v>
      </c>
      <c r="K26" s="18">
        <f>IF(RES_hh_tes!K26=0,0,1000000/0.086*RES_hh_tes!K26/RES_hh_num!K26)</f>
        <v>631.48942219765911</v>
      </c>
      <c r="L26" s="18">
        <f>IF(RES_hh_tes!L26=0,0,1000000/0.086*RES_hh_tes!L26/RES_hh_num!L26)</f>
        <v>634.6984250566918</v>
      </c>
      <c r="M26" s="18">
        <f>IF(RES_hh_tes!M26=0,0,1000000/0.086*RES_hh_tes!M26/RES_hh_num!M26)</f>
        <v>635.61704399708947</v>
      </c>
      <c r="N26" s="18">
        <f>IF(RES_hh_tes!N26=0,0,1000000/0.086*RES_hh_tes!N26/RES_hh_num!N26)</f>
        <v>635.74655393330784</v>
      </c>
      <c r="O26" s="18">
        <f>IF(RES_hh_tes!O26=0,0,1000000/0.086*RES_hh_tes!O26/RES_hh_num!O26)</f>
        <v>636.20880196125643</v>
      </c>
      <c r="P26" s="18">
        <f>IF(RES_hh_tes!P26=0,0,1000000/0.086*RES_hh_tes!P26/RES_hh_num!P26)</f>
        <v>637.3793067030017</v>
      </c>
      <c r="Q26" s="18">
        <f>IF(RES_hh_tes!Q26=0,0,1000000/0.086*RES_hh_tes!Q26/RES_hh_num!Q26)</f>
        <v>640.02300943654654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559.89193773769284</v>
      </c>
      <c r="C27" s="96">
        <f>IF(RES_hh_tes!C27=0,0,1000000/0.086*RES_hh_tes!C27/RES_hh_num!C27)</f>
        <v>572.47265699082652</v>
      </c>
      <c r="D27" s="96">
        <f>IF(RES_hh_tes!D27=0,0,1000000/0.086*RES_hh_tes!D27/RES_hh_num!D27)</f>
        <v>590.8448683303759</v>
      </c>
      <c r="E27" s="96">
        <f>IF(RES_hh_tes!E27=0,0,1000000/0.086*RES_hh_tes!E27/RES_hh_num!E27)</f>
        <v>594.53530376769265</v>
      </c>
      <c r="F27" s="96">
        <f>IF(RES_hh_tes!F27=0,0,1000000/0.086*RES_hh_tes!F27/RES_hh_num!F27)</f>
        <v>599.00636872960888</v>
      </c>
      <c r="G27" s="96">
        <f>IF(RES_hh_tes!G27=0,0,1000000/0.086*RES_hh_tes!G27/RES_hh_num!G27)</f>
        <v>610.07777741535608</v>
      </c>
      <c r="H27" s="96">
        <f>IF(RES_hh_tes!H27=0,0,1000000/0.086*RES_hh_tes!H27/RES_hh_num!H27)</f>
        <v>635.87209197045843</v>
      </c>
      <c r="I27" s="96">
        <f>IF(RES_hh_tes!I27=0,0,1000000/0.086*RES_hh_tes!I27/RES_hh_num!I27)</f>
        <v>653.23094082014052</v>
      </c>
      <c r="J27" s="96">
        <f>IF(RES_hh_tes!J27=0,0,1000000/0.086*RES_hh_tes!J27/RES_hh_num!J27)</f>
        <v>659.91605355018919</v>
      </c>
      <c r="K27" s="96">
        <f>IF(RES_hh_tes!K27=0,0,1000000/0.086*RES_hh_tes!K27/RES_hh_num!K27)</f>
        <v>652.36626058339414</v>
      </c>
      <c r="L27" s="96">
        <f>IF(RES_hh_tes!L27=0,0,1000000/0.086*RES_hh_tes!L27/RES_hh_num!L27)</f>
        <v>650.5642461255527</v>
      </c>
      <c r="M27" s="96">
        <f>IF(RES_hh_tes!M27=0,0,1000000/0.086*RES_hh_tes!M27/RES_hh_num!M27)</f>
        <v>667.00458900150227</v>
      </c>
      <c r="N27" s="96">
        <f>IF(RES_hh_tes!N27=0,0,1000000/0.086*RES_hh_tes!N27/RES_hh_num!N27)</f>
        <v>676.82409316537496</v>
      </c>
      <c r="O27" s="96">
        <f>IF(RES_hh_tes!O27=0,0,1000000/0.086*RES_hh_tes!O27/RES_hh_num!O27)</f>
        <v>680.90187878879453</v>
      </c>
      <c r="P27" s="96">
        <f>IF(RES_hh_tes!P27=0,0,1000000/0.086*RES_hh_tes!P27/RES_hh_num!P27)</f>
        <v>693.12160807096473</v>
      </c>
      <c r="Q27" s="96">
        <f>IF(RES_hh_tes!Q27=0,0,1000000/0.086*RES_hh_tes!Q27/RES_hh_num!Q27)</f>
        <v>691.5770617378671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544.46128703573777</v>
      </c>
      <c r="C29" s="95">
        <f>IF(RES_hh_tes!C29=0,0,1000000/0.086*RES_hh_tes!C29/RES_hh_num!C29)</f>
        <v>553.44873204900227</v>
      </c>
      <c r="D29" s="95">
        <f>IF(RES_hh_tes!D29=0,0,1000000/0.086*RES_hh_tes!D29/RES_hh_num!D29)</f>
        <v>564.67265642811117</v>
      </c>
      <c r="E29" s="95">
        <f>IF(RES_hh_tes!E29=0,0,1000000/0.086*RES_hh_tes!E29/RES_hh_num!E29)</f>
        <v>566.85905717732146</v>
      </c>
      <c r="F29" s="95">
        <f>IF(RES_hh_tes!F29=0,0,1000000/0.086*RES_hh_tes!F29/RES_hh_num!F29)</f>
        <v>571.31025287136674</v>
      </c>
      <c r="G29" s="95">
        <f>IF(RES_hh_tes!G29=0,0,1000000/0.086*RES_hh_tes!G29/RES_hh_num!G29)</f>
        <v>580.31081237837861</v>
      </c>
      <c r="H29" s="95">
        <f>IF(RES_hh_tes!H29=0,0,1000000/0.086*RES_hh_tes!H29/RES_hh_num!H29)</f>
        <v>639.27233524214</v>
      </c>
      <c r="I29" s="95">
        <f>IF(RES_hh_tes!I29=0,0,1000000/0.086*RES_hh_tes!I29/RES_hh_num!I29)</f>
        <v>588.11973633679156</v>
      </c>
      <c r="J29" s="95">
        <f>IF(RES_hh_tes!J29=0,0,1000000/0.086*RES_hh_tes!J29/RES_hh_num!J29)</f>
        <v>626.87888325115841</v>
      </c>
      <c r="K29" s="95">
        <f>IF(RES_hh_tes!K29=0,0,1000000/0.086*RES_hh_tes!K29/RES_hh_num!K29)</f>
        <v>614.82379054736873</v>
      </c>
      <c r="L29" s="95">
        <f>IF(RES_hh_tes!L29=0,0,1000000/0.086*RES_hh_tes!L29/RES_hh_num!L29)</f>
        <v>612.95303210226609</v>
      </c>
      <c r="M29" s="95">
        <f>IF(RES_hh_tes!M29=0,0,1000000/0.086*RES_hh_tes!M29/RES_hh_num!M29)</f>
        <v>527.72850149098281</v>
      </c>
      <c r="N29" s="95">
        <f>IF(RES_hh_tes!N29=0,0,1000000/0.086*RES_hh_tes!N29/RES_hh_num!N29)</f>
        <v>600.12251563735595</v>
      </c>
      <c r="O29" s="95">
        <f>IF(RES_hh_tes!O29=0,0,1000000/0.086*RES_hh_tes!O29/RES_hh_num!O29)</f>
        <v>667.43495780021101</v>
      </c>
      <c r="P29" s="95">
        <f>IF(RES_hh_tes!P29=0,0,1000000/0.086*RES_hh_tes!P29/RES_hh_num!P29)</f>
        <v>604.39576723379571</v>
      </c>
      <c r="Q29" s="95">
        <f>IF(RES_hh_tes!Q29=0,0,1000000/0.086*RES_hh_tes!Q29/RES_hh_num!Q29)</f>
        <v>601.09780119639959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544.46056391241632</v>
      </c>
      <c r="C30" s="95">
        <f>IF(RES_hh_tes!C30=0,0,1000000/0.086*RES_hh_tes!C30/RES_hh_num!C30)</f>
        <v>554.51370118099976</v>
      </c>
      <c r="D30" s="95">
        <f>IF(RES_hh_tes!D30=0,0,1000000/0.086*RES_hh_tes!D30/RES_hh_num!D30)</f>
        <v>569.69309295069445</v>
      </c>
      <c r="E30" s="95">
        <f>IF(RES_hh_tes!E30=0,0,1000000/0.086*RES_hh_tes!E30/RES_hh_num!E30)</f>
        <v>572.75257537901632</v>
      </c>
      <c r="F30" s="95">
        <f>IF(RES_hh_tes!F30=0,0,1000000/0.086*RES_hh_tes!F30/RES_hh_num!F30)</f>
        <v>578.23730345211879</v>
      </c>
      <c r="G30" s="95">
        <f>IF(RES_hh_tes!G30=0,0,1000000/0.086*RES_hh_tes!G30/RES_hh_num!G30)</f>
        <v>588.96519356534009</v>
      </c>
      <c r="H30" s="95">
        <f>IF(RES_hh_tes!H30=0,0,1000000/0.086*RES_hh_tes!H30/RES_hh_num!H30)</f>
        <v>615.1732019236232</v>
      </c>
      <c r="I30" s="95">
        <f>IF(RES_hh_tes!I30=0,0,1000000/0.086*RES_hh_tes!I30/RES_hh_num!I30)</f>
        <v>627.23899021284319</v>
      </c>
      <c r="J30" s="95">
        <f>IF(RES_hh_tes!J30=0,0,1000000/0.086*RES_hh_tes!J30/RES_hh_num!J30)</f>
        <v>633.87802047269076</v>
      </c>
      <c r="K30" s="95">
        <f>IF(RES_hh_tes!K30=0,0,1000000/0.086*RES_hh_tes!K30/RES_hh_num!K30)</f>
        <v>621.09663297968257</v>
      </c>
      <c r="L30" s="95">
        <f>IF(RES_hh_tes!L30=0,0,1000000/0.086*RES_hh_tes!L30/RES_hh_num!L30)</f>
        <v>623.26605853969897</v>
      </c>
      <c r="M30" s="95">
        <f>IF(RES_hh_tes!M30=0,0,1000000/0.086*RES_hh_tes!M30/RES_hh_num!M30)</f>
        <v>620.61099305391213</v>
      </c>
      <c r="N30" s="95">
        <f>IF(RES_hh_tes!N30=0,0,1000000/0.086*RES_hh_tes!N30/RES_hh_num!N30)</f>
        <v>623.07630641069693</v>
      </c>
      <c r="O30" s="95">
        <f>IF(RES_hh_tes!O30=0,0,1000000/0.086*RES_hh_tes!O30/RES_hh_num!O30)</f>
        <v>627.72684946135325</v>
      </c>
      <c r="P30" s="95">
        <f>IF(RES_hh_tes!P30=0,0,1000000/0.086*RES_hh_tes!P30/RES_hh_num!P30)</f>
        <v>631.49165286897664</v>
      </c>
      <c r="Q30" s="95">
        <f>IF(RES_hh_tes!Q30=0,0,1000000/0.086*RES_hh_tes!Q30/RES_hh_num!Q30)</f>
        <v>634.0582653626758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544.46240035660367</v>
      </c>
      <c r="C31" s="95">
        <f>IF(RES_hh_tes!C31=0,0,1000000/0.086*RES_hh_tes!C31/RES_hh_num!C31)</f>
        <v>552.41372035478048</v>
      </c>
      <c r="D31" s="95">
        <f>IF(RES_hh_tes!D31=0,0,1000000/0.086*RES_hh_tes!D31/RES_hh_num!D31)</f>
        <v>565.28361637467367</v>
      </c>
      <c r="E31" s="95">
        <f>IF(RES_hh_tes!E31=0,0,1000000/0.086*RES_hh_tes!E31/RES_hh_num!E31)</f>
        <v>565.81220343632606</v>
      </c>
      <c r="F31" s="95">
        <f>IF(RES_hh_tes!F31=0,0,1000000/0.086*RES_hh_tes!F31/RES_hh_num!F31)</f>
        <v>568.48686505113551</v>
      </c>
      <c r="G31" s="95">
        <f>IF(RES_hh_tes!G31=0,0,1000000/0.086*RES_hh_tes!G31/RES_hh_num!G31)</f>
        <v>575.93278389129046</v>
      </c>
      <c r="H31" s="95">
        <f>IF(RES_hh_tes!H31=0,0,1000000/0.086*RES_hh_tes!H31/RES_hh_num!H31)</f>
        <v>597.54648604830334</v>
      </c>
      <c r="I31" s="95">
        <f>IF(RES_hh_tes!I31=0,0,1000000/0.086*RES_hh_tes!I31/RES_hh_num!I31)</f>
        <v>607.06633235650509</v>
      </c>
      <c r="J31" s="95">
        <f>IF(RES_hh_tes!J31=0,0,1000000/0.086*RES_hh_tes!J31/RES_hh_num!J31)</f>
        <v>608.77240829108939</v>
      </c>
      <c r="K31" s="95">
        <f>IF(RES_hh_tes!K31=0,0,1000000/0.086*RES_hh_tes!K31/RES_hh_num!K31)</f>
        <v>597.73466189959322</v>
      </c>
      <c r="L31" s="95">
        <f>IF(RES_hh_tes!L31=0,0,1000000/0.086*RES_hh_tes!L31/RES_hh_num!L31)</f>
        <v>601.50855591943446</v>
      </c>
      <c r="M31" s="95">
        <f>IF(RES_hh_tes!M31=0,0,1000000/0.086*RES_hh_tes!M31/RES_hh_num!M31)</f>
        <v>600.86988135146908</v>
      </c>
      <c r="N31" s="95">
        <f>IF(RES_hh_tes!N31=0,0,1000000/0.086*RES_hh_tes!N31/RES_hh_num!N31)</f>
        <v>600.14014908500349</v>
      </c>
      <c r="O31" s="95">
        <f>IF(RES_hh_tes!O31=0,0,1000000/0.086*RES_hh_tes!O31/RES_hh_num!O31)</f>
        <v>601.34543128288453</v>
      </c>
      <c r="P31" s="95">
        <f>IF(RES_hh_tes!P31=0,0,1000000/0.086*RES_hh_tes!P31/RES_hh_num!P31)</f>
        <v>603.26547670876164</v>
      </c>
      <c r="Q31" s="95">
        <f>IF(RES_hh_tes!Q31=0,0,1000000/0.086*RES_hh_tes!Q31/RES_hh_num!Q31)</f>
        <v>603.99002615670611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646.92709634247683</v>
      </c>
      <c r="C32" s="18">
        <f>IF(RES_hh_tes!C32=0,0,1000000/0.086*RES_hh_tes!C32/RES_hh_num!C32)</f>
        <v>677.01501641761922</v>
      </c>
      <c r="D32" s="18">
        <f>IF(RES_hh_tes!D32=0,0,1000000/0.086*RES_hh_tes!D32/RES_hh_num!D32)</f>
        <v>713.63904791430946</v>
      </c>
      <c r="E32" s="18">
        <f>IF(RES_hh_tes!E32=0,0,1000000/0.086*RES_hh_tes!E32/RES_hh_num!E32)</f>
        <v>721.61009176864582</v>
      </c>
      <c r="F32" s="18">
        <f>IF(RES_hh_tes!F32=0,0,1000000/0.086*RES_hh_tes!F32/RES_hh_num!F32)</f>
        <v>718.17578229230958</v>
      </c>
      <c r="G32" s="18">
        <f>IF(RES_hh_tes!G32=0,0,1000000/0.086*RES_hh_tes!G32/RES_hh_num!G32)</f>
        <v>728.38106511306148</v>
      </c>
      <c r="H32" s="18">
        <f>IF(RES_hh_tes!H32=0,0,1000000/0.086*RES_hh_tes!H32/RES_hh_num!H32)</f>
        <v>749.14424333799877</v>
      </c>
      <c r="I32" s="18">
        <f>IF(RES_hh_tes!I32=0,0,1000000/0.086*RES_hh_tes!I32/RES_hh_num!I32)</f>
        <v>799.06511506029494</v>
      </c>
      <c r="J32" s="18">
        <f>IF(RES_hh_tes!J32=0,0,1000000/0.086*RES_hh_tes!J32/RES_hh_num!J32)</f>
        <v>815.90678955309454</v>
      </c>
      <c r="K32" s="18">
        <f>IF(RES_hh_tes!K32=0,0,1000000/0.086*RES_hh_tes!K32/RES_hh_num!K32)</f>
        <v>840.01683048434052</v>
      </c>
      <c r="L32" s="18">
        <f>IF(RES_hh_tes!L32=0,0,1000000/0.086*RES_hh_tes!L32/RES_hh_num!L32)</f>
        <v>831.51731238282912</v>
      </c>
      <c r="M32" s="18">
        <f>IF(RES_hh_tes!M32=0,0,1000000/0.086*RES_hh_tes!M32/RES_hh_num!M32)</f>
        <v>957.15908427078057</v>
      </c>
      <c r="N32" s="18">
        <f>IF(RES_hh_tes!N32=0,0,1000000/0.086*RES_hh_tes!N32/RES_hh_num!N32)</f>
        <v>987.95037323116537</v>
      </c>
      <c r="O32" s="18">
        <f>IF(RES_hh_tes!O32=0,0,1000000/0.086*RES_hh_tes!O32/RES_hh_num!O32)</f>
        <v>966.7214373628708</v>
      </c>
      <c r="P32" s="18">
        <f>IF(RES_hh_tes!P32=0,0,1000000/0.086*RES_hh_tes!P32/RES_hh_num!P32)</f>
        <v>983.38679955360942</v>
      </c>
      <c r="Q32" s="18">
        <f>IF(RES_hh_tes!Q32=0,0,1000000/0.086*RES_hh_tes!Q32/RES_hh_num!Q32)</f>
        <v>953.86182636976218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2943.5722007636527</v>
      </c>
      <c r="C3" s="100">
        <f>IF(RES_hh_emi!C3=0,0,1000000*RES_hh_emi!C3/RES_hh_num!C3)</f>
        <v>3091.3752693489205</v>
      </c>
      <c r="D3" s="100">
        <f>IF(RES_hh_emi!D3=0,0,1000000*RES_hh_emi!D3/RES_hh_num!D3)</f>
        <v>2951.8275960933056</v>
      </c>
      <c r="E3" s="100">
        <f>IF(RES_hh_emi!E3=0,0,1000000*RES_hh_emi!E3/RES_hh_num!E3)</f>
        <v>2993.4593809513412</v>
      </c>
      <c r="F3" s="100">
        <f>IF(RES_hh_emi!F3=0,0,1000000*RES_hh_emi!F3/RES_hh_num!F3)</f>
        <v>2840.8765777351132</v>
      </c>
      <c r="G3" s="100">
        <f>IF(RES_hh_emi!G3=0,0,1000000*RES_hh_emi!G3/RES_hh_num!G3)</f>
        <v>2716.1747080906471</v>
      </c>
      <c r="H3" s="100">
        <f>IF(RES_hh_emi!H3=0,0,1000000*RES_hh_emi!H3/RES_hh_num!H3)</f>
        <v>2716.9892169931331</v>
      </c>
      <c r="I3" s="100">
        <f>IF(RES_hh_emi!I3=0,0,1000000*RES_hh_emi!I3/RES_hh_num!I3)</f>
        <v>2409.2809951527329</v>
      </c>
      <c r="J3" s="100">
        <f>IF(RES_hh_emi!J3=0,0,1000000*RES_hh_emi!J3/RES_hh_num!J3)</f>
        <v>2714.7442999235368</v>
      </c>
      <c r="K3" s="100">
        <f>IF(RES_hh_emi!K3=0,0,1000000*RES_hh_emi!K3/RES_hh_num!K3)</f>
        <v>2677.0853824808351</v>
      </c>
      <c r="L3" s="100">
        <f>IF(RES_hh_emi!L3=0,0,1000000*RES_hh_emi!L3/RES_hh_num!L3)</f>
        <v>3080.1176401477569</v>
      </c>
      <c r="M3" s="100">
        <f>IF(RES_hh_emi!M3=0,0,1000000*RES_hh_emi!M3/RES_hh_num!M3)</f>
        <v>2372.944820592676</v>
      </c>
      <c r="N3" s="100">
        <f>IF(RES_hh_emi!N3=0,0,1000000*RES_hh_emi!N3/RES_hh_num!N3)</f>
        <v>2522.5711672156958</v>
      </c>
      <c r="O3" s="100">
        <f>IF(RES_hh_emi!O3=0,0,1000000*RES_hh_emi!O3/RES_hh_num!O3)</f>
        <v>2645.7877566901907</v>
      </c>
      <c r="P3" s="100">
        <f>IF(RES_hh_emi!P3=0,0,1000000*RES_hh_emi!P3/RES_hh_num!P3)</f>
        <v>1961.7568693407513</v>
      </c>
      <c r="Q3" s="100">
        <f>IF(RES_hh_emi!Q3=0,0,1000000*RES_hh_emi!Q3/RES_hh_num!Q3)</f>
        <v>2078.0091065827064</v>
      </c>
    </row>
    <row r="4" spans="1:17" ht="12.95" customHeight="1" x14ac:dyDescent="0.25">
      <c r="A4" s="89" t="s">
        <v>65</v>
      </c>
      <c r="B4" s="96">
        <f>IF(RES_hh_emi!B4=0,0,1000000*RES_hh_emi!B4/RES_hh_num!B4)</f>
        <v>2247.8082432493543</v>
      </c>
      <c r="C4" s="96">
        <f>IF(RES_hh_emi!C4=0,0,1000000*RES_hh_emi!C4/RES_hh_num!C4)</f>
        <v>2382.3479473663692</v>
      </c>
      <c r="D4" s="96">
        <f>IF(RES_hh_emi!D4=0,0,1000000*RES_hh_emi!D4/RES_hh_num!D4)</f>
        <v>2232.6536087093627</v>
      </c>
      <c r="E4" s="96">
        <f>IF(RES_hh_emi!E4=0,0,1000000*RES_hh_emi!E4/RES_hh_num!E4)</f>
        <v>2279.4904789505981</v>
      </c>
      <c r="F4" s="96">
        <f>IF(RES_hh_emi!F4=0,0,1000000*RES_hh_emi!F4/RES_hh_num!F4)</f>
        <v>2133.70799206437</v>
      </c>
      <c r="G4" s="96">
        <f>IF(RES_hh_emi!G4=0,0,1000000*RES_hh_emi!G4/RES_hh_num!G4)</f>
        <v>2009.4054383071691</v>
      </c>
      <c r="H4" s="96">
        <f>IF(RES_hh_emi!H4=0,0,1000000*RES_hh_emi!H4/RES_hh_num!H4)</f>
        <v>1996.0577930292634</v>
      </c>
      <c r="I4" s="96">
        <f>IF(RES_hh_emi!I4=0,0,1000000*RES_hh_emi!I4/RES_hh_num!I4)</f>
        <v>1693.4806811487226</v>
      </c>
      <c r="J4" s="96">
        <f>IF(RES_hh_emi!J4=0,0,1000000*RES_hh_emi!J4/RES_hh_num!J4)</f>
        <v>1993.9812731554127</v>
      </c>
      <c r="K4" s="96">
        <f>IF(RES_hh_emi!K4=0,0,1000000*RES_hh_emi!K4/RES_hh_num!K4)</f>
        <v>1966.4535502307212</v>
      </c>
      <c r="L4" s="96">
        <f>IF(RES_hh_emi!L4=0,0,1000000*RES_hh_emi!L4/RES_hh_num!L4)</f>
        <v>2364.1958947608314</v>
      </c>
      <c r="M4" s="96">
        <f>IF(RES_hh_emi!M4=0,0,1000000*RES_hh_emi!M4/RES_hh_num!M4)</f>
        <v>1671.2996884411543</v>
      </c>
      <c r="N4" s="96">
        <f>IF(RES_hh_emi!N4=0,0,1000000*RES_hh_emi!N4/RES_hh_num!N4)</f>
        <v>1823.4487523751991</v>
      </c>
      <c r="O4" s="96">
        <f>IF(RES_hh_emi!O4=0,0,1000000*RES_hh_emi!O4/RES_hh_num!O4)</f>
        <v>1950.2793416929956</v>
      </c>
      <c r="P4" s="96">
        <f>IF(RES_hh_emi!P4=0,0,1000000*RES_hh_emi!P4/RES_hh_num!P4)</f>
        <v>1286.3595491144154</v>
      </c>
      <c r="Q4" s="96">
        <f>IF(RES_hh_emi!Q4=0,0,1000000*RES_hh_emi!Q4/RES_hh_num!Q4)</f>
        <v>1404.584240912116</v>
      </c>
    </row>
    <row r="5" spans="1:17" ht="12" customHeight="1" x14ac:dyDescent="0.25">
      <c r="A5" s="87" t="s">
        <v>58</v>
      </c>
      <c r="B5" s="95">
        <f>IF(RES_hh_emi!B5=0,0,1000000*RES_hh_emi!B5/RES_hh_num!B5)</f>
        <v>5236.3268279360291</v>
      </c>
      <c r="C5" s="95">
        <f>IF(RES_hh_emi!C5=0,0,1000000*RES_hh_emi!C5/RES_hh_num!C5)</f>
        <v>5338.6323320659803</v>
      </c>
      <c r="D5" s="95">
        <f>IF(RES_hh_emi!D5=0,0,1000000*RES_hh_emi!D5/RES_hh_num!D5)</f>
        <v>5370.1229226675878</v>
      </c>
      <c r="E5" s="95">
        <f>IF(RES_hh_emi!E5=0,0,1000000*RES_hh_emi!E5/RES_hh_num!E5)</f>
        <v>5293.5784054155101</v>
      </c>
      <c r="F5" s="95">
        <f>IF(RES_hh_emi!F5=0,0,1000000*RES_hh_emi!F5/RES_hh_num!F5)</f>
        <v>4994.7251281225754</v>
      </c>
      <c r="G5" s="95">
        <f>IF(RES_hh_emi!G5=0,0,1000000*RES_hh_emi!G5/RES_hh_num!G5)</f>
        <v>4772.2384124868886</v>
      </c>
      <c r="H5" s="95">
        <f>IF(RES_hh_emi!H5=0,0,1000000*RES_hh_emi!H5/RES_hh_num!H5)</f>
        <v>4664.9833647368414</v>
      </c>
      <c r="I5" s="95">
        <f>IF(RES_hh_emi!I5=0,0,1000000*RES_hh_emi!I5/RES_hh_num!I5)</f>
        <v>4013.186722963484</v>
      </c>
      <c r="J5" s="95">
        <f>IF(RES_hh_emi!J5=0,0,1000000*RES_hh_emi!J5/RES_hh_num!J5)</f>
        <v>17226.261811741166</v>
      </c>
      <c r="K5" s="95">
        <f>IF(RES_hh_emi!K5=0,0,1000000*RES_hh_emi!K5/RES_hh_num!K5)</f>
        <v>4931.4822483195967</v>
      </c>
      <c r="L5" s="95">
        <f>IF(RES_hh_emi!L5=0,0,1000000*RES_hh_emi!L5/RES_hh_num!L5)</f>
        <v>4865.8878677564908</v>
      </c>
      <c r="M5" s="95">
        <f>IF(RES_hh_emi!M5=0,0,1000000*RES_hh_emi!M5/RES_hh_num!M5)</f>
        <v>4469.92372617607</v>
      </c>
      <c r="N5" s="95">
        <f>IF(RES_hh_emi!N5=0,0,1000000*RES_hh_emi!N5/RES_hh_num!N5)</f>
        <v>4396.6363972906493</v>
      </c>
      <c r="O5" s="95">
        <f>IF(RES_hh_emi!O5=0,0,1000000*RES_hh_emi!O5/RES_hh_num!O5)</f>
        <v>4732.9354986911412</v>
      </c>
      <c r="P5" s="95">
        <f>IF(RES_hh_emi!P5=0,0,1000000*RES_hh_emi!P5/RES_hh_num!P5)</f>
        <v>3217.7730967332918</v>
      </c>
      <c r="Q5" s="95">
        <f>IF(RES_hh_emi!Q5=0,0,1000000*RES_hh_emi!Q5/RES_hh_num!Q5)</f>
        <v>3519.8555956678579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3396.1297960189704</v>
      </c>
      <c r="C7" s="95">
        <f>IF(RES_hh_emi!C7=0,0,1000000*RES_hh_emi!C7/RES_hh_num!C7)</f>
        <v>3592.0122651748638</v>
      </c>
      <c r="D7" s="95">
        <f>IF(RES_hh_emi!D7=0,0,1000000*RES_hh_emi!D7/RES_hh_num!D7)</f>
        <v>3371.0093215608058</v>
      </c>
      <c r="E7" s="95">
        <f>IF(RES_hh_emi!E7=0,0,1000000*RES_hh_emi!E7/RES_hh_num!E7)</f>
        <v>3447.9424207953775</v>
      </c>
      <c r="F7" s="95">
        <f>IF(RES_hh_emi!F7=0,0,1000000*RES_hh_emi!F7/RES_hh_num!F7)</f>
        <v>3241.2389316038466</v>
      </c>
      <c r="G7" s="95">
        <f>IF(RES_hh_emi!G7=0,0,1000000*RES_hh_emi!G7/RES_hh_num!G7)</f>
        <v>3061.7643680384454</v>
      </c>
      <c r="H7" s="95">
        <f>IF(RES_hh_emi!H7=0,0,1000000*RES_hh_emi!H7/RES_hh_num!H7)</f>
        <v>2868.1761288558318</v>
      </c>
      <c r="I7" s="95">
        <f>IF(RES_hh_emi!I7=0,0,1000000*RES_hh_emi!I7/RES_hh_num!I7)</f>
        <v>2793.0092629267347</v>
      </c>
      <c r="J7" s="95">
        <f>IF(RES_hh_emi!J7=0,0,1000000*RES_hh_emi!J7/RES_hh_num!J7)</f>
        <v>2995.4679227870879</v>
      </c>
      <c r="K7" s="95">
        <f>IF(RES_hh_emi!K7=0,0,1000000*RES_hh_emi!K7/RES_hh_num!K7)</f>
        <v>3061.586825399168</v>
      </c>
      <c r="L7" s="95">
        <f>IF(RES_hh_emi!L7=0,0,1000000*RES_hh_emi!L7/RES_hh_num!L7)</f>
        <v>3607.7956637357393</v>
      </c>
      <c r="M7" s="95">
        <f>IF(RES_hh_emi!M7=0,0,1000000*RES_hh_emi!M7/RES_hh_num!M7)</f>
        <v>2596.95160970915</v>
      </c>
      <c r="N7" s="95">
        <f>IF(RES_hh_emi!N7=0,0,1000000*RES_hh_emi!N7/RES_hh_num!N7)</f>
        <v>2911.3401682325184</v>
      </c>
      <c r="O7" s="95">
        <f>IF(RES_hh_emi!O7=0,0,1000000*RES_hh_emi!O7/RES_hh_num!O7)</f>
        <v>2943.4001944676352</v>
      </c>
      <c r="P7" s="95">
        <f>IF(RES_hh_emi!P7=0,0,1000000*RES_hh_emi!P7/RES_hh_num!P7)</f>
        <v>2052.2604764919865</v>
      </c>
      <c r="Q7" s="95">
        <f>IF(RES_hh_emi!Q7=0,0,1000000*RES_hh_emi!Q7/RES_hh_num!Q7)</f>
        <v>2235.9540812538476</v>
      </c>
    </row>
    <row r="8" spans="1:17" ht="12" customHeight="1" x14ac:dyDescent="0.25">
      <c r="A8" s="87" t="s">
        <v>109</v>
      </c>
      <c r="B8" s="95">
        <f>IF(RES_hh_emi!B8=0,0,1000000*RES_hh_emi!B8/RES_hh_num!B8)</f>
        <v>2427.937317585679</v>
      </c>
      <c r="C8" s="95">
        <f>IF(RES_hh_emi!C8=0,0,1000000*RES_hh_emi!C8/RES_hh_num!C8)</f>
        <v>2568.7411561738631</v>
      </c>
      <c r="D8" s="95">
        <f>IF(RES_hh_emi!D8=0,0,1000000*RES_hh_emi!D8/RES_hh_num!D8)</f>
        <v>2411.6935264501599</v>
      </c>
      <c r="E8" s="95">
        <f>IF(RES_hh_emi!E8=0,0,1000000*RES_hh_emi!E8/RES_hh_num!E8)</f>
        <v>2467.8794223023929</v>
      </c>
      <c r="F8" s="95">
        <f>IF(RES_hh_emi!F8=0,0,1000000*RES_hh_emi!F8/RES_hh_num!F8)</f>
        <v>2324.5839013900504</v>
      </c>
      <c r="G8" s="95">
        <f>IF(RES_hh_emi!G8=0,0,1000000*RES_hh_emi!G8/RES_hh_num!G8)</f>
        <v>2199.4470640041873</v>
      </c>
      <c r="H8" s="95">
        <f>IF(RES_hh_emi!H8=0,0,1000000*RES_hh_emi!H8/RES_hh_num!H8)</f>
        <v>2190.7182201950168</v>
      </c>
      <c r="I8" s="95">
        <f>IF(RES_hh_emi!I8=0,0,1000000*RES_hh_emi!I8/RES_hh_num!I8)</f>
        <v>1865.6937874488513</v>
      </c>
      <c r="J8" s="95">
        <f>IF(RES_hh_emi!J8=0,0,1000000*RES_hh_emi!J8/RES_hh_num!J8)</f>
        <v>2195.4813051597571</v>
      </c>
      <c r="K8" s="95">
        <f>IF(RES_hh_emi!K8=0,0,1000000*RES_hh_emi!K8/RES_hh_num!K8)</f>
        <v>2168.4876850122378</v>
      </c>
      <c r="L8" s="95">
        <f>IF(RES_hh_emi!L8=0,0,1000000*RES_hh_emi!L8/RES_hh_num!L8)</f>
        <v>2614.8960513914853</v>
      </c>
      <c r="M8" s="95">
        <f>IF(RES_hh_emi!M8=0,0,1000000*RES_hh_emi!M8/RES_hh_num!M8)</f>
        <v>1864.2595275829906</v>
      </c>
      <c r="N8" s="95">
        <f>IF(RES_hh_emi!N8=0,0,1000000*RES_hh_emi!N8/RES_hh_num!N8)</f>
        <v>2043.5937032913309</v>
      </c>
      <c r="O8" s="95">
        <f>IF(RES_hh_emi!O8=0,0,1000000*RES_hh_emi!O8/RES_hh_num!O8)</f>
        <v>2195.2775193575053</v>
      </c>
      <c r="P8" s="95">
        <f>IF(RES_hh_emi!P8=0,0,1000000*RES_hh_emi!P8/RES_hh_num!P8)</f>
        <v>1477.127208185691</v>
      </c>
      <c r="Q8" s="95">
        <f>IF(RES_hh_emi!Q8=0,0,1000000*RES_hh_emi!Q8/RES_hh_num!Q8)</f>
        <v>1617.848847157901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488.83302452167209</v>
      </c>
      <c r="C17" s="96">
        <f>IF(RES_hh_emi!C17=0,0,1000000*RES_hh_emi!C17/RES_hh_num!C17)</f>
        <v>499.77701915995004</v>
      </c>
      <c r="D17" s="96">
        <f>IF(RES_hh_emi!D17=0,0,1000000*RES_hh_emi!D17/RES_hh_num!D17)</f>
        <v>507.05702326829305</v>
      </c>
      <c r="E17" s="96">
        <f>IF(RES_hh_emi!E17=0,0,1000000*RES_hh_emi!E17/RES_hh_num!E17)</f>
        <v>503.17585393332388</v>
      </c>
      <c r="F17" s="96">
        <f>IF(RES_hh_emi!F17=0,0,1000000*RES_hh_emi!F17/RES_hh_num!F17)</f>
        <v>497.54158191006741</v>
      </c>
      <c r="G17" s="96">
        <f>IF(RES_hh_emi!G17=0,0,1000000*RES_hh_emi!G17/RES_hh_num!G17)</f>
        <v>496.79206042552568</v>
      </c>
      <c r="H17" s="96">
        <f>IF(RES_hh_emi!H17=0,0,1000000*RES_hh_emi!H17/RES_hh_num!H17)</f>
        <v>503.33122786756542</v>
      </c>
      <c r="I17" s="96">
        <f>IF(RES_hh_emi!I17=0,0,1000000*RES_hh_emi!I17/RES_hh_num!I17)</f>
        <v>499.16482184236912</v>
      </c>
      <c r="J17" s="96">
        <f>IF(RES_hh_emi!J17=0,0,1000000*RES_hh_emi!J17/RES_hh_num!J17)</f>
        <v>501.2155266568758</v>
      </c>
      <c r="K17" s="96">
        <f>IF(RES_hh_emi!K17=0,0,1000000*RES_hh_emi!K17/RES_hh_num!K17)</f>
        <v>496.55830756125528</v>
      </c>
      <c r="L17" s="96">
        <f>IF(RES_hh_emi!L17=0,0,1000000*RES_hh_emi!L17/RES_hh_num!L17)</f>
        <v>499.33547789522828</v>
      </c>
      <c r="M17" s="96">
        <f>IF(RES_hh_emi!M17=0,0,1000000*RES_hh_emi!M17/RES_hh_num!M17)</f>
        <v>491.2348476906372</v>
      </c>
      <c r="N17" s="96">
        <f>IF(RES_hh_emi!N17=0,0,1000000*RES_hh_emi!N17/RES_hh_num!N17)</f>
        <v>489.13552663507312</v>
      </c>
      <c r="O17" s="96">
        <f>IF(RES_hh_emi!O17=0,0,1000000*RES_hh_emi!O17/RES_hh_num!O17)</f>
        <v>485.64257006069357</v>
      </c>
      <c r="P17" s="96">
        <f>IF(RES_hh_emi!P17=0,0,1000000*RES_hh_emi!P17/RES_hh_num!P17)</f>
        <v>471.91489575841501</v>
      </c>
      <c r="Q17" s="96">
        <f>IF(RES_hh_emi!Q17=0,0,1000000*RES_hh_emi!Q17/RES_hh_num!Q17)</f>
        <v>471.51828443433129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674.59441844079583</v>
      </c>
      <c r="C19" s="95">
        <f>IF(RES_hh_emi!C19=0,0,1000000*RES_hh_emi!C19/RES_hh_num!C19)</f>
        <v>672.32897058424226</v>
      </c>
      <c r="D19" s="95">
        <f>IF(RES_hh_emi!D19=0,0,1000000*RES_hh_emi!D19/RES_hh_num!D19)</f>
        <v>681.28168095570413</v>
      </c>
      <c r="E19" s="95">
        <f>IF(RES_hh_emi!E19=0,0,1000000*RES_hh_emi!E19/RES_hh_num!E19)</f>
        <v>673.93029135681854</v>
      </c>
      <c r="F19" s="95">
        <f>IF(RES_hh_emi!F19=0,0,1000000*RES_hh_emi!F19/RES_hh_num!F19)</f>
        <v>667.94913867998355</v>
      </c>
      <c r="G19" s="95">
        <f>IF(RES_hh_emi!G19=0,0,1000000*RES_hh_emi!G19/RES_hh_num!G19)</f>
        <v>668.27329346101772</v>
      </c>
      <c r="H19" s="95">
        <f>IF(RES_hh_emi!H19=0,0,1000000*RES_hh_emi!H19/RES_hh_num!H19)</f>
        <v>675.73098579325824</v>
      </c>
      <c r="I19" s="95">
        <f>IF(RES_hh_emi!I19=0,0,1000000*RES_hh_emi!I19/RES_hh_num!I19)</f>
        <v>673.48712215590876</v>
      </c>
      <c r="J19" s="95">
        <f>IF(RES_hh_emi!J19=0,0,1000000*RES_hh_emi!J19/RES_hh_num!J19)</f>
        <v>669.470311734142</v>
      </c>
      <c r="K19" s="95">
        <f>IF(RES_hh_emi!K19=0,0,1000000*RES_hh_emi!K19/RES_hh_num!K19)</f>
        <v>661.86995000262255</v>
      </c>
      <c r="L19" s="95">
        <f>IF(RES_hh_emi!L19=0,0,1000000*RES_hh_emi!L19/RES_hh_num!L19)</f>
        <v>659.28475155237027</v>
      </c>
      <c r="M19" s="95">
        <f>IF(RES_hh_emi!M19=0,0,1000000*RES_hh_emi!M19/RES_hh_num!M19)</f>
        <v>672.030794734967</v>
      </c>
      <c r="N19" s="95">
        <f>IF(RES_hh_emi!N19=0,0,1000000*RES_hh_emi!N19/RES_hh_num!N19)</f>
        <v>674.26624254964952</v>
      </c>
      <c r="O19" s="95">
        <f>IF(RES_hh_emi!O19=0,0,1000000*RES_hh_emi!O19/RES_hh_num!O19)</f>
        <v>674.69343752357588</v>
      </c>
      <c r="P19" s="95">
        <f>IF(RES_hh_emi!P19=0,0,1000000*RES_hh_emi!P19/RES_hh_num!P19)</f>
        <v>675.03925957338254</v>
      </c>
      <c r="Q19" s="95">
        <f>IF(RES_hh_emi!Q19=0,0,1000000*RES_hh_emi!Q19/RES_hh_num!Q19)</f>
        <v>676.46603630904178</v>
      </c>
    </row>
    <row r="20" spans="1:17" ht="12" customHeight="1" x14ac:dyDescent="0.25">
      <c r="A20" s="87" t="s">
        <v>110</v>
      </c>
      <c r="B20" s="95">
        <f>IF(RES_hh_emi!B20=0,0,1000000*RES_hh_emi!B20/RES_hh_num!B20)</f>
        <v>808.94225516287383</v>
      </c>
      <c r="C20" s="95">
        <f>IF(RES_hh_emi!C20=0,0,1000000*RES_hh_emi!C20/RES_hh_num!C20)</f>
        <v>805.98991168482178</v>
      </c>
      <c r="D20" s="95">
        <f>IF(RES_hh_emi!D20=0,0,1000000*RES_hh_emi!D20/RES_hh_num!D20)</f>
        <v>816.46283551136082</v>
      </c>
      <c r="E20" s="95">
        <f>IF(RES_hh_emi!E20=0,0,1000000*RES_hh_emi!E20/RES_hh_num!E20)</f>
        <v>807.24115665618876</v>
      </c>
      <c r="F20" s="95">
        <f>IF(RES_hh_emi!F20=0,0,1000000*RES_hh_emi!F20/RES_hh_num!F20)</f>
        <v>798.45000792602161</v>
      </c>
      <c r="G20" s="95">
        <f>IF(RES_hh_emi!G20=0,0,1000000*RES_hh_emi!G20/RES_hh_num!G20)</f>
        <v>797.54499936897059</v>
      </c>
      <c r="H20" s="95">
        <f>IF(RES_hh_emi!H20=0,0,1000000*RES_hh_emi!H20/RES_hh_num!H20)</f>
        <v>751.94342035505554</v>
      </c>
      <c r="I20" s="95">
        <f>IF(RES_hh_emi!I20=0,0,1000000*RES_hh_emi!I20/RES_hh_num!I20)</f>
        <v>853.30526672902374</v>
      </c>
      <c r="J20" s="95">
        <f>IF(RES_hh_emi!J20=0,0,1000000*RES_hh_emi!J20/RES_hh_num!J20)</f>
        <v>788.73985871365755</v>
      </c>
      <c r="K20" s="95">
        <f>IF(RES_hh_emi!K20=0,0,1000000*RES_hh_emi!K20/RES_hh_num!K20)</f>
        <v>795.21580952687054</v>
      </c>
      <c r="L20" s="95">
        <f>IF(RES_hh_emi!L20=0,0,1000000*RES_hh_emi!L20/RES_hh_num!L20)</f>
        <v>784.43210917162185</v>
      </c>
      <c r="M20" s="95">
        <f>IF(RES_hh_emi!M20=0,0,1000000*RES_hh_emi!M20/RES_hh_num!M20)</f>
        <v>847.79418688201781</v>
      </c>
      <c r="N20" s="95">
        <f>IF(RES_hh_emi!N20=0,0,1000000*RES_hh_emi!N20/RES_hh_num!N20)</f>
        <v>785.16970715790603</v>
      </c>
      <c r="O20" s="95">
        <f>IF(RES_hh_emi!O20=0,0,1000000*RES_hh_emi!O20/RES_hh_num!O20)</f>
        <v>731.95029238614393</v>
      </c>
      <c r="P20" s="95">
        <f>IF(RES_hh_emi!P20=0,0,1000000*RES_hh_emi!P20/RES_hh_num!P20)</f>
        <v>784.63351626999975</v>
      </c>
      <c r="Q20" s="95">
        <f>IF(RES_hh_emi!Q20=0,0,1000000*RES_hh_emi!Q20/RES_hh_num!Q20)</f>
        <v>786.32388466965403</v>
      </c>
    </row>
    <row r="21" spans="1:17" ht="12" customHeight="1" x14ac:dyDescent="0.25">
      <c r="A21" s="87" t="s">
        <v>109</v>
      </c>
      <c r="B21" s="95">
        <f>IF(RES_hh_emi!B21=0,0,1000000*RES_hh_emi!B21/RES_hh_num!B21)</f>
        <v>575.74268657619803</v>
      </c>
      <c r="C21" s="95">
        <f>IF(RES_hh_emi!C21=0,0,1000000*RES_hh_emi!C21/RES_hh_num!C21)</f>
        <v>573.82258589871924</v>
      </c>
      <c r="D21" s="95">
        <f>IF(RES_hh_emi!D21=0,0,1000000*RES_hh_emi!D21/RES_hh_num!D21)</f>
        <v>581.49305721741894</v>
      </c>
      <c r="E21" s="95">
        <f>IF(RES_hh_emi!E21=0,0,1000000*RES_hh_emi!E21/RES_hh_num!E21)</f>
        <v>575.21040855240085</v>
      </c>
      <c r="F21" s="95">
        <f>IF(RES_hh_emi!F21=0,0,1000000*RES_hh_emi!F21/RES_hh_num!F21)</f>
        <v>570.09441200128981</v>
      </c>
      <c r="G21" s="95">
        <f>IF(RES_hh_emi!G21=0,0,1000000*RES_hh_emi!G21/RES_hh_num!G21)</f>
        <v>570.37880282570927</v>
      </c>
      <c r="H21" s="95">
        <f>IF(RES_hh_emi!H21=0,0,1000000*RES_hh_emi!H21/RES_hh_num!H21)</f>
        <v>576.72797835265555</v>
      </c>
      <c r="I21" s="95">
        <f>IF(RES_hh_emi!I21=0,0,1000000*RES_hh_emi!I21/RES_hh_num!I21)</f>
        <v>574.82737837923719</v>
      </c>
      <c r="J21" s="95">
        <f>IF(RES_hh_emi!J21=0,0,1000000*RES_hh_emi!J21/RES_hh_num!J21)</f>
        <v>571.38797495244921</v>
      </c>
      <c r="K21" s="95">
        <f>IF(RES_hh_emi!K21=0,0,1000000*RES_hh_emi!K21/RES_hh_num!K21)</f>
        <v>564.90331012838101</v>
      </c>
      <c r="L21" s="95">
        <f>IF(RES_hh_emi!L21=0,0,1000000*RES_hh_emi!L21/RES_hh_num!L21)</f>
        <v>562.69399517418628</v>
      </c>
      <c r="M21" s="95">
        <f>IF(RES_hh_emi!M21=0,0,1000000*RES_hh_emi!M21/RES_hh_num!M21)</f>
        <v>560.54138047515096</v>
      </c>
      <c r="N21" s="95">
        <f>IF(RES_hh_emi!N21=0,0,1000000*RES_hh_emi!N21/RES_hh_num!N21)</f>
        <v>561.78709475834091</v>
      </c>
      <c r="O21" s="95">
        <f>IF(RES_hh_emi!O21=0,0,1000000*RES_hh_emi!O21/RES_hh_num!O21)</f>
        <v>565.00514331631587</v>
      </c>
      <c r="P21" s="95">
        <f>IF(RES_hh_emi!P21=0,0,1000000*RES_hh_emi!P21/RES_hh_num!P21)</f>
        <v>560.72119417351712</v>
      </c>
      <c r="Q21" s="95">
        <f>IF(RES_hh_emi!Q21=0,0,1000000*RES_hh_emi!Q21/RES_hh_num!Q21)</f>
        <v>563.93318070797966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206.93093299262654</v>
      </c>
      <c r="C27" s="96">
        <f>IF(RES_hh_emi!C27=0,0,1000000*RES_hh_emi!C27/RES_hh_num!C27)</f>
        <v>209.25030282260195</v>
      </c>
      <c r="D27" s="96">
        <f>IF(RES_hh_emi!D27=0,0,1000000*RES_hh_emi!D27/RES_hh_num!D27)</f>
        <v>212.11696411564947</v>
      </c>
      <c r="E27" s="96">
        <f>IF(RES_hh_emi!E27=0,0,1000000*RES_hh_emi!E27/RES_hh_num!E27)</f>
        <v>210.79304806741914</v>
      </c>
      <c r="F27" s="96">
        <f>IF(RES_hh_emi!F27=0,0,1000000*RES_hh_emi!F27/RES_hh_num!F27)</f>
        <v>209.6270037606761</v>
      </c>
      <c r="G27" s="96">
        <f>IF(RES_hh_emi!G27=0,0,1000000*RES_hh_emi!G27/RES_hh_num!G27)</f>
        <v>209.97720935795201</v>
      </c>
      <c r="H27" s="96">
        <f>IF(RES_hh_emi!H27=0,0,1000000*RES_hh_emi!H27/RES_hh_num!H27)</f>
        <v>217.6001960963047</v>
      </c>
      <c r="I27" s="96">
        <f>IF(RES_hh_emi!I27=0,0,1000000*RES_hh_emi!I27/RES_hh_num!I27)</f>
        <v>216.6354921616412</v>
      </c>
      <c r="J27" s="96">
        <f>IF(RES_hh_emi!J27=0,0,1000000*RES_hh_emi!J27/RES_hh_num!J27)</f>
        <v>219.54750011124816</v>
      </c>
      <c r="K27" s="96">
        <f>IF(RES_hh_emi!K27=0,0,1000000*RES_hh_emi!K27/RES_hh_num!K27)</f>
        <v>214.07352468885813</v>
      </c>
      <c r="L27" s="96">
        <f>IF(RES_hh_emi!L27=0,0,1000000*RES_hh_emi!L27/RES_hh_num!L27)</f>
        <v>216.58626749169721</v>
      </c>
      <c r="M27" s="96">
        <f>IF(RES_hh_emi!M27=0,0,1000000*RES_hh_emi!M27/RES_hh_num!M27)</f>
        <v>210.41028446088475</v>
      </c>
      <c r="N27" s="96">
        <f>IF(RES_hh_emi!N27=0,0,1000000*RES_hh_emi!N27/RES_hh_num!N27)</f>
        <v>209.98688820542364</v>
      </c>
      <c r="O27" s="96">
        <f>IF(RES_hh_emi!O27=0,0,1000000*RES_hh_emi!O27/RES_hh_num!O27)</f>
        <v>209.86584493650142</v>
      </c>
      <c r="P27" s="96">
        <f>IF(RES_hh_emi!P27=0,0,1000000*RES_hh_emi!P27/RES_hh_num!P27)</f>
        <v>203.48242446792113</v>
      </c>
      <c r="Q27" s="96">
        <f>IF(RES_hh_emi!Q27=0,0,1000000*RES_hh_emi!Q27/RES_hh_num!Q27)</f>
        <v>201.90658123625929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295.55400770247621</v>
      </c>
      <c r="C29" s="95">
        <f>IF(RES_hh_emi!C29=0,0,1000000*RES_hh_emi!C29/RES_hh_num!C29)</f>
        <v>297.505319398403</v>
      </c>
      <c r="D29" s="95">
        <f>IF(RES_hh_emi!D29=0,0,1000000*RES_hh_emi!D29/RES_hh_num!D29)</f>
        <v>302.05678940683208</v>
      </c>
      <c r="E29" s="95">
        <f>IF(RES_hh_emi!E29=0,0,1000000*RES_hh_emi!E29/RES_hh_num!E29)</f>
        <v>300.03885753937635</v>
      </c>
      <c r="F29" s="95">
        <f>IF(RES_hh_emi!F29=0,0,1000000*RES_hh_emi!F29/RES_hh_num!F29)</f>
        <v>299.26577753893145</v>
      </c>
      <c r="G29" s="95">
        <f>IF(RES_hh_emi!G29=0,0,1000000*RES_hh_emi!G29/RES_hh_num!G29)</f>
        <v>301.05416780150819</v>
      </c>
      <c r="H29" s="95">
        <f>IF(RES_hh_emi!H29=0,0,1000000*RES_hh_emi!H29/RES_hh_num!H29)</f>
        <v>326.49306167838876</v>
      </c>
      <c r="I29" s="95">
        <f>IF(RES_hh_emi!I29=0,0,1000000*RES_hh_emi!I29/RES_hh_num!I29)</f>
        <v>296.24141484474427</v>
      </c>
      <c r="J29" s="95">
        <f>IF(RES_hh_emi!J29=0,0,1000000*RES_hh_emi!J29/RES_hh_num!J29)</f>
        <v>311.27225086633939</v>
      </c>
      <c r="K29" s="95">
        <f>IF(RES_hh_emi!K29=0,0,1000000*RES_hh_emi!K29/RES_hh_num!K29)</f>
        <v>303.29318794874712</v>
      </c>
      <c r="L29" s="95">
        <f>IF(RES_hh_emi!L29=0,0,1000000*RES_hh_emi!L29/RES_hh_num!L29)</f>
        <v>300.70337020654017</v>
      </c>
      <c r="M29" s="95">
        <f>IF(RES_hh_emi!M29=0,0,1000000*RES_hh_emi!M29/RES_hh_num!M29)</f>
        <v>258.03245280591705</v>
      </c>
      <c r="N29" s="95">
        <f>IF(RES_hh_emi!N29=0,0,1000000*RES_hh_emi!N29/RES_hh_num!N29)</f>
        <v>292.72528780503825</v>
      </c>
      <c r="O29" s="95">
        <f>IF(RES_hh_emi!O29=0,0,1000000*RES_hh_emi!O29/RES_hh_num!O29)</f>
        <v>324.62764822813574</v>
      </c>
      <c r="P29" s="95">
        <f>IF(RES_hh_emi!P29=0,0,1000000*RES_hh_emi!P29/RES_hh_num!P29)</f>
        <v>292.41577107651335</v>
      </c>
      <c r="Q29" s="95">
        <f>IF(RES_hh_emi!Q29=0,0,1000000*RES_hh_emi!Q29/RES_hh_num!Q29)</f>
        <v>290.21268539580262</v>
      </c>
    </row>
    <row r="30" spans="1:17" ht="12" customHeight="1" x14ac:dyDescent="0.25">
      <c r="A30" s="87" t="s">
        <v>109</v>
      </c>
      <c r="B30" s="95">
        <f>IF(RES_hh_emi!B30=0,0,1000000*RES_hh_emi!B30/RES_hh_num!B30)</f>
        <v>243.99734156567376</v>
      </c>
      <c r="C30" s="95">
        <f>IF(RES_hh_emi!C30=0,0,1000000*RES_hh_emi!C30/RES_hh_num!C30)</f>
        <v>245.60811906214894</v>
      </c>
      <c r="D30" s="95">
        <f>IF(RES_hh_emi!D30=0,0,1000000*RES_hh_emi!D30/RES_hh_num!D30)</f>
        <v>249.36616829147354</v>
      </c>
      <c r="E30" s="95">
        <f>IF(RES_hh_emi!E30=0,0,1000000*RES_hh_emi!E30/RES_hh_num!E30)</f>
        <v>247.70041060961896</v>
      </c>
      <c r="F30" s="95">
        <f>IF(RES_hh_emi!F30=0,0,1000000*RES_hh_emi!F30/RES_hh_num!F30)</f>
        <v>247.06197684736154</v>
      </c>
      <c r="G30" s="95">
        <f>IF(RES_hh_emi!G30=0,0,1000000*RES_hh_emi!G30/RES_hh_num!G30)</f>
        <v>248.53894009140612</v>
      </c>
      <c r="H30" s="95">
        <f>IF(RES_hh_emi!H30=0,0,1000000*RES_hh_emi!H30/RES_hh_num!H30)</f>
        <v>256.22715309908216</v>
      </c>
      <c r="I30" s="95">
        <f>IF(RES_hh_emi!I30=0,0,1000000*RES_hh_emi!I30/RES_hh_num!I30)</f>
        <v>257.84925958514413</v>
      </c>
      <c r="J30" s="95">
        <f>IF(RES_hh_emi!J30=0,0,1000000*RES_hh_emi!J30/RES_hh_num!J30)</f>
        <v>256.97366887483162</v>
      </c>
      <c r="K30" s="95">
        <f>IF(RES_hh_emi!K30=0,0,1000000*RES_hh_emi!K30/RES_hh_num!K30)</f>
        <v>250.38635621203957</v>
      </c>
      <c r="L30" s="95">
        <f>IF(RES_hh_emi!L30=0,0,1000000*RES_hh_emi!L30/RES_hh_num!L30)</f>
        <v>249.85078819606193</v>
      </c>
      <c r="M30" s="95">
        <f>IF(RES_hh_emi!M30=0,0,1000000*RES_hh_emi!M30/RES_hh_num!M30)</f>
        <v>247.50384943476297</v>
      </c>
      <c r="N30" s="95">
        <f>IF(RES_hh_emi!N30=0,0,1000000*RES_hh_emi!N30/RES_hh_num!N30)</f>
        <v>247.22630445379127</v>
      </c>
      <c r="O30" s="95">
        <f>IF(RES_hh_emi!O30=0,0,1000000*RES_hh_emi!O30/RES_hh_num!O30)</f>
        <v>247.77040461901757</v>
      </c>
      <c r="P30" s="95">
        <f>IF(RES_hh_emi!P30=0,0,1000000*RES_hh_emi!P30/RES_hh_num!P30)</f>
        <v>247.97889593269167</v>
      </c>
      <c r="Q30" s="95">
        <f>IF(RES_hh_emi!Q30=0,0,1000000*RES_hh_emi!Q30/RES_hh_num!Q30)</f>
        <v>247.68358190171065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157.21427166317457</v>
      </c>
      <c r="C3" s="100">
        <f>IF(RES_hh_fech!C3=0,0,RES_hh_fech!C3/RES_summary!C$19)</f>
        <v>163.85050636956339</v>
      </c>
      <c r="D3" s="100">
        <f>IF(RES_hh_fech!D3=0,0,RES_hh_fech!D3/RES_summary!D$19)</f>
        <v>156.92534888620841</v>
      </c>
      <c r="E3" s="100">
        <f>IF(RES_hh_fech!E3=0,0,RES_hh_fech!E3/RES_summary!E$19)</f>
        <v>158.95366516187215</v>
      </c>
      <c r="F3" s="100">
        <f>IF(RES_hh_fech!F3=0,0,RES_hh_fech!F3/RES_summary!F$19)</f>
        <v>151.29576183298866</v>
      </c>
      <c r="G3" s="100">
        <f>IF(RES_hh_fech!G3=0,0,RES_hh_fech!G3/RES_summary!G$19)</f>
        <v>145.02676055010556</v>
      </c>
      <c r="H3" s="100">
        <f>IF(RES_hh_fech!H3=0,0,RES_hh_fech!H3/RES_summary!H$19)</f>
        <v>144.87722470725703</v>
      </c>
      <c r="I3" s="100">
        <f>IF(RES_hh_fech!I3=0,0,RES_hh_fech!I3/RES_summary!I$19)</f>
        <v>129.68921156509217</v>
      </c>
      <c r="J3" s="100">
        <f>IF(RES_hh_fech!J3=0,0,RES_hh_fech!J3/RES_summary!J$19)</f>
        <v>144.16185279035307</v>
      </c>
      <c r="K3" s="100">
        <f>IF(RES_hh_fech!K3=0,0,RES_hh_fech!K3/RES_summary!K$19)</f>
        <v>142.23476536073269</v>
      </c>
      <c r="L3" s="100">
        <f>IF(RES_hh_fech!L3=0,0,RES_hh_fech!L3/RES_summary!L$19)</f>
        <v>161.18284836249788</v>
      </c>
      <c r="M3" s="100">
        <f>IF(RES_hh_fech!M3=0,0,RES_hh_fech!M3/RES_summary!M$19)</f>
        <v>127.22841503417543</v>
      </c>
      <c r="N3" s="100">
        <f>IF(RES_hh_fech!N3=0,0,RES_hh_fech!N3/RES_summary!N$19)</f>
        <v>135.26440499225831</v>
      </c>
      <c r="O3" s="100">
        <f>IF(RES_hh_fech!O3=0,0,RES_hh_fech!O3/RES_summary!O$19)</f>
        <v>141.31532989314965</v>
      </c>
      <c r="P3" s="100">
        <f>IF(RES_hh_fech!P3=0,0,RES_hh_fech!P3/RES_summary!P$19)</f>
        <v>108.40516610679484</v>
      </c>
      <c r="Q3" s="100">
        <f>IF(RES_hh_fech!Q3=0,0,RES_hh_fech!Q3/RES_summary!Q$19)</f>
        <v>114.16920370318195</v>
      </c>
    </row>
    <row r="4" spans="1:17" ht="12.95" customHeight="1" x14ac:dyDescent="0.25">
      <c r="A4" s="89" t="s">
        <v>65</v>
      </c>
      <c r="B4" s="96">
        <f>IF(RES_hh_fech!B4=0,0,RES_hh_fech!B4/RES_summary!B$19)</f>
        <v>118.3987441303683</v>
      </c>
      <c r="C4" s="96">
        <f>IF(RES_hh_fech!C4=0,0,RES_hh_fech!C4/RES_summary!C$19)</f>
        <v>124.95885356184395</v>
      </c>
      <c r="D4" s="96">
        <f>IF(RES_hh_fech!D4=0,0,RES_hh_fech!D4/RES_summary!D$19)</f>
        <v>117.42744768346968</v>
      </c>
      <c r="E4" s="96">
        <f>IF(RES_hh_fech!E4=0,0,RES_hh_fech!E4/RES_summary!E$19)</f>
        <v>119.85878554103338</v>
      </c>
      <c r="F4" s="96">
        <f>IF(RES_hh_fech!F4=0,0,RES_hh_fech!F4/RES_summary!F$19)</f>
        <v>112.57739652268886</v>
      </c>
      <c r="G4" s="96">
        <f>IF(RES_hh_fech!G4=0,0,RES_hh_fech!G4/RES_summary!G$19)</f>
        <v>106.29095793635565</v>
      </c>
      <c r="H4" s="96">
        <f>IF(RES_hh_fech!H4=0,0,RES_hh_fech!H4/RES_summary!H$19)</f>
        <v>105.54499319851666</v>
      </c>
      <c r="I4" s="96">
        <f>IF(RES_hh_fech!I4=0,0,RES_hh_fech!I4/RES_summary!I$19)</f>
        <v>90.415475410055933</v>
      </c>
      <c r="J4" s="96">
        <f>IF(RES_hh_fech!J4=0,0,RES_hh_fech!J4/RES_summary!J$19)</f>
        <v>105.09017995242854</v>
      </c>
      <c r="K4" s="96">
        <f>IF(RES_hh_fech!K4=0,0,RES_hh_fech!K4/RES_summary!K$19)</f>
        <v>103.72474235742001</v>
      </c>
      <c r="L4" s="96">
        <f>IF(RES_hh_fech!L4=0,0,RES_hh_fech!L4/RES_summary!L$19)</f>
        <v>122.91435477018463</v>
      </c>
      <c r="M4" s="96">
        <f>IF(RES_hh_fech!M4=0,0,RES_hh_fech!M4/RES_summary!M$19)</f>
        <v>88.927418794597216</v>
      </c>
      <c r="N4" s="96">
        <f>IF(RES_hh_fech!N4=0,0,RES_hh_fech!N4/RES_summary!N$19)</f>
        <v>96.917119907092967</v>
      </c>
      <c r="O4" s="96">
        <f>IF(RES_hh_fech!O4=0,0,RES_hh_fech!O4/RES_summary!O$19)</f>
        <v>103.10433537526481</v>
      </c>
      <c r="P4" s="96">
        <f>IF(RES_hh_fech!P4=0,0,RES_hh_fech!P4/RES_summary!P$19)</f>
        <v>70.295587082754054</v>
      </c>
      <c r="Q4" s="96">
        <f>IF(RES_hh_fech!Q4=0,0,RES_hh_fech!Q4/RES_summary!Q$19)</f>
        <v>76.171367891634546</v>
      </c>
    </row>
    <row r="5" spans="1:17" ht="12" customHeight="1" x14ac:dyDescent="0.25">
      <c r="A5" s="87" t="s">
        <v>58</v>
      </c>
      <c r="B5" s="95">
        <f>IF(RES_hh_fech!B5=0,0,RES_hh_fech!B5/RES_summary!B$19)</f>
        <v>143.27210040122836</v>
      </c>
      <c r="C5" s="95">
        <f>IF(RES_hh_fech!C5=0,0,RES_hh_fech!C5/RES_summary!C$19)</f>
        <v>146.17989236834572</v>
      </c>
      <c r="D5" s="95">
        <f>IF(RES_hh_fech!D5=0,0,RES_hh_fech!D5/RES_summary!D$19)</f>
        <v>146.82013629228607</v>
      </c>
      <c r="E5" s="95">
        <f>IF(RES_hh_fech!E5=0,0,RES_hh_fech!E5/RES_summary!E$19)</f>
        <v>144.92204415385172</v>
      </c>
      <c r="F5" s="95">
        <f>IF(RES_hh_fech!F5=0,0,RES_hh_fech!F5/RES_summary!F$19)</f>
        <v>136.23681841076433</v>
      </c>
      <c r="G5" s="95">
        <f>IF(RES_hh_fech!G5=0,0,RES_hh_fech!G5/RES_summary!G$19)</f>
        <v>129.8806519143742</v>
      </c>
      <c r="H5" s="95">
        <f>IF(RES_hh_fech!H5=0,0,RES_hh_fech!H5/RES_summary!H$19)</f>
        <v>126.63339476057048</v>
      </c>
      <c r="I5" s="95">
        <f>IF(RES_hh_fech!I5=0,0,RES_hh_fech!I5/RES_summary!I$19)</f>
        <v>109.14422998014227</v>
      </c>
      <c r="J5" s="95">
        <f>IF(RES_hh_fech!J5=0,0,RES_hh_fech!J5/RES_summary!J$19)</f>
        <v>467.01145408789716</v>
      </c>
      <c r="K5" s="95">
        <f>IF(RES_hh_fech!K5=0,0,RES_hh_fech!K5/RES_summary!K$19)</f>
        <v>133.23099129223314</v>
      </c>
      <c r="L5" s="95">
        <f>IF(RES_hh_fech!L5=0,0,RES_hh_fech!L5/RES_summary!L$19)</f>
        <v>130.94554447438566</v>
      </c>
      <c r="M5" s="95">
        <f>IF(RES_hh_fech!M5=0,0,RES_hh_fech!M5/RES_summary!M$19)</f>
        <v>119.78553331058569</v>
      </c>
      <c r="N5" s="95">
        <f>IF(RES_hh_fech!N5=0,0,RES_hh_fech!N5/RES_summary!N$19)</f>
        <v>117.37371454872591</v>
      </c>
      <c r="O5" s="95">
        <f>IF(RES_hh_fech!O5=0,0,RES_hh_fech!O5/RES_summary!O$19)</f>
        <v>125.72155744771938</v>
      </c>
      <c r="P5" s="95">
        <f>IF(RES_hh_fech!P5=0,0,RES_hh_fech!P5/RES_summary!P$19)</f>
        <v>85.115203312084248</v>
      </c>
      <c r="Q5" s="95">
        <f>IF(RES_hh_fech!Q5=0,0,RES_hh_fech!Q5/RES_summary!Q$19)</f>
        <v>92.72121963742039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124.15971182475708</v>
      </c>
      <c r="C7" s="95">
        <f>IF(RES_hh_fech!C7=0,0,RES_hh_fech!C7/RES_summary!C$19)</f>
        <v>131.18417503706235</v>
      </c>
      <c r="D7" s="95">
        <f>IF(RES_hh_fech!D7=0,0,RES_hh_fech!D7/RES_summary!D$19)</f>
        <v>122.97200601533035</v>
      </c>
      <c r="E7" s="95">
        <f>IF(RES_hh_fech!E7=0,0,RES_hh_fech!E7/RES_summary!E$19)</f>
        <v>125.63606313490969</v>
      </c>
      <c r="F7" s="95">
        <f>IF(RES_hh_fech!F7=0,0,RES_hh_fech!F7/RES_summary!F$19)</f>
        <v>118.11134469167038</v>
      </c>
      <c r="G7" s="95">
        <f>IF(RES_hh_fech!G7=0,0,RES_hh_fech!G7/RES_summary!G$19)</f>
        <v>111.50766703054688</v>
      </c>
      <c r="H7" s="95">
        <f>IF(RES_hh_fech!H7=0,0,RES_hh_fech!H7/RES_summary!H$19)</f>
        <v>104.51167102628789</v>
      </c>
      <c r="I7" s="95">
        <f>IF(RES_hh_fech!I7=0,0,RES_hh_fech!I7/RES_summary!I$19)</f>
        <v>101.46193737986393</v>
      </c>
      <c r="J7" s="95">
        <f>IF(RES_hh_fech!J7=0,0,RES_hh_fech!J7/RES_summary!J$19)</f>
        <v>108.47473685524025</v>
      </c>
      <c r="K7" s="95">
        <f>IF(RES_hh_fech!K7=0,0,RES_hh_fech!K7/RES_summary!K$19)</f>
        <v>110.48472804174494</v>
      </c>
      <c r="L7" s="95">
        <f>IF(RES_hh_fech!L7=0,0,RES_hh_fech!L7/RES_summary!L$19)</f>
        <v>129.68387266207279</v>
      </c>
      <c r="M7" s="95">
        <f>IF(RES_hh_fech!M7=0,0,RES_hh_fech!M7/RES_summary!M$19)</f>
        <v>92.850250672882041</v>
      </c>
      <c r="N7" s="95">
        <f>IF(RES_hh_fech!N7=0,0,RES_hh_fech!N7/RES_summary!N$19)</f>
        <v>103.69440440284438</v>
      </c>
      <c r="O7" s="95">
        <f>IF(RES_hh_fech!O7=0,0,RES_hh_fech!O7/RES_summary!O$19)</f>
        <v>104.31350543108177</v>
      </c>
      <c r="P7" s="95">
        <f>IF(RES_hh_fech!P7=0,0,RES_hh_fech!P7/RES_summary!P$19)</f>
        <v>72.426293306408681</v>
      </c>
      <c r="Q7" s="95">
        <f>IF(RES_hh_fech!Q7=0,0,RES_hh_fech!Q7/RES_summary!Q$19)</f>
        <v>78.583265169942635</v>
      </c>
    </row>
    <row r="8" spans="1:17" ht="12" customHeight="1" x14ac:dyDescent="0.25">
      <c r="A8" s="87" t="s">
        <v>109</v>
      </c>
      <c r="B8" s="95">
        <f>IF(RES_hh_fech!B8=0,0,RES_hh_fech!B8/RES_summary!B$19)</f>
        <v>116.40268799302659</v>
      </c>
      <c r="C8" s="95">
        <f>IF(RES_hh_fech!C8=0,0,RES_hh_fech!C8/RES_summary!C$19)</f>
        <v>122.98422314586365</v>
      </c>
      <c r="D8" s="95">
        <f>IF(RES_hh_fech!D8=0,0,RES_hh_fech!D8/RES_summary!D$19)</f>
        <v>115.29062542700086</v>
      </c>
      <c r="E8" s="95">
        <f>IF(RES_hh_fech!E8=0,0,RES_hh_fech!E8/RES_summary!E$19)</f>
        <v>117.78365816541771</v>
      </c>
      <c r="F8" s="95">
        <f>IF(RES_hh_fech!F8=0,0,RES_hh_fech!F8/RES_summary!F$19)</f>
        <v>110.7279755103545</v>
      </c>
      <c r="G8" s="95">
        <f>IF(RES_hh_fech!G8=0,0,RES_hh_fech!G8/RES_summary!G$19)</f>
        <v>104.53976071619182</v>
      </c>
      <c r="H8" s="95">
        <f>IF(RES_hh_fech!H8=0,0,RES_hh_fech!H8/RES_summary!H$19)</f>
        <v>103.86261294694438</v>
      </c>
      <c r="I8" s="95">
        <f>IF(RES_hh_fech!I8=0,0,RES_hh_fech!I8/RES_summary!I$19)</f>
        <v>88.18475939004577</v>
      </c>
      <c r="J8" s="95">
        <f>IF(RES_hh_fech!J8=0,0,RES_hh_fech!J8/RES_summary!J$19)</f>
        <v>103.44463859734323</v>
      </c>
      <c r="K8" s="95">
        <f>IF(RES_hh_fech!K8=0,0,RES_hh_fech!K8/RES_summary!K$19)</f>
        <v>101.81845427125187</v>
      </c>
      <c r="L8" s="95">
        <f>IF(RES_hh_fech!L8=0,0,RES_hh_fech!L8/RES_summary!L$19)</f>
        <v>122.29953700759181</v>
      </c>
      <c r="M8" s="95">
        <f>IF(RES_hh_fech!M8=0,0,RES_hh_fech!M8/RES_summary!M$19)</f>
        <v>86.826517831547434</v>
      </c>
      <c r="N8" s="95">
        <f>IF(RES_hh_fech!N8=0,0,RES_hh_fech!N8/RES_summary!N$19)</f>
        <v>94.817086953908742</v>
      </c>
      <c r="O8" s="95">
        <f>IF(RES_hh_fech!O8=0,0,RES_hh_fech!O8/RES_summary!O$19)</f>
        <v>101.34687247494823</v>
      </c>
      <c r="P8" s="95">
        <f>IF(RES_hh_fech!P8=0,0,RES_hh_fech!P8/RES_summary!P$19)</f>
        <v>67.906504677353183</v>
      </c>
      <c r="Q8" s="95">
        <f>IF(RES_hh_fech!Q8=0,0,RES_hh_fech!Q8/RES_summary!Q$19)</f>
        <v>74.068574631730357</v>
      </c>
    </row>
    <row r="9" spans="1:17" ht="12" customHeight="1" x14ac:dyDescent="0.25">
      <c r="A9" s="87" t="s">
        <v>55</v>
      </c>
      <c r="B9" s="95">
        <f>IF(RES_hh_fech!B9=0,0,RES_hh_fech!B9/RES_summary!B$19)</f>
        <v>150.19719938863707</v>
      </c>
      <c r="C9" s="95">
        <f>IF(RES_hh_fech!C9=0,0,RES_hh_fech!C9/RES_summary!C$19)</f>
        <v>158.68793269080862</v>
      </c>
      <c r="D9" s="95">
        <f>IF(RES_hh_fech!D9=0,0,RES_hh_fech!D9/RES_summary!D$19)</f>
        <v>148.7635756145124</v>
      </c>
      <c r="E9" s="95">
        <f>IF(RES_hh_fech!E9=0,0,RES_hh_fech!E9/RES_summary!E$19)</f>
        <v>151.97913692355067</v>
      </c>
      <c r="F9" s="95">
        <f>IF(RES_hh_fech!F9=0,0,RES_hh_fech!F9/RES_summary!F$19)</f>
        <v>142.87478609565838</v>
      </c>
      <c r="G9" s="95">
        <f>IF(RES_hh_fech!G9=0,0,RES_hh_fech!G9/RES_summary!G$19)</f>
        <v>134.89038733996051</v>
      </c>
      <c r="H9" s="95">
        <f>IF(RES_hh_fech!H9=0,0,RES_hh_fech!H9/RES_summary!H$19)</f>
        <v>134.00193894102074</v>
      </c>
      <c r="I9" s="95">
        <f>IF(RES_hh_fech!I9=0,0,RES_hh_fech!I9/RES_summary!I$19)</f>
        <v>128.69402430671846</v>
      </c>
      <c r="J9" s="95">
        <f>IF(RES_hh_fech!J9=0,0,RES_hh_fech!J9/RES_summary!J$19)</f>
        <v>131.56959050825793</v>
      </c>
      <c r="K9" s="95">
        <f>IF(RES_hh_fech!K9=0,0,RES_hh_fech!K9/RES_summary!K$19)</f>
        <v>131.38459224082573</v>
      </c>
      <c r="L9" s="95">
        <f>IF(RES_hh_fech!L9=0,0,RES_hh_fech!L9/RES_summary!L$19)</f>
        <v>134.65121724111361</v>
      </c>
      <c r="M9" s="95">
        <f>IF(RES_hh_fech!M9=0,0,RES_hh_fech!M9/RES_summary!M$19)</f>
        <v>119.30215858932915</v>
      </c>
      <c r="N9" s="95">
        <f>IF(RES_hh_fech!N9=0,0,RES_hh_fech!N9/RES_summary!N$19)</f>
        <v>121.12917421915662</v>
      </c>
      <c r="O9" s="95">
        <f>IF(RES_hh_fech!O9=0,0,RES_hh_fech!O9/RES_summary!O$19)</f>
        <v>124.1053816677702</v>
      </c>
      <c r="P9" s="95">
        <f>IF(RES_hh_fech!P9=0,0,RES_hh_fech!P9/RES_summary!P$19)</f>
        <v>91.211280421667951</v>
      </c>
      <c r="Q9" s="95">
        <f>IF(RES_hh_fech!Q9=0,0,RES_hh_fech!Q9/RES_summary!Q$19)</f>
        <v>92.566518089746779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93.122182984934611</v>
      </c>
      <c r="C11" s="95">
        <f>IF(RES_hh_fech!C11=0,0,RES_hh_fech!C11/RES_summary!C$19)</f>
        <v>98.386456971055068</v>
      </c>
      <c r="D11" s="95">
        <f>IF(RES_hh_fech!D11=0,0,RES_hh_fech!D11/RES_summary!D$19)</f>
        <v>92.233411720232965</v>
      </c>
      <c r="E11" s="95">
        <f>IF(RES_hh_fech!E11=0,0,RES_hh_fech!E11/RES_summary!E$19)</f>
        <v>94.226982821358078</v>
      </c>
      <c r="F11" s="95">
        <f>IF(RES_hh_fech!F11=0,0,RES_hh_fech!F11/RES_summary!F$19)</f>
        <v>88.582252545483428</v>
      </c>
      <c r="G11" s="95">
        <f>IF(RES_hh_fech!G11=0,0,RES_hh_fech!G11/RES_summary!G$19)</f>
        <v>83.632057315280846</v>
      </c>
      <c r="H11" s="95">
        <f>IF(RES_hh_fech!H11=0,0,RES_hh_fech!H11/RES_summary!H$19)</f>
        <v>83.081014120989636</v>
      </c>
      <c r="I11" s="95">
        <f>IF(RES_hh_fech!I11=0,0,RES_hh_fech!I11/RES_summary!I$19)</f>
        <v>70.935579673134612</v>
      </c>
      <c r="J11" s="95">
        <f>IF(RES_hh_fech!J11=0,0,RES_hh_fech!J11/RES_summary!J$19)</f>
        <v>82.753228820301544</v>
      </c>
      <c r="K11" s="95">
        <f>IF(RES_hh_fech!K11=0,0,RES_hh_fech!K11/RES_summary!K$19)</f>
        <v>81.458362006990299</v>
      </c>
      <c r="L11" s="95">
        <f>IF(RES_hh_fech!L11=0,0,RES_hh_fech!L11/RES_summary!L$19)</f>
        <v>97.257981606428714</v>
      </c>
      <c r="M11" s="95">
        <f>IF(RES_hh_fech!M11=0,0,RES_hh_fech!M11/RES_summary!M$19)</f>
        <v>69.75844520827701</v>
      </c>
      <c r="N11" s="95">
        <f>IF(RES_hh_fech!N11=0,0,RES_hh_fech!N11/RES_summary!N$19)</f>
        <v>76.115572745552385</v>
      </c>
      <c r="O11" s="95">
        <f>IF(RES_hh_fech!O11=0,0,RES_hh_fech!O11/RES_summary!O$19)</f>
        <v>81.448943698268877</v>
      </c>
      <c r="P11" s="95">
        <f>IF(RES_hh_fech!P11=0,0,RES_hh_fech!P11/RES_summary!P$19)</f>
        <v>55.008936001155</v>
      </c>
      <c r="Q11" s="95">
        <f>IF(RES_hh_fech!Q11=0,0,RES_hh_fech!Q11/RES_summary!Q$19)</f>
        <v>59.947792559093131</v>
      </c>
    </row>
    <row r="12" spans="1:17" ht="12" customHeight="1" x14ac:dyDescent="0.25">
      <c r="A12" s="87" t="s">
        <v>115</v>
      </c>
      <c r="B12" s="95">
        <f>IF(RES_hh_fech!B12=0,0,RES_hh_fech!B12/RES_summary!B$19)</f>
        <v>69.684939903858179</v>
      </c>
      <c r="C12" s="95">
        <f>IF(RES_hh_fech!C12=0,0,RES_hh_fech!C12/RES_summary!C$19)</f>
        <v>71.094951738622726</v>
      </c>
      <c r="D12" s="95">
        <f>IF(RES_hh_fech!D12=0,0,RES_hh_fech!D12/RES_summary!D$19)</f>
        <v>64.682566158037787</v>
      </c>
      <c r="E12" s="95">
        <f>IF(RES_hh_fech!E12=0,0,RES_hh_fech!E12/RES_summary!E$19)</f>
        <v>64.426015526821942</v>
      </c>
      <c r="F12" s="95">
        <f>IF(RES_hh_fech!F12=0,0,RES_hh_fech!F12/RES_summary!F$19)</f>
        <v>58.741497637546878</v>
      </c>
      <c r="G12" s="95">
        <f>IF(RES_hh_fech!G12=0,0,RES_hh_fech!G12/RES_summary!G$19)</f>
        <v>53.22798749850184</v>
      </c>
      <c r="H12" s="95">
        <f>IF(RES_hh_fech!H12=0,0,RES_hh_fech!H12/RES_summary!H$19)</f>
        <v>51.286712093837771</v>
      </c>
      <c r="I12" s="95">
        <f>IF(RES_hh_fech!I12=0,0,RES_hh_fech!I12/RES_summary!I$19)</f>
        <v>42.764344330294492</v>
      </c>
      <c r="J12" s="95">
        <f>IF(RES_hh_fech!J12=0,0,RES_hh_fech!J12/RES_summary!J$19)</f>
        <v>47.835382898489286</v>
      </c>
      <c r="K12" s="95">
        <f>IF(RES_hh_fech!K12=0,0,RES_hh_fech!K12/RES_summary!K$19)</f>
        <v>46.909017909236312</v>
      </c>
      <c r="L12" s="95">
        <f>IF(RES_hh_fech!L12=0,0,RES_hh_fech!L12/RES_summary!L$19)</f>
        <v>50.309865630403259</v>
      </c>
      <c r="M12" s="95">
        <f>IF(RES_hh_fech!M12=0,0,RES_hh_fech!M12/RES_summary!M$19)</f>
        <v>34.728271271425655</v>
      </c>
      <c r="N12" s="95">
        <f>IF(RES_hh_fech!N12=0,0,RES_hh_fech!N12/RES_summary!N$19)</f>
        <v>36.395898647377884</v>
      </c>
      <c r="O12" s="95">
        <f>IF(RES_hh_fech!O12=0,0,RES_hh_fech!O12/RES_summary!O$19)</f>
        <v>37.03902096386804</v>
      </c>
      <c r="P12" s="95">
        <f>IF(RES_hh_fech!P12=0,0,RES_hh_fech!P12/RES_summary!P$19)</f>
        <v>24.12616699616725</v>
      </c>
      <c r="Q12" s="95">
        <f>IF(RES_hh_fech!Q12=0,0,RES_hh_fech!Q12/RES_summary!Q$19)</f>
        <v>25.839019843264339</v>
      </c>
    </row>
    <row r="13" spans="1:17" ht="12" customHeight="1" x14ac:dyDescent="0.25">
      <c r="A13" s="51" t="s">
        <v>114</v>
      </c>
      <c r="B13" s="22">
        <f>IF(RES_hh_fech!B13=0,0,RES_hh_fech!B13/RES_summary!B$19)</f>
        <v>119.56516920771232</v>
      </c>
      <c r="C13" s="22">
        <f>IF(RES_hh_fech!C13=0,0,RES_hh_fech!C13/RES_summary!C$19)</f>
        <v>130.09357626379304</v>
      </c>
      <c r="D13" s="22">
        <f>IF(RES_hh_fech!D13=0,0,RES_hh_fech!D13/RES_summary!D$19)</f>
        <v>125.79543054952275</v>
      </c>
      <c r="E13" s="22">
        <f>IF(RES_hh_fech!E13=0,0,RES_hh_fech!E13/RES_summary!E$19)</f>
        <v>129.20967512775812</v>
      </c>
      <c r="F13" s="22">
        <f>IF(RES_hh_fech!F13=0,0,RES_hh_fech!F13/RES_summary!F$19)</f>
        <v>119.5497248155468</v>
      </c>
      <c r="G13" s="22">
        <f>IF(RES_hh_fech!G13=0,0,RES_hh_fech!G13/RES_summary!G$19)</f>
        <v>112.03960877135796</v>
      </c>
      <c r="H13" s="22">
        <f>IF(RES_hh_fech!H13=0,0,RES_hh_fech!H13/RES_summary!H$19)</f>
        <v>110.88917482493265</v>
      </c>
      <c r="I13" s="22">
        <f>IF(RES_hh_fech!I13=0,0,RES_hh_fech!I13/RES_summary!I$19)</f>
        <v>96.826863365255562</v>
      </c>
      <c r="J13" s="22">
        <f>IF(RES_hh_fech!J13=0,0,RES_hh_fech!J13/RES_summary!J$19)</f>
        <v>113.61930817473461</v>
      </c>
      <c r="K13" s="22">
        <f>IF(RES_hh_fech!K13=0,0,RES_hh_fech!K13/RES_summary!K$19)</f>
        <v>116.99799216998126</v>
      </c>
      <c r="L13" s="22">
        <f>IF(RES_hh_fech!L13=0,0,RES_hh_fech!L13/RES_summary!L$19)</f>
        <v>135.35797728016428</v>
      </c>
      <c r="M13" s="22">
        <f>IF(RES_hh_fech!M13=0,0,RES_hh_fech!M13/RES_summary!M$19)</f>
        <v>104.10548649132105</v>
      </c>
      <c r="N13" s="22">
        <f>IF(RES_hh_fech!N13=0,0,RES_hh_fech!N13/RES_summary!N$19)</f>
        <v>119.55622794356364</v>
      </c>
      <c r="O13" s="22">
        <f>IF(RES_hh_fech!O13=0,0,RES_hh_fech!O13/RES_summary!O$19)</f>
        <v>127.07891225706315</v>
      </c>
      <c r="P13" s="22">
        <f>IF(RES_hh_fech!P13=0,0,RES_hh_fech!P13/RES_summary!P$19)</f>
        <v>88.117817378744789</v>
      </c>
      <c r="Q13" s="22">
        <f>IF(RES_hh_fech!Q13=0,0,RES_hh_fech!Q13/RES_summary!Q$19)</f>
        <v>96.457117222033645</v>
      </c>
    </row>
    <row r="14" spans="1:17" ht="12" customHeight="1" x14ac:dyDescent="0.25">
      <c r="A14" s="99" t="s">
        <v>117</v>
      </c>
      <c r="B14" s="98">
        <f>IF(RES_hh_fech!B14=0,0,RES_hh_fech!B14/RES_summary!B$19)</f>
        <v>1.4345930001244118</v>
      </c>
      <c r="C14" s="98">
        <f>IF(RES_hh_fech!C14=0,0,RES_hh_fech!C14/RES_summary!C$19)</f>
        <v>1.4912523331401173</v>
      </c>
      <c r="D14" s="98">
        <f>IF(RES_hh_fech!D14=0,0,RES_hh_fech!D14/RES_summary!D$19)</f>
        <v>1.6491852841537922</v>
      </c>
      <c r="E14" s="98">
        <f>IF(RES_hh_fech!E14=0,0,RES_hh_fech!E14/RES_summary!E$19)</f>
        <v>1.6552276597862881</v>
      </c>
      <c r="F14" s="98">
        <f>IF(RES_hh_fech!F14=0,0,RES_hh_fech!F14/RES_summary!F$19)</f>
        <v>1.4828930537440885</v>
      </c>
      <c r="G14" s="98">
        <f>IF(RES_hh_fech!G14=0,0,RES_hh_fech!G14/RES_summary!G$19)</f>
        <v>1.4000928822344374</v>
      </c>
      <c r="H14" s="98">
        <f>IF(RES_hh_fech!H14=0,0,RES_hh_fech!H14/RES_summary!H$19)</f>
        <v>1.3643432530392194</v>
      </c>
      <c r="I14" s="98">
        <f>IF(RES_hh_fech!I14=0,0,RES_hh_fech!I14/RES_summary!I$19)</f>
        <v>1.418338986420524</v>
      </c>
      <c r="J14" s="98">
        <f>IF(RES_hh_fech!J14=0,0,RES_hh_fech!J14/RES_summary!J$19)</f>
        <v>1.4841515182075857</v>
      </c>
      <c r="K14" s="98">
        <f>IF(RES_hh_fech!K14=0,0,RES_hh_fech!K14/RES_summary!K$19)</f>
        <v>1.7097340771257281</v>
      </c>
      <c r="L14" s="98">
        <f>IF(RES_hh_fech!L14=0,0,RES_hh_fech!L14/RES_summary!L$19)</f>
        <v>1.5960862501106652</v>
      </c>
      <c r="M14" s="98">
        <f>IF(RES_hh_fech!M14=0,0,RES_hh_fech!M14/RES_summary!M$19)</f>
        <v>1.8659984351702696</v>
      </c>
      <c r="N14" s="98">
        <f>IF(RES_hh_fech!N14=0,0,RES_hh_fech!N14/RES_summary!N$19)</f>
        <v>2.3170089239632019</v>
      </c>
      <c r="O14" s="98">
        <f>IF(RES_hh_fech!O14=0,0,RES_hh_fech!O14/RES_summary!O$19)</f>
        <v>2.4242680935056211</v>
      </c>
      <c r="P14" s="98">
        <f>IF(RES_hh_fech!P14=0,0,RES_hh_fech!P14/RES_summary!P$19)</f>
        <v>2.4072180960142866</v>
      </c>
      <c r="Q14" s="98">
        <f>IF(RES_hh_fech!Q14=0,0,RES_hh_fech!Q14/RES_summary!Q$19)</f>
        <v>2.5605786526538337</v>
      </c>
    </row>
    <row r="15" spans="1:17" ht="12.95" customHeight="1" x14ac:dyDescent="0.25">
      <c r="A15" s="89" t="s">
        <v>112</v>
      </c>
      <c r="B15" s="96">
        <f>IF(RES_hh_fech!B15=0,0,RES_hh_fech!B15/RES_summary!B$19)</f>
        <v>5.3271379919782071E-2</v>
      </c>
      <c r="C15" s="96">
        <f>IF(RES_hh_fech!C15=0,0,RES_hh_fech!C15/RES_summary!C$19)</f>
        <v>5.350520201040488E-2</v>
      </c>
      <c r="D15" s="96">
        <f>IF(RES_hh_fech!D15=0,0,RES_hh_fech!D15/RES_summary!D$19)</f>
        <v>5.5604977944321954E-2</v>
      </c>
      <c r="E15" s="96">
        <f>IF(RES_hh_fech!E15=0,0,RES_hh_fech!E15/RES_summary!E$19)</f>
        <v>5.6546101940888591E-2</v>
      </c>
      <c r="F15" s="96">
        <f>IF(RES_hh_fech!F15=0,0,RES_hh_fech!F15/RES_summary!F$19)</f>
        <v>5.8952682590486749E-2</v>
      </c>
      <c r="G15" s="96">
        <f>IF(RES_hh_fech!G15=0,0,RES_hh_fech!G15/RES_summary!G$19)</f>
        <v>6.1578764341066822E-2</v>
      </c>
      <c r="H15" s="96">
        <f>IF(RES_hh_fech!H15=0,0,RES_hh_fech!H15/RES_summary!H$19)</f>
        <v>6.4756183970053116E-2</v>
      </c>
      <c r="I15" s="96">
        <f>IF(RES_hh_fech!I15=0,0,RES_hh_fech!I15/RES_summary!I$19)</f>
        <v>6.9624743216693999E-2</v>
      </c>
      <c r="J15" s="96">
        <f>IF(RES_hh_fech!J15=0,0,RES_hh_fech!J15/RES_summary!J$19)</f>
        <v>7.4822896471465533E-2</v>
      </c>
      <c r="K15" s="96">
        <f>IF(RES_hh_fech!K15=0,0,RES_hh_fech!K15/RES_summary!K$19)</f>
        <v>8.4295812812749088E-2</v>
      </c>
      <c r="L15" s="96">
        <f>IF(RES_hh_fech!L15=0,0,RES_hh_fech!L15/RES_summary!L$19)</f>
        <v>9.4825173805445181E-2</v>
      </c>
      <c r="M15" s="96">
        <f>IF(RES_hh_fech!M15=0,0,RES_hh_fech!M15/RES_summary!M$19)</f>
        <v>0.12073803200191897</v>
      </c>
      <c r="N15" s="96">
        <f>IF(RES_hh_fech!N15=0,0,RES_hh_fech!N15/RES_summary!N$19)</f>
        <v>0.14441223753278543</v>
      </c>
      <c r="O15" s="96">
        <f>IF(RES_hh_fech!O15=0,0,RES_hh_fech!O15/RES_summary!O$19)</f>
        <v>0.16561874715407091</v>
      </c>
      <c r="P15" s="96">
        <f>IF(RES_hh_fech!P15=0,0,RES_hh_fech!P15/RES_summary!P$19)</f>
        <v>0.1901561538471038</v>
      </c>
      <c r="Q15" s="96">
        <f>IF(RES_hh_fech!Q15=0,0,RES_hh_fech!Q15/RES_summary!Q$19)</f>
        <v>0.21432330970482361</v>
      </c>
    </row>
    <row r="16" spans="1:17" ht="12" customHeight="1" x14ac:dyDescent="0.25">
      <c r="A16" s="87" t="s">
        <v>111</v>
      </c>
      <c r="B16" s="97">
        <f>IF(RES_hh_fech!B16=0,0,RES_hh_fech!B16/RES_summary!B$19)</f>
        <v>5.3271379919782071E-2</v>
      </c>
      <c r="C16" s="97">
        <f>IF(RES_hh_fech!C16=0,0,RES_hh_fech!C16/RES_summary!C$19)</f>
        <v>5.350520201040488E-2</v>
      </c>
      <c r="D16" s="97">
        <f>IF(RES_hh_fech!D16=0,0,RES_hh_fech!D16/RES_summary!D$19)</f>
        <v>5.5604977944321954E-2</v>
      </c>
      <c r="E16" s="97">
        <f>IF(RES_hh_fech!E16=0,0,RES_hh_fech!E16/RES_summary!E$19)</f>
        <v>5.6546101940888591E-2</v>
      </c>
      <c r="F16" s="97">
        <f>IF(RES_hh_fech!F16=0,0,RES_hh_fech!F16/RES_summary!F$19)</f>
        <v>5.8952682590486749E-2</v>
      </c>
      <c r="G16" s="97">
        <f>IF(RES_hh_fech!G16=0,0,RES_hh_fech!G16/RES_summary!G$19)</f>
        <v>6.1578764341066822E-2</v>
      </c>
      <c r="H16" s="97">
        <f>IF(RES_hh_fech!H16=0,0,RES_hh_fech!H16/RES_summary!H$19)</f>
        <v>6.4756183970053116E-2</v>
      </c>
      <c r="I16" s="97">
        <f>IF(RES_hh_fech!I16=0,0,RES_hh_fech!I16/RES_summary!I$19)</f>
        <v>6.9624743216693999E-2</v>
      </c>
      <c r="J16" s="97">
        <f>IF(RES_hh_fech!J16=0,0,RES_hh_fech!J16/RES_summary!J$19)</f>
        <v>7.4822896471465533E-2</v>
      </c>
      <c r="K16" s="97">
        <f>IF(RES_hh_fech!K16=0,0,RES_hh_fech!K16/RES_summary!K$19)</f>
        <v>8.4295812812749088E-2</v>
      </c>
      <c r="L16" s="97">
        <f>IF(RES_hh_fech!L16=0,0,RES_hh_fech!L16/RES_summary!L$19)</f>
        <v>9.4825173805445181E-2</v>
      </c>
      <c r="M16" s="97">
        <f>IF(RES_hh_fech!M16=0,0,RES_hh_fech!M16/RES_summary!M$19)</f>
        <v>0.12073803200191897</v>
      </c>
      <c r="N16" s="97">
        <f>IF(RES_hh_fech!N16=0,0,RES_hh_fech!N16/RES_summary!N$19)</f>
        <v>0.14441223753278543</v>
      </c>
      <c r="O16" s="97">
        <f>IF(RES_hh_fech!O16=0,0,RES_hh_fech!O16/RES_summary!O$19)</f>
        <v>0.16561874715407091</v>
      </c>
      <c r="P16" s="97">
        <f>IF(RES_hh_fech!P16=0,0,RES_hh_fech!P16/RES_summary!P$19)</f>
        <v>0.1901561538471038</v>
      </c>
      <c r="Q16" s="97">
        <f>IF(RES_hh_fech!Q16=0,0,RES_hh_fech!Q16/RES_summary!Q$19)</f>
        <v>0.21432330970482361</v>
      </c>
    </row>
    <row r="17" spans="1:17" ht="12.95" customHeight="1" x14ac:dyDescent="0.25">
      <c r="A17" s="89" t="s">
        <v>63</v>
      </c>
      <c r="B17" s="96">
        <f>IF(RES_hh_fech!B17=0,0,RES_hh_fech!B17/RES_summary!B$19)</f>
        <v>27.603047455567975</v>
      </c>
      <c r="C17" s="96">
        <f>IF(RES_hh_fech!C17=0,0,RES_hh_fech!C17/RES_summary!C$19)</f>
        <v>27.564314813905192</v>
      </c>
      <c r="D17" s="96">
        <f>IF(RES_hh_fech!D17=0,0,RES_hh_fech!D17/RES_summary!D$19)</f>
        <v>27.97791651131508</v>
      </c>
      <c r="E17" s="96">
        <f>IF(RES_hh_fech!E17=0,0,RES_hh_fech!E17/RES_summary!E$19)</f>
        <v>27.650511900128404</v>
      </c>
      <c r="F17" s="96">
        <f>IF(RES_hh_fech!F17=0,0,RES_hh_fech!F17/RES_summary!F$19)</f>
        <v>27.34006448831931</v>
      </c>
      <c r="G17" s="96">
        <f>IF(RES_hh_fech!G17=0,0,RES_hh_fech!G17/RES_summary!G$19)</f>
        <v>27.319837278898529</v>
      </c>
      <c r="H17" s="96">
        <f>IF(RES_hh_fech!H17=0,0,RES_hh_fech!H17/RES_summary!H$19)</f>
        <v>27.576080071852694</v>
      </c>
      <c r="I17" s="96">
        <f>IF(RES_hh_fech!I17=0,0,RES_hh_fech!I17/RES_summary!I$19)</f>
        <v>27.453285967022349</v>
      </c>
      <c r="J17" s="96">
        <f>IF(RES_hh_fech!J17=0,0,RES_hh_fech!J17/RES_summary!J$19)</f>
        <v>27.242401132285679</v>
      </c>
      <c r="K17" s="96">
        <f>IF(RES_hh_fech!K17=0,0,RES_hh_fech!K17/RES_summary!K$19)</f>
        <v>26.938886444734788</v>
      </c>
      <c r="L17" s="96">
        <f>IF(RES_hh_fech!L17=0,0,RES_hh_fech!L17/RES_summary!L$19)</f>
        <v>26.742213052771362</v>
      </c>
      <c r="M17" s="96">
        <f>IF(RES_hh_fech!M17=0,0,RES_hh_fech!M17/RES_summary!M$19)</f>
        <v>26.762133806870153</v>
      </c>
      <c r="N17" s="96">
        <f>IF(RES_hh_fech!N17=0,0,RES_hh_fech!N17/RES_summary!N$19)</f>
        <v>26.761064509002377</v>
      </c>
      <c r="O17" s="96">
        <f>IF(RES_hh_fech!O17=0,0,RES_hh_fech!O17/RES_summary!O$19)</f>
        <v>26.65364767818372</v>
      </c>
      <c r="P17" s="96">
        <f>IF(RES_hh_fech!P17=0,0,RES_hh_fech!P17/RES_summary!P$19)</f>
        <v>26.591885671374765</v>
      </c>
      <c r="Q17" s="96">
        <f>IF(RES_hh_fech!Q17=0,0,RES_hh_fech!Q17/RES_summary!Q$19)</f>
        <v>26.582290307257072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28.754232795721308</v>
      </c>
      <c r="C19" s="95">
        <f>IF(RES_hh_fech!C19=0,0,RES_hh_fech!C19/RES_summary!C$19)</f>
        <v>28.618336476586862</v>
      </c>
      <c r="D19" s="95">
        <f>IF(RES_hh_fech!D19=0,0,RES_hh_fech!D19/RES_summary!D$19)</f>
        <v>28.9555681498505</v>
      </c>
      <c r="E19" s="95">
        <f>IF(RES_hh_fech!E19=0,0,RES_hh_fech!E19/RES_summary!E$19)</f>
        <v>28.596282653030098</v>
      </c>
      <c r="F19" s="95">
        <f>IF(RES_hh_fech!F19=0,0,RES_hh_fech!F19/RES_summary!F$19)</f>
        <v>28.287139351473726</v>
      </c>
      <c r="G19" s="95">
        <f>IF(RES_hh_fech!G19=0,0,RES_hh_fech!G19/RES_summary!G$19)</f>
        <v>28.239408471986216</v>
      </c>
      <c r="H19" s="95">
        <f>IF(RES_hh_fech!H19=0,0,RES_hh_fech!H19/RES_summary!H$19)</f>
        <v>28.482628148911818</v>
      </c>
      <c r="I19" s="95">
        <f>IF(RES_hh_fech!I19=0,0,RES_hh_fech!I19/RES_summary!I$19)</f>
        <v>28.301924419488603</v>
      </c>
      <c r="J19" s="95">
        <f>IF(RES_hh_fech!J19=0,0,RES_hh_fech!J19/RES_summary!J$19)</f>
        <v>28.04420078942082</v>
      </c>
      <c r="K19" s="95">
        <f>IF(RES_hh_fech!K19=0,0,RES_hh_fech!K19/RES_summary!K$19)</f>
        <v>27.629670477705858</v>
      </c>
      <c r="L19" s="95">
        <f>IF(RES_hh_fech!L19=0,0,RES_hh_fech!L19/RES_summary!L$19)</f>
        <v>27.414284584948305</v>
      </c>
      <c r="M19" s="95">
        <f>IF(RES_hh_fech!M19=0,0,RES_hh_fech!M19/RES_summary!M$19)</f>
        <v>27.827147440585058</v>
      </c>
      <c r="N19" s="95">
        <f>IF(RES_hh_fech!N19=0,0,RES_hh_fech!N19/RES_summary!N$19)</f>
        <v>27.813585083285229</v>
      </c>
      <c r="O19" s="95">
        <f>IF(RES_hh_fech!O19=0,0,RES_hh_fech!O19/RES_summary!O$19)</f>
        <v>27.692419951765224</v>
      </c>
      <c r="P19" s="95">
        <f>IF(RES_hh_fech!P19=0,0,RES_hh_fech!P19/RES_summary!P$19)</f>
        <v>27.590273949656527</v>
      </c>
      <c r="Q19" s="95">
        <f>IF(RES_hh_fech!Q19=0,0,RES_hh_fech!Q19/RES_summary!Q$19)</f>
        <v>27.534395233871468</v>
      </c>
    </row>
    <row r="20" spans="1:17" ht="12" customHeight="1" x14ac:dyDescent="0.25">
      <c r="A20" s="87" t="s">
        <v>110</v>
      </c>
      <c r="B20" s="95">
        <f>IF(RES_hh_fech!B20=0,0,RES_hh_fech!B20/RES_summary!B$19)</f>
        <v>29.574263445887016</v>
      </c>
      <c r="C20" s="95">
        <f>IF(RES_hh_fech!C20=0,0,RES_hh_fech!C20/RES_summary!C$19)</f>
        <v>29.435623780483073</v>
      </c>
      <c r="D20" s="95">
        <f>IF(RES_hh_fech!D20=0,0,RES_hh_fech!D20/RES_summary!D$19)</f>
        <v>29.783979556992062</v>
      </c>
      <c r="E20" s="95">
        <f>IF(RES_hh_fech!E20=0,0,RES_hh_fech!E20/RES_summary!E$19)</f>
        <v>29.414238564737708</v>
      </c>
      <c r="F20" s="95">
        <f>IF(RES_hh_fech!F20=0,0,RES_hh_fech!F20/RES_summary!F$19)</f>
        <v>29.095665606655015</v>
      </c>
      <c r="G20" s="95">
        <f>IF(RES_hh_fech!G20=0,0,RES_hh_fech!G20/RES_summary!G$19)</f>
        <v>29.046122281607328</v>
      </c>
      <c r="H20" s="95">
        <f>IF(RES_hh_fech!H20=0,0,RES_hh_fech!H20/RES_summary!H$19)</f>
        <v>27.399594671990727</v>
      </c>
      <c r="I20" s="95">
        <f>IF(RES_hh_fech!I20=0,0,RES_hh_fech!I20/RES_summary!I$19)</f>
        <v>30.998108988741798</v>
      </c>
      <c r="J20" s="95">
        <f>IF(RES_hh_fech!J20=0,0,RES_hh_fech!J20/RES_summary!J$19)</f>
        <v>28.562598841518199</v>
      </c>
      <c r="K20" s="95">
        <f>IF(RES_hh_fech!K20=0,0,RES_hh_fech!K20/RES_summary!K$19)</f>
        <v>28.697276105706173</v>
      </c>
      <c r="L20" s="95">
        <f>IF(RES_hh_fech!L20=0,0,RES_hh_fech!L20/RES_summary!L$19)</f>
        <v>28.196772555715636</v>
      </c>
      <c r="M20" s="95">
        <f>IF(RES_hh_fech!M20=0,0,RES_hh_fech!M20/RES_summary!M$19)</f>
        <v>30.311655587538532</v>
      </c>
      <c r="N20" s="95">
        <f>IF(RES_hh_fech!N20=0,0,RES_hh_fech!N20/RES_summary!N$19)</f>
        <v>27.965713531965477</v>
      </c>
      <c r="O20" s="95">
        <f>IF(RES_hh_fech!O20=0,0,RES_hh_fech!O20/RES_summary!O$19)</f>
        <v>25.940169788537222</v>
      </c>
      <c r="P20" s="95">
        <f>IF(RES_hh_fech!P20=0,0,RES_hh_fech!P20/RES_summary!P$19)</f>
        <v>27.69048950577092</v>
      </c>
      <c r="Q20" s="95">
        <f>IF(RES_hh_fech!Q20=0,0,RES_hh_fech!Q20/RES_summary!Q$19)</f>
        <v>27.635584673458055</v>
      </c>
    </row>
    <row r="21" spans="1:17" ht="12" customHeight="1" x14ac:dyDescent="0.25">
      <c r="A21" s="87" t="s">
        <v>109</v>
      </c>
      <c r="B21" s="95">
        <f>IF(RES_hh_fech!B21=0,0,RES_hh_fech!B21/RES_summary!B$19)</f>
        <v>27.602852769048511</v>
      </c>
      <c r="C21" s="95">
        <f>IF(RES_hh_fech!C21=0,0,RES_hh_fech!C21/RES_summary!C$19)</f>
        <v>27.473038605189871</v>
      </c>
      <c r="D21" s="95">
        <f>IF(RES_hh_fech!D21=0,0,RES_hh_fech!D21/RES_summary!D$19)</f>
        <v>27.798183107757531</v>
      </c>
      <c r="E21" s="95">
        <f>IF(RES_hh_fech!E21=0,0,RES_hh_fech!E21/RES_summary!E$19)</f>
        <v>27.452875339800411</v>
      </c>
      <c r="F21" s="95">
        <f>IF(RES_hh_fech!F21=0,0,RES_hh_fech!F21/RES_summary!F$19)</f>
        <v>27.155569671166152</v>
      </c>
      <c r="G21" s="95">
        <f>IF(RES_hh_fech!G21=0,0,RES_hh_fech!G21/RES_summary!G$19)</f>
        <v>27.110115328910716</v>
      </c>
      <c r="H21" s="95">
        <f>IF(RES_hh_fech!H21=0,0,RES_hh_fech!H21/RES_summary!H$19)</f>
        <v>27.34284776523349</v>
      </c>
      <c r="I21" s="95">
        <f>IF(RES_hh_fech!I21=0,0,RES_hh_fech!I21/RES_summary!I$19)</f>
        <v>27.17006102191008</v>
      </c>
      <c r="J21" s="95">
        <f>IF(RES_hh_fech!J21=0,0,RES_hh_fech!J21/RES_summary!J$19)</f>
        <v>26.922125198202462</v>
      </c>
      <c r="K21" s="95">
        <f>IF(RES_hh_fech!K21=0,0,RES_hh_fech!K21/RES_summary!K$19)</f>
        <v>26.524283373857745</v>
      </c>
      <c r="L21" s="95">
        <f>IF(RES_hh_fech!L21=0,0,RES_hh_fech!L21/RES_summary!L$19)</f>
        <v>26.317380780828682</v>
      </c>
      <c r="M21" s="95">
        <f>IF(RES_hh_fech!M21=0,0,RES_hh_fech!M21/RES_summary!M$19)</f>
        <v>26.106802967635254</v>
      </c>
      <c r="N21" s="95">
        <f>IF(RES_hh_fech!N21=0,0,RES_hh_fech!N21/RES_summary!N$19)</f>
        <v>26.065365012377772</v>
      </c>
      <c r="O21" s="95">
        <f>IF(RES_hh_fech!O21=0,0,RES_hh_fech!O21/RES_summary!O$19)</f>
        <v>26.08394779359255</v>
      </c>
      <c r="P21" s="95">
        <f>IF(RES_hh_fech!P21=0,0,RES_hh_fech!P21/RES_summary!P$19)</f>
        <v>25.777479545315071</v>
      </c>
      <c r="Q21" s="95">
        <f>IF(RES_hh_fech!Q21=0,0,RES_hh_fech!Q21/RES_summary!Q$19)</f>
        <v>25.818065115264364</v>
      </c>
    </row>
    <row r="22" spans="1:17" ht="12" customHeight="1" x14ac:dyDescent="0.25">
      <c r="A22" s="87" t="s">
        <v>55</v>
      </c>
      <c r="B22" s="95">
        <f>IF(RES_hh_fech!B22=0,0,RES_hh_fech!B22/RES_summary!B$19)</f>
        <v>34.503643250381558</v>
      </c>
      <c r="C22" s="95">
        <f>IF(RES_hh_fech!C22=0,0,RES_hh_fech!C22/RES_summary!C$19)</f>
        <v>34.341245744965427</v>
      </c>
      <c r="D22" s="95">
        <f>IF(RES_hh_fech!D22=0,0,RES_hh_fech!D22/RES_summary!D$19)</f>
        <v>34.747773189204857</v>
      </c>
      <c r="E22" s="95">
        <f>IF(RES_hh_fech!E22=0,0,RES_hh_fech!E22/RES_summary!E$19)</f>
        <v>34.316093166070218</v>
      </c>
      <c r="F22" s="95">
        <f>IF(RES_hh_fech!F22=0,0,RES_hh_fech!F22/RES_summary!F$19)</f>
        <v>33.944376467262053</v>
      </c>
      <c r="G22" s="95">
        <f>IF(RES_hh_fech!G22=0,0,RES_hh_fech!G22/RES_summary!G$19)</f>
        <v>33.887689436067163</v>
      </c>
      <c r="H22" s="95">
        <f>IF(RES_hh_fech!H22=0,0,RES_hh_fech!H22/RES_summary!H$19)</f>
        <v>34.178627285333867</v>
      </c>
      <c r="I22" s="95">
        <f>IF(RES_hh_fech!I22=0,0,RES_hh_fech!I22/RES_summary!I$19)</f>
        <v>33.962506112364636</v>
      </c>
      <c r="J22" s="95">
        <f>IF(RES_hh_fech!J22=0,0,RES_hh_fech!J22/RES_summary!J$19)</f>
        <v>33.338348823685536</v>
      </c>
      <c r="K22" s="95">
        <f>IF(RES_hh_fech!K22=0,0,RES_hh_fech!K22/RES_summary!K$19)</f>
        <v>33.6207077391581</v>
      </c>
      <c r="L22" s="95">
        <f>IF(RES_hh_fech!L22=0,0,RES_hh_fech!L22/RES_summary!L$19)</f>
        <v>32.896794834426849</v>
      </c>
      <c r="M22" s="95">
        <f>IF(RES_hh_fech!M22=0,0,RES_hh_fech!M22/RES_summary!M$19)</f>
        <v>35.595529520124138</v>
      </c>
      <c r="N22" s="95">
        <f>IF(RES_hh_fech!N22=0,0,RES_hh_fech!N22/RES_summary!N$19)</f>
        <v>32.585264796396473</v>
      </c>
      <c r="O22" s="95">
        <f>IF(RES_hh_fech!O22=0,0,RES_hh_fech!O22/RES_summary!O$19)</f>
        <v>29.79935196408319</v>
      </c>
      <c r="P22" s="95">
        <f>IF(RES_hh_fech!P22=0,0,RES_hh_fech!P22/RES_summary!P$19)</f>
        <v>34.286175475496769</v>
      </c>
      <c r="Q22" s="95">
        <f>IF(RES_hh_fech!Q22=0,0,RES_hh_fech!Q22/RES_summary!Q$19)</f>
        <v>32.122603765532872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18.854643239646936</v>
      </c>
      <c r="C24" s="95">
        <f>IF(RES_hh_fech!C24=0,0,RES_hh_fech!C24/RES_summary!C$19)</f>
        <v>18.825648698913096</v>
      </c>
      <c r="D24" s="95">
        <f>IF(RES_hh_fech!D24=0,0,RES_hh_fech!D24/RES_summary!D$19)</f>
        <v>19.108218237679569</v>
      </c>
      <c r="E24" s="95">
        <f>IF(RES_hh_fech!E24=0,0,RES_hh_fech!E24/RES_summary!E$19)</f>
        <v>18.928649963337136</v>
      </c>
      <c r="F24" s="95">
        <f>IF(RES_hh_fech!F24=0,0,RES_hh_fech!F24/RES_summary!F$19)</f>
        <v>18.778428164276129</v>
      </c>
      <c r="G24" s="95">
        <f>IF(RES_hh_fech!G24=0,0,RES_hh_fech!G24/RES_summary!G$19)</f>
        <v>18.799919833494357</v>
      </c>
      <c r="H24" s="95">
        <f>IF(RES_hh_fech!H24=0,0,RES_hh_fech!H24/RES_summary!H$19)</f>
        <v>19.017434555900493</v>
      </c>
      <c r="I24" s="95">
        <f>IF(RES_hh_fech!I24=0,0,RES_hh_fech!I24/RES_summary!I$19)</f>
        <v>18.953831273334465</v>
      </c>
      <c r="J24" s="95">
        <f>IF(RES_hh_fech!J24=0,0,RES_hh_fech!J24/RES_summary!J$19)</f>
        <v>18.835137072867958</v>
      </c>
      <c r="K24" s="95">
        <f>IF(RES_hh_fech!K24=0,0,RES_hh_fech!K24/RES_summary!K$19)</f>
        <v>18.61391350930937</v>
      </c>
      <c r="L24" s="95">
        <f>IF(RES_hh_fech!L24=0,0,RES_hh_fech!L24/RES_summary!L$19)</f>
        <v>18.528757494349595</v>
      </c>
      <c r="M24" s="95">
        <f>IF(RES_hh_fech!M24=0,0,RES_hh_fech!M24/RES_summary!M$19)</f>
        <v>18.466319725507176</v>
      </c>
      <c r="N24" s="95">
        <f>IF(RES_hh_fech!N24=0,0,RES_hh_fech!N24/RES_summary!N$19)</f>
        <v>18.387510054404608</v>
      </c>
      <c r="O24" s="95">
        <f>IF(RES_hh_fech!O24=0,0,RES_hh_fech!O24/RES_summary!O$19)</f>
        <v>18.294431423421457</v>
      </c>
      <c r="P24" s="95">
        <f>IF(RES_hh_fech!P24=0,0,RES_hh_fech!P24/RES_summary!P$19)</f>
        <v>18.238191214517723</v>
      </c>
      <c r="Q24" s="95">
        <f>IF(RES_hh_fech!Q24=0,0,RES_hh_fech!Q24/RES_summary!Q$19)</f>
        <v>18.226313729358921</v>
      </c>
    </row>
    <row r="25" spans="1:17" ht="12" customHeight="1" x14ac:dyDescent="0.25">
      <c r="A25" s="51" t="s">
        <v>60</v>
      </c>
      <c r="B25" s="22">
        <f>IF(RES_hh_fech!B25=0,0,RES_hh_fech!B25/RES_summary!B$19)</f>
        <v>26.737225208802691</v>
      </c>
      <c r="C25" s="22">
        <f>IF(RES_hh_fech!C25=0,0,RES_hh_fech!C25/RES_summary!C$19)</f>
        <v>27.470806036081321</v>
      </c>
      <c r="D25" s="22">
        <f>IF(RES_hh_fech!D25=0,0,RES_hh_fech!D25/RES_summary!D$19)</f>
        <v>28.626107692147361</v>
      </c>
      <c r="E25" s="22">
        <f>IF(RES_hh_fech!E25=0,0,RES_hh_fech!E25/RES_summary!E$19)</f>
        <v>28.549187266510124</v>
      </c>
      <c r="F25" s="22">
        <f>IF(RES_hh_fech!F25=0,0,RES_hh_fech!F25/RES_summary!F$19)</f>
        <v>27.942832299856924</v>
      </c>
      <c r="G25" s="22">
        <f>IF(RES_hh_fech!G25=0,0,RES_hh_fech!G25/RES_summary!G$19)</f>
        <v>27.887300429572981</v>
      </c>
      <c r="H25" s="22">
        <f>IF(RES_hh_fech!H25=0,0,RES_hh_fech!H25/RES_summary!H$19)</f>
        <v>28.287354355503609</v>
      </c>
      <c r="I25" s="22">
        <f>IF(RES_hh_fech!I25=0,0,RES_hh_fech!I25/RES_summary!I$19)</f>
        <v>28.594122703778229</v>
      </c>
      <c r="J25" s="22">
        <f>IF(RES_hh_fech!J25=0,0,RES_hh_fech!J25/RES_summary!J$19)</f>
        <v>29.387721800584007</v>
      </c>
      <c r="K25" s="22">
        <f>IF(RES_hh_fech!K25=0,0,RES_hh_fech!K25/RES_summary!K$19)</f>
        <v>30.041157478544839</v>
      </c>
      <c r="L25" s="22">
        <f>IF(RES_hh_fech!L25=0,0,RES_hh_fech!L25/RES_summary!L$19)</f>
        <v>31.050937808188522</v>
      </c>
      <c r="M25" s="22">
        <f>IF(RES_hh_fech!M25=0,0,RES_hh_fech!M25/RES_summary!M$19)</f>
        <v>32.79604140208491</v>
      </c>
      <c r="N25" s="22">
        <f>IF(RES_hh_fech!N25=0,0,RES_hh_fech!N25/RES_summary!N$19)</f>
        <v>35.115808754471438</v>
      </c>
      <c r="O25" s="22">
        <f>IF(RES_hh_fech!O25=0,0,RES_hh_fech!O25/RES_summary!O$19)</f>
        <v>33.675854089105663</v>
      </c>
      <c r="P25" s="22">
        <f>IF(RES_hh_fech!P25=0,0,RES_hh_fech!P25/RES_summary!P$19)</f>
        <v>33.076663738767913</v>
      </c>
      <c r="Q25" s="22">
        <f>IF(RES_hh_fech!Q25=0,0,RES_hh_fech!Q25/RES_summary!Q$19)</f>
        <v>33.363290892441341</v>
      </c>
    </row>
    <row r="26" spans="1:17" ht="12" customHeight="1" x14ac:dyDescent="0.25">
      <c r="A26" s="49" t="s">
        <v>59</v>
      </c>
      <c r="B26" s="18">
        <f>IF(RES_hh_fech!B26=0,0,RES_hh_fech!B26/RES_summary!B$19)</f>
        <v>5.7856035393150069</v>
      </c>
      <c r="C26" s="18">
        <f>IF(RES_hh_fech!C26=0,0,RES_hh_fech!C26/RES_summary!C$19)</f>
        <v>5.8098422033146111</v>
      </c>
      <c r="D26" s="18">
        <f>IF(RES_hh_fech!D26=0,0,RES_hh_fech!D26/RES_summary!D$19)</f>
        <v>5.9298391039066463</v>
      </c>
      <c r="E26" s="18">
        <f>IF(RES_hh_fech!E26=0,0,RES_hh_fech!E26/RES_summary!E$19)</f>
        <v>5.9057653689743335</v>
      </c>
      <c r="F26" s="18">
        <f>IF(RES_hh_fech!F26=0,0,RES_hh_fech!F26/RES_summary!F$19)</f>
        <v>5.8898527585552385</v>
      </c>
      <c r="G26" s="18">
        <f>IF(RES_hh_fech!G26=0,0,RES_hh_fech!G26/RES_summary!G$19)</f>
        <v>5.9252446483511712</v>
      </c>
      <c r="H26" s="18">
        <f>IF(RES_hh_fech!H26=0,0,RES_hh_fech!H26/RES_summary!H$19)</f>
        <v>6.0220434893324795</v>
      </c>
      <c r="I26" s="18">
        <f>IF(RES_hh_fech!I26=0,0,RES_hh_fech!I26/RES_summary!I$19)</f>
        <v>6.0326925119172055</v>
      </c>
      <c r="J26" s="18">
        <f>IF(RES_hh_fech!J26=0,0,RES_hh_fech!J26/RES_summary!J$19)</f>
        <v>6.0252463117353372</v>
      </c>
      <c r="K26" s="18">
        <f>IF(RES_hh_fech!K26=0,0,RES_hh_fech!K26/RES_summary!K$19)</f>
        <v>5.9893424850021688</v>
      </c>
      <c r="L26" s="18">
        <f>IF(RES_hh_fech!L26=0,0,RES_hh_fech!L26/RES_summary!L$19)</f>
        <v>5.9962721025544008</v>
      </c>
      <c r="M26" s="18">
        <f>IF(RES_hh_fech!M26=0,0,RES_hh_fech!M26/RES_summary!M$19)</f>
        <v>5.9797781918306656</v>
      </c>
      <c r="N26" s="18">
        <f>IF(RES_hh_fech!N26=0,0,RES_hh_fech!N26/RES_summary!N$19)</f>
        <v>5.9582619862540565</v>
      </c>
      <c r="O26" s="18">
        <f>IF(RES_hh_fech!O26=0,0,RES_hh_fech!O26/RES_summary!O$19)</f>
        <v>5.9328603014536645</v>
      </c>
      <c r="P26" s="18">
        <f>IF(RES_hh_fech!P26=0,0,RES_hh_fech!P26/RES_summary!P$19)</f>
        <v>5.9188177354165745</v>
      </c>
      <c r="Q26" s="18">
        <f>IF(RES_hh_fech!Q26=0,0,RES_hh_fech!Q26/RES_summary!Q$19)</f>
        <v>5.9188203590976007</v>
      </c>
    </row>
    <row r="27" spans="1:17" ht="12.95" customHeight="1" x14ac:dyDescent="0.25">
      <c r="A27" s="89" t="s">
        <v>62</v>
      </c>
      <c r="B27" s="96">
        <f>IF(RES_hh_fech!B27=0,0,RES_hh_fech!B27/RES_summary!B$19)</f>
        <v>11.159208697318533</v>
      </c>
      <c r="C27" s="96">
        <f>IF(RES_hh_fech!C27=0,0,RES_hh_fech!C27/RES_summary!C$19)</f>
        <v>11.273832791803866</v>
      </c>
      <c r="D27" s="96">
        <f>IF(RES_hh_fech!D27=0,0,RES_hh_fech!D27/RES_summary!D$19)</f>
        <v>11.464379713479318</v>
      </c>
      <c r="E27" s="96">
        <f>IF(RES_hh_fech!E27=0,0,RES_hh_fech!E27/RES_summary!E$19)</f>
        <v>11.387821618769497</v>
      </c>
      <c r="F27" s="96">
        <f>IF(RES_hh_fech!F27=0,0,RES_hh_fech!F27/RES_summary!F$19)</f>
        <v>11.319348139390041</v>
      </c>
      <c r="G27" s="96">
        <f>IF(RES_hh_fech!G27=0,0,RES_hh_fech!G27/RES_summary!G$19)</f>
        <v>11.35438657051032</v>
      </c>
      <c r="H27" s="96">
        <f>IF(RES_hh_fech!H27=0,0,RES_hh_fech!H27/RES_summary!H$19)</f>
        <v>11.691395252917642</v>
      </c>
      <c r="I27" s="96">
        <f>IF(RES_hh_fech!I27=0,0,RES_hh_fech!I27/RES_summary!I$19)</f>
        <v>11.750825444797208</v>
      </c>
      <c r="J27" s="96">
        <f>IF(RES_hh_fech!J27=0,0,RES_hh_fech!J27/RES_summary!J$19)</f>
        <v>11.754448809167386</v>
      </c>
      <c r="K27" s="96">
        <f>IF(RES_hh_fech!K27=0,0,RES_hh_fech!K27/RES_summary!K$19)</f>
        <v>11.486840745765139</v>
      </c>
      <c r="L27" s="96">
        <f>IF(RES_hh_fech!L27=0,0,RES_hh_fech!L27/RES_summary!L$19)</f>
        <v>11.431455365736431</v>
      </c>
      <c r="M27" s="96">
        <f>IF(RES_hh_fech!M27=0,0,RES_hh_fech!M27/RES_summary!M$19)</f>
        <v>11.418124400706143</v>
      </c>
      <c r="N27" s="96">
        <f>IF(RES_hh_fech!N27=0,0,RES_hh_fech!N27/RES_summary!N$19)</f>
        <v>11.441808338630175</v>
      </c>
      <c r="O27" s="96">
        <f>IF(RES_hh_fech!O27=0,0,RES_hh_fech!O27/RES_summary!O$19)</f>
        <v>11.391728092547069</v>
      </c>
      <c r="P27" s="96">
        <f>IF(RES_hh_fech!P27=0,0,RES_hh_fech!P27/RES_summary!P$19)</f>
        <v>11.327537198818911</v>
      </c>
      <c r="Q27" s="96">
        <f>IF(RES_hh_fech!Q27=0,0,RES_hh_fech!Q27/RES_summary!Q$19)</f>
        <v>11.201222194585478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12.597834356275884</v>
      </c>
      <c r="C29" s="95">
        <f>IF(RES_hh_fech!C29=0,0,RES_hh_fech!C29/RES_summary!C$19)</f>
        <v>12.66360324577316</v>
      </c>
      <c r="D29" s="95">
        <f>IF(RES_hh_fech!D29=0,0,RES_hh_fech!D29/RES_summary!D$19)</f>
        <v>12.837899792821863</v>
      </c>
      <c r="E29" s="95">
        <f>IF(RES_hh_fech!E29=0,0,RES_hh_fech!E29/RES_summary!E$19)</f>
        <v>12.731281094093866</v>
      </c>
      <c r="F29" s="95">
        <f>IF(RES_hh_fech!F29=0,0,RES_hh_fech!F29/RES_summary!F$19)</f>
        <v>12.673678671253857</v>
      </c>
      <c r="G29" s="95">
        <f>IF(RES_hh_fech!G29=0,0,RES_hh_fech!G29/RES_summary!G$19)</f>
        <v>12.721728819523136</v>
      </c>
      <c r="H29" s="95">
        <f>IF(RES_hh_fech!H29=0,0,RES_hh_fech!H29/RES_summary!H$19)</f>
        <v>13.761956554454121</v>
      </c>
      <c r="I29" s="95">
        <f>IF(RES_hh_fech!I29=0,0,RES_hh_fech!I29/RES_summary!I$19)</f>
        <v>12.448942016915689</v>
      </c>
      <c r="J29" s="95">
        <f>IF(RES_hh_fech!J29=0,0,RES_hh_fech!J29/RES_summary!J$19)</f>
        <v>13.039236169948598</v>
      </c>
      <c r="K29" s="95">
        <f>IF(RES_hh_fech!K29=0,0,RES_hh_fech!K29/RES_summary!K$19)</f>
        <v>12.660932621466785</v>
      </c>
      <c r="L29" s="95">
        <f>IF(RES_hh_fech!L29=0,0,RES_hh_fech!L29/RES_summary!L$19)</f>
        <v>12.503804686949939</v>
      </c>
      <c r="M29" s="95">
        <f>IF(RES_hh_fech!M29=0,0,RES_hh_fech!M29/RES_summary!M$19)</f>
        <v>10.684491194362309</v>
      </c>
      <c r="N29" s="95">
        <f>IF(RES_hh_fech!N29=0,0,RES_hh_fech!N29/RES_summary!N$19)</f>
        <v>12.074962655119235</v>
      </c>
      <c r="O29" s="95">
        <f>IF(RES_hh_fech!O29=0,0,RES_hh_fech!O29/RES_summary!O$19)</f>
        <v>13.324162742242946</v>
      </c>
      <c r="P29" s="95">
        <f>IF(RES_hh_fech!P29=0,0,RES_hh_fech!P29/RES_summary!P$19)</f>
        <v>11.95164742906929</v>
      </c>
      <c r="Q29" s="95">
        <f>IF(RES_hh_fech!Q29=0,0,RES_hh_fech!Q29/RES_summary!Q$19)</f>
        <v>11.812611946005569</v>
      </c>
    </row>
    <row r="30" spans="1:17" ht="12" customHeight="1" x14ac:dyDescent="0.25">
      <c r="A30" s="87" t="s">
        <v>109</v>
      </c>
      <c r="B30" s="95">
        <f>IF(RES_hh_fech!B30=0,0,RES_hh_fech!B30/RES_summary!B$19)</f>
        <v>11.697973508492273</v>
      </c>
      <c r="C30" s="95">
        <f>IF(RES_hh_fech!C30=0,0,RES_hh_fech!C30/RES_summary!C$19)</f>
        <v>11.759037553696873</v>
      </c>
      <c r="D30" s="95">
        <f>IF(RES_hh_fech!D30=0,0,RES_hh_fech!D30/RES_summary!D$19)</f>
        <v>11.920910010890175</v>
      </c>
      <c r="E30" s="95">
        <f>IF(RES_hh_fech!E30=0,0,RES_hh_fech!E30/RES_summary!E$19)</f>
        <v>11.821914890581757</v>
      </c>
      <c r="F30" s="95">
        <f>IF(RES_hh_fech!F30=0,0,RES_hh_fech!F30/RES_summary!F$19)</f>
        <v>11.768416922071827</v>
      </c>
      <c r="G30" s="95">
        <f>IF(RES_hh_fech!G30=0,0,RES_hh_fech!G30/RES_summary!G$19)</f>
        <v>11.813060541911755</v>
      </c>
      <c r="H30" s="95">
        <f>IF(RES_hh_fech!H30=0,0,RES_hh_fech!H30/RES_summary!H$19)</f>
        <v>12.147806771086431</v>
      </c>
      <c r="I30" s="95">
        <f>IF(RES_hh_fech!I30=0,0,RES_hh_fech!I30/RES_summary!I$19)</f>
        <v>12.18762428667881</v>
      </c>
      <c r="J30" s="95">
        <f>IF(RES_hh_fech!J30=0,0,RES_hh_fech!J30/RES_summary!J$19)</f>
        <v>12.107845438408779</v>
      </c>
      <c r="K30" s="95">
        <f>IF(RES_hh_fech!K30=0,0,RES_hh_fech!K30/RES_summary!K$19)</f>
        <v>11.756558239332152</v>
      </c>
      <c r="L30" s="95">
        <f>IF(RES_hh_fech!L30=0,0,RES_hh_fech!L30/RES_summary!L$19)</f>
        <v>11.685602454866197</v>
      </c>
      <c r="M30" s="95">
        <f>IF(RES_hh_fech!M30=0,0,RES_hh_fech!M30/RES_summary!M$19)</f>
        <v>11.527309947121847</v>
      </c>
      <c r="N30" s="95">
        <f>IF(RES_hh_fech!N30=0,0,RES_hh_fech!N30/RES_summary!N$19)</f>
        <v>11.470615694761172</v>
      </c>
      <c r="O30" s="95">
        <f>IF(RES_hh_fech!O30=0,0,RES_hh_fech!O30/RES_summary!O$19)</f>
        <v>11.438533569705161</v>
      </c>
      <c r="P30" s="95">
        <f>IF(RES_hh_fech!P30=0,0,RES_hh_fech!P30/RES_summary!P$19)</f>
        <v>11.400087929611352</v>
      </c>
      <c r="Q30" s="95">
        <f>IF(RES_hh_fech!Q30=0,0,RES_hh_fech!Q30/RES_summary!Q$19)</f>
        <v>11.339483230073741</v>
      </c>
    </row>
    <row r="31" spans="1:17" ht="12" customHeight="1" x14ac:dyDescent="0.25">
      <c r="A31" s="87" t="s">
        <v>55</v>
      </c>
      <c r="B31" s="95">
        <f>IF(RES_hh_fech!B31=0,0,RES_hh_fech!B31/RES_summary!B$19)</f>
        <v>14.83965132695921</v>
      </c>
      <c r="C31" s="95">
        <f>IF(RES_hh_fech!C31=0,0,RES_hh_fech!C31/RES_summary!C$19)</f>
        <v>15.035704410406479</v>
      </c>
      <c r="D31" s="95">
        <f>IF(RES_hh_fech!D31=0,0,RES_hh_fech!D31/RES_summary!D$19)</f>
        <v>15.362735041694661</v>
      </c>
      <c r="E31" s="95">
        <f>IF(RES_hh_fech!E31=0,0,RES_hh_fech!E31/RES_summary!E$19)</f>
        <v>15.351954565309477</v>
      </c>
      <c r="F31" s="95">
        <f>IF(RES_hh_fech!F31=0,0,RES_hh_fech!F31/RES_summary!F$19)</f>
        <v>15.39440234169488</v>
      </c>
      <c r="G31" s="95">
        <f>IF(RES_hh_fech!G31=0,0,RES_hh_fech!G31/RES_summary!G$19)</f>
        <v>15.562166332648593</v>
      </c>
      <c r="H31" s="95">
        <f>IF(RES_hh_fech!H31=0,0,RES_hh_fech!H31/RES_summary!H$19)</f>
        <v>16.105517542804417</v>
      </c>
      <c r="I31" s="95">
        <f>IF(RES_hh_fech!I31=0,0,RES_hh_fech!I31/RES_summary!I$19)</f>
        <v>16.312464557675273</v>
      </c>
      <c r="J31" s="95">
        <f>IF(RES_hh_fech!J31=0,0,RES_hh_fech!J31/RES_summary!J$19)</f>
        <v>16.306601879600766</v>
      </c>
      <c r="K31" s="95">
        <f>IF(RES_hh_fech!K31=0,0,RES_hh_fech!K31/RES_summary!K$19)</f>
        <v>15.955420145628146</v>
      </c>
      <c r="L31" s="95">
        <f>IF(RES_hh_fech!L31=0,0,RES_hh_fech!L31/RES_summary!L$19)</f>
        <v>15.99346105923741</v>
      </c>
      <c r="M31" s="95">
        <f>IF(RES_hh_fech!M31=0,0,RES_hh_fech!M31/RES_summary!M$19)</f>
        <v>15.909506657367734</v>
      </c>
      <c r="N31" s="95">
        <f>IF(RES_hh_fech!N31=0,0,RES_hh_fech!N31/RES_summary!N$19)</f>
        <v>15.829784362970818</v>
      </c>
      <c r="O31" s="95">
        <f>IF(RES_hh_fech!O31=0,0,RES_hh_fech!O31/RES_summary!O$19)</f>
        <v>15.782478313153401</v>
      </c>
      <c r="P31" s="95">
        <f>IF(RES_hh_fech!P31=0,0,RES_hh_fech!P31/RES_summary!P$19)</f>
        <v>15.76638821419394</v>
      </c>
      <c r="Q31" s="95">
        <f>IF(RES_hh_fech!Q31=0,0,RES_hh_fech!Q31/RES_summary!Q$19)</f>
        <v>15.720127891285319</v>
      </c>
    </row>
    <row r="32" spans="1:17" ht="12" customHeight="1" x14ac:dyDescent="0.25">
      <c r="A32" s="49" t="s">
        <v>60</v>
      </c>
      <c r="B32" s="18">
        <f>IF(RES_hh_fech!B32=0,0,RES_hh_fech!B32/RES_summary!B$19)</f>
        <v>7.8074821092855027</v>
      </c>
      <c r="C32" s="18">
        <f>IF(RES_hh_fech!C32=0,0,RES_hh_fech!C32/RES_summary!C$19)</f>
        <v>8.1338595244430181</v>
      </c>
      <c r="D32" s="18">
        <f>IF(RES_hh_fech!D32=0,0,RES_hh_fech!D32/RES_summary!D$19)</f>
        <v>8.5254070566646636</v>
      </c>
      <c r="E32" s="18">
        <f>IF(RES_hh_fech!E32=0,0,RES_hh_fech!E32/RES_summary!E$19)</f>
        <v>8.5706604310686245</v>
      </c>
      <c r="F32" s="18">
        <f>IF(RES_hh_fech!F32=0,0,RES_hh_fech!F32/RES_summary!F$19)</f>
        <v>8.4729549070025865</v>
      </c>
      <c r="G32" s="18">
        <f>IF(RES_hh_fech!G32=0,0,RES_hh_fech!G32/RES_summary!G$19)</f>
        <v>8.5324807762446362</v>
      </c>
      <c r="H32" s="18">
        <f>IF(RES_hh_fech!H32=0,0,RES_hh_fech!H32/RES_summary!H$19)</f>
        <v>8.713867951254052</v>
      </c>
      <c r="I32" s="18">
        <f>IF(RES_hh_fech!I32=0,0,RES_hh_fech!I32/RES_summary!I$19)</f>
        <v>9.21513694650878</v>
      </c>
      <c r="J32" s="18">
        <f>IF(RES_hh_fech!J32=0,0,RES_hh_fech!J32/RES_summary!J$19)</f>
        <v>9.3393773406987428</v>
      </c>
      <c r="K32" s="18">
        <f>IF(RES_hh_fech!K32=0,0,RES_hh_fech!K32/RES_summary!K$19)</f>
        <v>9.5579145475624738</v>
      </c>
      <c r="L32" s="18">
        <f>IF(RES_hh_fech!L32=0,0,RES_hh_fech!L32/RES_summary!L$19)</f>
        <v>9.4047146527955796</v>
      </c>
      <c r="M32" s="18">
        <f>IF(RES_hh_fech!M32=0,0,RES_hh_fech!M32/RES_summary!M$19)</f>
        <v>10.740070734290439</v>
      </c>
      <c r="N32" s="18">
        <f>IF(RES_hh_fech!N32=0,0,RES_hh_fech!N32/RES_summary!N$19)</f>
        <v>11.008524457405915</v>
      </c>
      <c r="O32" s="18">
        <f>IF(RES_hh_fech!O32=0,0,RES_hh_fech!O32/RES_summary!O$19)</f>
        <v>10.684251092953712</v>
      </c>
      <c r="P32" s="18">
        <f>IF(RES_hh_fech!P32=0,0,RES_hh_fech!P32/RES_summary!P$19)</f>
        <v>10.791335889222958</v>
      </c>
      <c r="Q32" s="18">
        <f>IF(RES_hh_fech!Q32=0,0,RES_hh_fech!Q32/RES_summary!Q$19)</f>
        <v>10.396564046151923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101.21918298966841</v>
      </c>
      <c r="C3" s="100">
        <f>IF(RES_hh_tesh!C3=0,0,RES_hh_tesh!C3/RES_summary!C$19)</f>
        <v>106.08079122752292</v>
      </c>
      <c r="D3" s="100">
        <f>IF(RES_hh_tesh!D3=0,0,RES_hh_tesh!D3/RES_summary!D$19)</f>
        <v>101.96903525507588</v>
      </c>
      <c r="E3" s="100">
        <f>IF(RES_hh_tesh!E3=0,0,RES_hh_tesh!E3/RES_summary!E$19)</f>
        <v>103.90890259229998</v>
      </c>
      <c r="F3" s="100">
        <f>IF(RES_hh_tesh!F3=0,0,RES_hh_tesh!F3/RES_summary!F$19)</f>
        <v>99.23772249793457</v>
      </c>
      <c r="G3" s="100">
        <f>IF(RES_hh_tesh!G3=0,0,RES_hh_tesh!G3/RES_summary!G$19)</f>
        <v>95.472233440159997</v>
      </c>
      <c r="H3" s="100">
        <f>IF(RES_hh_tesh!H3=0,0,RES_hh_tesh!H3/RES_summary!H$19)</f>
        <v>95.823175402504589</v>
      </c>
      <c r="I3" s="100">
        <f>IF(RES_hh_tesh!I3=0,0,RES_hh_tesh!I3/RES_summary!I$19)</f>
        <v>86.025268506894307</v>
      </c>
      <c r="J3" s="100">
        <f>IF(RES_hh_tesh!J3=0,0,RES_hh_tesh!J3/RES_summary!J$19)</f>
        <v>96.70541931747249</v>
      </c>
      <c r="K3" s="100">
        <f>IF(RES_hh_tesh!K3=0,0,RES_hh_tesh!K3/RES_summary!K$19)</f>
        <v>96.141270068226632</v>
      </c>
      <c r="L3" s="100">
        <f>IF(RES_hh_tesh!L3=0,0,RES_hh_tesh!L3/RES_summary!L$19)</f>
        <v>110.29921741563201</v>
      </c>
      <c r="M3" s="100">
        <f>IF(RES_hh_tesh!M3=0,0,RES_hh_tesh!M3/RES_summary!M$19)</f>
        <v>87.196756621642479</v>
      </c>
      <c r="N3" s="100">
        <f>IF(RES_hh_tesh!N3=0,0,RES_hh_tesh!N3/RES_summary!N$19)</f>
        <v>93.920079104366167</v>
      </c>
      <c r="O3" s="100">
        <f>IF(RES_hh_tesh!O3=0,0,RES_hh_tesh!O3/RES_summary!O$19)</f>
        <v>99.255241938884623</v>
      </c>
      <c r="P3" s="100">
        <f>IF(RES_hh_tesh!P3=0,0,RES_hh_tesh!P3/RES_summary!P$19)</f>
        <v>76.154370933831828</v>
      </c>
      <c r="Q3" s="100">
        <f>IF(RES_hh_tesh!Q3=0,0,RES_hh_tesh!Q3/RES_summary!Q$19)</f>
        <v>81.173079907776483</v>
      </c>
    </row>
    <row r="4" spans="1:17" ht="12.95" customHeight="1" x14ac:dyDescent="0.25">
      <c r="A4" s="89" t="s">
        <v>65</v>
      </c>
      <c r="B4" s="96">
        <f>IF(RES_hh_tesh!B4=0,0,RES_hh_tesh!B4/RES_summary!B$19)</f>
        <v>78.844367889085476</v>
      </c>
      <c r="C4" s="96">
        <f>IF(RES_hh_tesh!C4=0,0,RES_hh_tesh!C4/RES_summary!C$19)</f>
        <v>83.628925685172092</v>
      </c>
      <c r="D4" s="96">
        <f>IF(RES_hh_tesh!D4=0,0,RES_hh_tesh!D4/RES_summary!D$19)</f>
        <v>79.041621299938313</v>
      </c>
      <c r="E4" s="96">
        <f>IF(RES_hh_tesh!E4=0,0,RES_hh_tesh!E4/RES_summary!E$19)</f>
        <v>81.101421139439992</v>
      </c>
      <c r="F4" s="96">
        <f>IF(RES_hh_tesh!F4=0,0,RES_hh_tesh!F4/RES_summary!F$19)</f>
        <v>76.529042345909417</v>
      </c>
      <c r="G4" s="96">
        <f>IF(RES_hh_tesh!G4=0,0,RES_hh_tesh!G4/RES_summary!G$19)</f>
        <v>72.61996399438128</v>
      </c>
      <c r="H4" s="96">
        <f>IF(RES_hh_tesh!H4=0,0,RES_hh_tesh!H4/RES_summary!H$19)</f>
        <v>72.514797288791343</v>
      </c>
      <c r="I4" s="96">
        <f>IF(RES_hh_tesh!I4=0,0,RES_hh_tesh!I4/RES_summary!I$19)</f>
        <v>62.552090687835353</v>
      </c>
      <c r="J4" s="96">
        <f>IF(RES_hh_tesh!J4=0,0,RES_hh_tesh!J4/RES_summary!J$19)</f>
        <v>73.216039989184566</v>
      </c>
      <c r="K4" s="96">
        <f>IF(RES_hh_tesh!K4=0,0,RES_hh_tesh!K4/RES_summary!K$19)</f>
        <v>72.821654944550275</v>
      </c>
      <c r="L4" s="96">
        <f>IF(RES_hh_tesh!L4=0,0,RES_hh_tesh!L4/RES_summary!L$19)</f>
        <v>87.003545151273855</v>
      </c>
      <c r="M4" s="96">
        <f>IF(RES_hh_tesh!M4=0,0,RES_hh_tesh!M4/RES_summary!M$19)</f>
        <v>63.567083155101642</v>
      </c>
      <c r="N4" s="96">
        <f>IF(RES_hh_tesh!N4=0,0,RES_hh_tesh!N4/RES_summary!N$19)</f>
        <v>69.997253972521335</v>
      </c>
      <c r="O4" s="96">
        <f>IF(RES_hh_tesh!O4=0,0,RES_hh_tesh!O4/RES_summary!O$19)</f>
        <v>75.170560860797323</v>
      </c>
      <c r="P4" s="96">
        <f>IF(RES_hh_tesh!P4=0,0,RES_hh_tesh!P4/RES_summary!P$19)</f>
        <v>51.824806218654395</v>
      </c>
      <c r="Q4" s="96">
        <f>IF(RES_hh_tesh!Q4=0,0,RES_hh_tesh!Q4/RES_summary!Q$19)</f>
        <v>56.655476024379965</v>
      </c>
    </row>
    <row r="5" spans="1:17" ht="12" customHeight="1" x14ac:dyDescent="0.25">
      <c r="A5" s="87" t="s">
        <v>58</v>
      </c>
      <c r="B5" s="95">
        <f>IF(RES_hh_tesh!B5=0,0,RES_hh_tesh!B5/RES_summary!B$19)</f>
        <v>77.117063818552523</v>
      </c>
      <c r="C5" s="95">
        <f>IF(RES_hh_tesh!C5=0,0,RES_hh_tesh!C5/RES_summary!C$19)</f>
        <v>78.682200213365505</v>
      </c>
      <c r="D5" s="95">
        <f>IF(RES_hh_tesh!D5=0,0,RES_hh_tesh!D5/RES_summary!D$19)</f>
        <v>79.205209515644313</v>
      </c>
      <c r="E5" s="95">
        <f>IF(RES_hh_tesh!E5=0,0,RES_hh_tesh!E5/RES_summary!E$19)</f>
        <v>78.3973903840118</v>
      </c>
      <c r="F5" s="95">
        <f>IF(RES_hh_tesh!F5=0,0,RES_hh_tesh!F5/RES_summary!F$19)</f>
        <v>73.874145270828123</v>
      </c>
      <c r="G5" s="95">
        <f>IF(RES_hh_tesh!G5=0,0,RES_hh_tesh!G5/RES_summary!G$19)</f>
        <v>70.869329354065812</v>
      </c>
      <c r="H5" s="95">
        <f>IF(RES_hh_tesh!H5=0,0,RES_hh_tesh!H5/RES_summary!H$19)</f>
        <v>69.536008185973458</v>
      </c>
      <c r="I5" s="95">
        <f>IF(RES_hh_tesh!I5=0,0,RES_hh_tesh!I5/RES_summary!I$19)</f>
        <v>60.869534438834016</v>
      </c>
      <c r="J5" s="95">
        <f>IF(RES_hh_tesh!J5=0,0,RES_hh_tesh!J5/RES_summary!J$19)</f>
        <v>261.99100889390706</v>
      </c>
      <c r="K5" s="95">
        <f>IF(RES_hh_tesh!K5=0,0,RES_hh_tesh!K5/RES_summary!K$19)</f>
        <v>75.189211308122196</v>
      </c>
      <c r="L5" s="95">
        <f>IF(RES_hh_tesh!L5=0,0,RES_hh_tesh!L5/RES_summary!L$19)</f>
        <v>74.290459957316642</v>
      </c>
      <c r="M5" s="95">
        <f>IF(RES_hh_tesh!M5=0,0,RES_hh_tesh!M5/RES_summary!M$19)</f>
        <v>68.415183589756396</v>
      </c>
      <c r="N5" s="95">
        <f>IF(RES_hh_tesh!N5=0,0,RES_hh_tesh!N5/RES_summary!N$19)</f>
        <v>67.240398590857367</v>
      </c>
      <c r="O5" s="95">
        <f>IF(RES_hh_tesh!O5=0,0,RES_hh_tesh!O5/RES_summary!O$19)</f>
        <v>72.81759769819277</v>
      </c>
      <c r="P5" s="95">
        <f>IF(RES_hh_tesh!P5=0,0,RES_hh_tesh!P5/RES_summary!P$19)</f>
        <v>49.43568272521204</v>
      </c>
      <c r="Q5" s="95">
        <f>IF(RES_hh_tesh!Q5=0,0,RES_hh_tesh!Q5/RES_summary!Q$19)</f>
        <v>53.88427016805138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77.111199815989536</v>
      </c>
      <c r="C7" s="95">
        <f>IF(RES_hh_tesh!C7=0,0,RES_hh_tesh!C7/RES_summary!C$19)</f>
        <v>81.473845141138625</v>
      </c>
      <c r="D7" s="95">
        <f>IF(RES_hh_tesh!D7=0,0,RES_hh_tesh!D7/RES_summary!D$19)</f>
        <v>76.373557801141871</v>
      </c>
      <c r="E7" s="95">
        <f>IF(RES_hh_tesh!E7=0,0,RES_hh_tesh!E7/RES_summary!E$19)</f>
        <v>78.028109328766575</v>
      </c>
      <c r="F7" s="95">
        <f>IF(RES_hh_tesh!F7=0,0,RES_hh_tesh!F7/RES_summary!F$19)</f>
        <v>73.354773196554362</v>
      </c>
      <c r="G7" s="95">
        <f>IF(RES_hh_tesh!G7=0,0,RES_hh_tesh!G7/RES_summary!G$19)</f>
        <v>69.253462874845411</v>
      </c>
      <c r="H7" s="95">
        <f>IF(RES_hh_tesh!H7=0,0,RES_hh_tesh!H7/RES_summary!H$19)</f>
        <v>64.908497524428853</v>
      </c>
      <c r="I7" s="95">
        <f>IF(RES_hh_tesh!I7=0,0,RES_hh_tesh!I7/RES_summary!I$19)</f>
        <v>64.556880265417419</v>
      </c>
      <c r="J7" s="95">
        <f>IF(RES_hh_tesh!J7=0,0,RES_hh_tesh!J7/RES_summary!J$19)</f>
        <v>70.5718329597169</v>
      </c>
      <c r="K7" s="95">
        <f>IF(RES_hh_tesh!K7=0,0,RES_hh_tesh!K7/RES_summary!K$19)</f>
        <v>73.74106182044018</v>
      </c>
      <c r="L7" s="95">
        <f>IF(RES_hh_tesh!L7=0,0,RES_hh_tesh!L7/RES_summary!L$19)</f>
        <v>88.669271897638637</v>
      </c>
      <c r="M7" s="95">
        <f>IF(RES_hh_tesh!M7=0,0,RES_hh_tesh!M7/RES_summary!M$19)</f>
        <v>65.187710162498689</v>
      </c>
      <c r="N7" s="95">
        <f>IF(RES_hh_tesh!N7=0,0,RES_hh_tesh!N7/RES_summary!N$19)</f>
        <v>72.886332960312984</v>
      </c>
      <c r="O7" s="95">
        <f>IF(RES_hh_tesh!O7=0,0,RES_hh_tesh!O7/RES_summary!O$19)</f>
        <v>73.323880677298988</v>
      </c>
      <c r="P7" s="95">
        <f>IF(RES_hh_tesh!P7=0,0,RES_hh_tesh!P7/RES_summary!P$19)</f>
        <v>51.166680822478419</v>
      </c>
      <c r="Q7" s="95">
        <f>IF(RES_hh_tesh!Q7=0,0,RES_hh_tesh!Q7/RES_summary!Q$19)</f>
        <v>55.580670841627864</v>
      </c>
    </row>
    <row r="8" spans="1:17" ht="12" customHeight="1" x14ac:dyDescent="0.25">
      <c r="A8" s="87" t="s">
        <v>109</v>
      </c>
      <c r="B8" s="95">
        <f>IF(RES_hh_tesh!B8=0,0,RES_hh_tesh!B8/RES_summary!B$19)</f>
        <v>77.113159503183553</v>
      </c>
      <c r="C8" s="95">
        <f>IF(RES_hh_tesh!C8=0,0,RES_hh_tesh!C8/RES_summary!C$19)</f>
        <v>81.828832272027043</v>
      </c>
      <c r="D8" s="95">
        <f>IF(RES_hh_tesh!D8=0,0,RES_hh_tesh!D8/RES_summary!D$19)</f>
        <v>77.045785742991612</v>
      </c>
      <c r="E8" s="95">
        <f>IF(RES_hh_tesh!E8=0,0,RES_hh_tesh!E8/RES_summary!E$19)</f>
        <v>79.07589382476344</v>
      </c>
      <c r="F8" s="95">
        <f>IF(RES_hh_tesh!F8=0,0,RES_hh_tesh!F8/RES_summary!F$19)</f>
        <v>74.675919305810282</v>
      </c>
      <c r="G8" s="95">
        <f>IF(RES_hh_tesh!G8=0,0,RES_hh_tesh!G8/RES_summary!G$19)</f>
        <v>70.842578946033839</v>
      </c>
      <c r="H8" s="95">
        <f>IF(RES_hh_tesh!H8=0,0,RES_hh_tesh!H8/RES_summary!H$19)</f>
        <v>70.761268723601574</v>
      </c>
      <c r="I8" s="95">
        <f>IF(RES_hh_tesh!I8=0,0,RES_hh_tesh!I8/RES_summary!I$19)</f>
        <v>60.412037607714616</v>
      </c>
      <c r="J8" s="95">
        <f>IF(RES_hh_tesh!J8=0,0,RES_hh_tesh!J8/RES_summary!J$19)</f>
        <v>71.285557876178245</v>
      </c>
      <c r="K8" s="95">
        <f>IF(RES_hh_tesh!K8=0,0,RES_hh_tesh!K8/RES_summary!K$19)</f>
        <v>70.61044240199503</v>
      </c>
      <c r="L8" s="95">
        <f>IF(RES_hh_tesh!L8=0,0,RES_hh_tesh!L8/RES_summary!L$19)</f>
        <v>85.376885810865303</v>
      </c>
      <c r="M8" s="95">
        <f>IF(RES_hh_tesh!M8=0,0,RES_hh_tesh!M8/RES_summary!M$19)</f>
        <v>61.001453789173375</v>
      </c>
      <c r="N8" s="95">
        <f>IF(RES_hh_tesh!N8=0,0,RES_hh_tesh!N8/RES_summary!N$19)</f>
        <v>67.068965796871282</v>
      </c>
      <c r="O8" s="95">
        <f>IF(RES_hh_tesh!O8=0,0,RES_hh_tesh!O8/RES_summary!O$19)</f>
        <v>72.224473627594634</v>
      </c>
      <c r="P8" s="95">
        <f>IF(RES_hh_tesh!P8=0,0,RES_hh_tesh!P8/RES_summary!P$19)</f>
        <v>48.714207319505235</v>
      </c>
      <c r="Q8" s="95">
        <f>IF(RES_hh_tesh!Q8=0,0,RES_hh_tesh!Q8/RES_summary!Q$19)</f>
        <v>53.554228393278827</v>
      </c>
    </row>
    <row r="9" spans="1:17" ht="12" customHeight="1" x14ac:dyDescent="0.25">
      <c r="A9" s="87" t="s">
        <v>55</v>
      </c>
      <c r="B9" s="95">
        <f>IF(RES_hh_tesh!B9=0,0,RES_hh_tesh!B9/RES_summary!B$19)</f>
        <v>77.113253264503683</v>
      </c>
      <c r="C9" s="95">
        <f>IF(RES_hh_tesh!C9=0,0,RES_hh_tesh!C9/RES_summary!C$19)</f>
        <v>81.472509430376221</v>
      </c>
      <c r="D9" s="95">
        <f>IF(RES_hh_tesh!D9=0,0,RES_hh_tesh!D9/RES_summary!D$19)</f>
        <v>77.570661656085164</v>
      </c>
      <c r="E9" s="95">
        <f>IF(RES_hh_tesh!E9=0,0,RES_hh_tesh!E9/RES_summary!E$19)</f>
        <v>80.088783031056423</v>
      </c>
      <c r="F9" s="95">
        <f>IF(RES_hh_tesh!F9=0,0,RES_hh_tesh!F9/RES_summary!F$19)</f>
        <v>76.955336255839939</v>
      </c>
      <c r="G9" s="95">
        <f>IF(RES_hh_tesh!G9=0,0,RES_hh_tesh!G9/RES_summary!G$19)</f>
        <v>74.042310945106877</v>
      </c>
      <c r="H9" s="95">
        <f>IF(RES_hh_tesh!H9=0,0,RES_hh_tesh!H9/RES_summary!H$19)</f>
        <v>74.494224651149977</v>
      </c>
      <c r="I9" s="95">
        <f>IF(RES_hh_tesh!I9=0,0,RES_hh_tesh!I9/RES_summary!I$19)</f>
        <v>72.187597985386446</v>
      </c>
      <c r="J9" s="95">
        <f>IF(RES_hh_tesh!J9=0,0,RES_hh_tesh!J9/RES_summary!J$19)</f>
        <v>74.424038976232183</v>
      </c>
      <c r="K9" s="95">
        <f>IF(RES_hh_tesh!K9=0,0,RES_hh_tesh!K9/RES_summary!K$19)</f>
        <v>74.971017374629653</v>
      </c>
      <c r="L9" s="95">
        <f>IF(RES_hh_tesh!L9=0,0,RES_hh_tesh!L9/RES_summary!L$19)</f>
        <v>77.542053332205825</v>
      </c>
      <c r="M9" s="95">
        <f>IF(RES_hh_tesh!M9=0,0,RES_hh_tesh!M9/RES_summary!M$19)</f>
        <v>69.62966347802994</v>
      </c>
      <c r="N9" s="95">
        <f>IF(RES_hh_tesh!N9=0,0,RES_hh_tesh!N9/RES_summary!N$19)</f>
        <v>71.313769658427219</v>
      </c>
      <c r="O9" s="95">
        <f>IF(RES_hh_tesh!O9=0,0,RES_hh_tesh!O9/RES_summary!O$19)</f>
        <v>73.708814167915293</v>
      </c>
      <c r="P9" s="95">
        <f>IF(RES_hh_tesh!P9=0,0,RES_hh_tesh!P9/RES_summary!P$19)</f>
        <v>55.145246996841429</v>
      </c>
      <c r="Q9" s="95">
        <f>IF(RES_hh_tesh!Q9=0,0,RES_hh_tesh!Q9/RES_summary!Q$19)</f>
        <v>56.345879874875415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77.113186490935036</v>
      </c>
      <c r="C11" s="95">
        <f>IF(RES_hh_tesh!C11=0,0,RES_hh_tesh!C11/RES_summary!C$19)</f>
        <v>81.813273435203826</v>
      </c>
      <c r="D11" s="95">
        <f>IF(RES_hh_tesh!D11=0,0,RES_hh_tesh!D11/RES_summary!D$19)</f>
        <v>76.920884124220052</v>
      </c>
      <c r="E11" s="95">
        <f>IF(RES_hh_tesh!E11=0,0,RES_hh_tesh!E11/RES_summary!E$19)</f>
        <v>78.910957061266103</v>
      </c>
      <c r="F11" s="95">
        <f>IF(RES_hh_tesh!F11=0,0,RES_hh_tesh!F11/RES_summary!F$19)</f>
        <v>74.5222740906311</v>
      </c>
      <c r="G11" s="95">
        <f>IF(RES_hh_tesh!G11=0,0,RES_hh_tesh!G11/RES_summary!G$19)</f>
        <v>70.553060362081339</v>
      </c>
      <c r="H11" s="95">
        <f>IF(RES_hh_tesh!H11=0,0,RES_hh_tesh!H11/RES_summary!H$19)</f>
        <v>70.270518217572203</v>
      </c>
      <c r="I11" s="95">
        <f>IF(RES_hh_tesh!I11=0,0,RES_hh_tesh!I11/RES_summary!I$19)</f>
        <v>60.386099107301057</v>
      </c>
      <c r="J11" s="95">
        <f>IF(RES_hh_tesh!J11=0,0,RES_hh_tesh!J11/RES_summary!J$19)</f>
        <v>70.647203663064104</v>
      </c>
      <c r="K11" s="95">
        <f>IF(RES_hh_tesh!K11=0,0,RES_hh_tesh!K11/RES_summary!K$19)</f>
        <v>69.816709190114551</v>
      </c>
      <c r="L11" s="95">
        <f>IF(RES_hh_tesh!L11=0,0,RES_hh_tesh!L11/RES_summary!L$19)</f>
        <v>83.752004631816519</v>
      </c>
      <c r="M11" s="95">
        <f>IF(RES_hh_tesh!M11=0,0,RES_hh_tesh!M11/RES_summary!M$19)</f>
        <v>60.519708808283525</v>
      </c>
      <c r="N11" s="95">
        <f>IF(RES_hh_tesh!N11=0,0,RES_hh_tesh!N11/RES_summary!N$19)</f>
        <v>66.390128576905568</v>
      </c>
      <c r="O11" s="95">
        <f>IF(RES_hh_tesh!O11=0,0,RES_hh_tesh!O11/RES_summary!O$19)</f>
        <v>71.373384416397982</v>
      </c>
      <c r="P11" s="95">
        <f>IF(RES_hh_tesh!P11=0,0,RES_hh_tesh!P11/RES_summary!P$19)</f>
        <v>48.45453814609494</v>
      </c>
      <c r="Q11" s="95">
        <f>IF(RES_hh_tesh!Q11=0,0,RES_hh_tesh!Q11/RES_summary!Q$19)</f>
        <v>52.98226549375471</v>
      </c>
    </row>
    <row r="12" spans="1:17" ht="12" customHeight="1" x14ac:dyDescent="0.25">
      <c r="A12" s="87" t="s">
        <v>115</v>
      </c>
      <c r="B12" s="95">
        <f>IF(RES_hh_tesh!B12=0,0,RES_hh_tesh!B12/RES_summary!B$19)</f>
        <v>86.557696472039822</v>
      </c>
      <c r="C12" s="95">
        <f>IF(RES_hh_tesh!C12=0,0,RES_hh_tesh!C12/RES_summary!C$19)</f>
        <v>91.868665928574728</v>
      </c>
      <c r="D12" s="95">
        <f>IF(RES_hh_tesh!D12=0,0,RES_hh_tesh!D12/RES_summary!D$19)</f>
        <v>86.858571480840482</v>
      </c>
      <c r="E12" s="95">
        <f>IF(RES_hh_tesh!E12=0,0,RES_hh_tesh!E12/RES_summary!E$19)</f>
        <v>89.154122653176259</v>
      </c>
      <c r="F12" s="95">
        <f>IF(RES_hh_tesh!F12=0,0,RES_hh_tesh!F12/RES_summary!F$19)</f>
        <v>84.173448328097336</v>
      </c>
      <c r="G12" s="95">
        <f>IF(RES_hh_tesh!G12=0,0,RES_hh_tesh!G12/RES_summary!G$19)</f>
        <v>79.926998835509494</v>
      </c>
      <c r="H12" s="95">
        <f>IF(RES_hh_tesh!H12=0,0,RES_hh_tesh!H12/RES_summary!H$19)</f>
        <v>79.841317142778877</v>
      </c>
      <c r="I12" s="95">
        <f>IF(RES_hh_tesh!I12=0,0,RES_hh_tesh!I12/RES_summary!I$19)</f>
        <v>68.895590042311781</v>
      </c>
      <c r="J12" s="95">
        <f>IF(RES_hh_tesh!J12=0,0,RES_hh_tesh!J12/RES_summary!J$19)</f>
        <v>80.683875168208857</v>
      </c>
      <c r="K12" s="95">
        <f>IF(RES_hh_tesh!K12=0,0,RES_hh_tesh!K12/RES_summary!K$19)</f>
        <v>80.256393878606247</v>
      </c>
      <c r="L12" s="95">
        <f>IF(RES_hh_tesh!L12=0,0,RES_hh_tesh!L12/RES_summary!L$19)</f>
        <v>96.041259388364551</v>
      </c>
      <c r="M12" s="95">
        <f>IF(RES_hh_tesh!M12=0,0,RES_hh_tesh!M12/RES_summary!M$19)</f>
        <v>70.207380277525274</v>
      </c>
      <c r="N12" s="95">
        <f>IF(RES_hh_tesh!N12=0,0,RES_hh_tesh!N12/RES_summary!N$19)</f>
        <v>77.324583620812163</v>
      </c>
      <c r="O12" s="95">
        <f>IF(RES_hh_tesh!O12=0,0,RES_hh_tesh!O12/RES_summary!O$19)</f>
        <v>83.025602865780172</v>
      </c>
      <c r="P12" s="95">
        <f>IF(RES_hh_tesh!P12=0,0,RES_hh_tesh!P12/RES_summary!P$19)</f>
        <v>57.227488582818424</v>
      </c>
      <c r="Q12" s="95">
        <f>IF(RES_hh_tesh!Q12=0,0,RES_hh_tesh!Q12/RES_summary!Q$19)</f>
        <v>62.511742970327667</v>
      </c>
    </row>
    <row r="13" spans="1:17" ht="12" customHeight="1" x14ac:dyDescent="0.25">
      <c r="A13" s="51" t="s">
        <v>114</v>
      </c>
      <c r="B13" s="22">
        <f>IF(RES_hh_tesh!B13=0,0,RES_hh_tesh!B13/RES_summary!B$19)</f>
        <v>94.05974334606006</v>
      </c>
      <c r="C13" s="22">
        <f>IF(RES_hh_tesh!C13=0,0,RES_hh_tesh!C13/RES_summary!C$19)</f>
        <v>102.34224963196203</v>
      </c>
      <c r="D13" s="22">
        <f>IF(RES_hh_tesh!D13=0,0,RES_hh_tesh!D13/RES_summary!D$19)</f>
        <v>99.205905593176936</v>
      </c>
      <c r="E13" s="22">
        <f>IF(RES_hh_tesh!E13=0,0,RES_hh_tesh!E13/RES_summary!E$19)</f>
        <v>102.28517959486133</v>
      </c>
      <c r="F13" s="22">
        <f>IF(RES_hh_tesh!F13=0,0,RES_hh_tesh!F13/RES_summary!F$19)</f>
        <v>95.015662645046447</v>
      </c>
      <c r="G13" s="22">
        <f>IF(RES_hh_tesh!G13=0,0,RES_hh_tesh!G13/RES_summary!G$19)</f>
        <v>89.332980373797042</v>
      </c>
      <c r="H13" s="22">
        <f>IF(RES_hh_tesh!H13=0,0,RES_hh_tesh!H13/RES_summary!H$19)</f>
        <v>88.951960583056177</v>
      </c>
      <c r="I13" s="22">
        <f>IF(RES_hh_tesh!I13=0,0,RES_hh_tesh!I13/RES_summary!I$19)</f>
        <v>78.142231467058849</v>
      </c>
      <c r="J13" s="22">
        <f>IF(RES_hh_tesh!J13=0,0,RES_hh_tesh!J13/RES_summary!J$19)</f>
        <v>92.30227402422571</v>
      </c>
      <c r="K13" s="22">
        <f>IF(RES_hh_tesh!K13=0,0,RES_hh_tesh!K13/RES_summary!K$19)</f>
        <v>95.793796767595055</v>
      </c>
      <c r="L13" s="22">
        <f>IF(RES_hh_tesh!L13=0,0,RES_hh_tesh!L13/RES_summary!L$19)</f>
        <v>111.59839802613719</v>
      </c>
      <c r="M13" s="22">
        <f>IF(RES_hh_tesh!M13=0,0,RES_hh_tesh!M13/RES_summary!M$19)</f>
        <v>86.603891803219</v>
      </c>
      <c r="N13" s="22">
        <f>IF(RES_hh_tesh!N13=0,0,RES_hh_tesh!N13/RES_summary!N$19)</f>
        <v>100.41369632193255</v>
      </c>
      <c r="O13" s="22">
        <f>IF(RES_hh_tesh!O13=0,0,RES_hh_tesh!O13/RES_summary!O$19)</f>
        <v>107.84018227957353</v>
      </c>
      <c r="P13" s="22">
        <f>IF(RES_hh_tesh!P13=0,0,RES_hh_tesh!P13/RES_summary!P$19)</f>
        <v>75.589949734841156</v>
      </c>
      <c r="Q13" s="22">
        <f>IF(RES_hh_tesh!Q13=0,0,RES_hh_tesh!Q13/RES_summary!Q$19)</f>
        <v>83.64800272931798</v>
      </c>
    </row>
    <row r="14" spans="1:17" ht="12" customHeight="1" x14ac:dyDescent="0.25">
      <c r="A14" s="99" t="s">
        <v>117</v>
      </c>
      <c r="B14" s="98">
        <f>IF(RES_hh_tesh!B14=0,0,RES_hh_tesh!B14/RES_summary!B$19)</f>
        <v>1.434593000124412</v>
      </c>
      <c r="C14" s="98">
        <f>IF(RES_hh_tesh!C14=0,0,RES_hh_tesh!C14/RES_summary!C$19)</f>
        <v>1.4912523331401173</v>
      </c>
      <c r="D14" s="98">
        <f>IF(RES_hh_tesh!D14=0,0,RES_hh_tesh!D14/RES_summary!D$19)</f>
        <v>1.6491852841537922</v>
      </c>
      <c r="E14" s="98">
        <f>IF(RES_hh_tesh!E14=0,0,RES_hh_tesh!E14/RES_summary!E$19)</f>
        <v>1.6552276597862881</v>
      </c>
      <c r="F14" s="98">
        <f>IF(RES_hh_tesh!F14=0,0,RES_hh_tesh!F14/RES_summary!F$19)</f>
        <v>1.4828930537440892</v>
      </c>
      <c r="G14" s="98">
        <f>IF(RES_hh_tesh!G14=0,0,RES_hh_tesh!G14/RES_summary!G$19)</f>
        <v>1.4000928822344381</v>
      </c>
      <c r="H14" s="98">
        <f>IF(RES_hh_tesh!H14=0,0,RES_hh_tesh!H14/RES_summary!H$19)</f>
        <v>1.3643432530392201</v>
      </c>
      <c r="I14" s="98">
        <f>IF(RES_hh_tesh!I14=0,0,RES_hh_tesh!I14/RES_summary!I$19)</f>
        <v>1.4183389864205234</v>
      </c>
      <c r="J14" s="98">
        <f>IF(RES_hh_tesh!J14=0,0,RES_hh_tesh!J14/RES_summary!J$19)</f>
        <v>1.484151518207586</v>
      </c>
      <c r="K14" s="98">
        <f>IF(RES_hh_tesh!K14=0,0,RES_hh_tesh!K14/RES_summary!K$19)</f>
        <v>1.709734077125729</v>
      </c>
      <c r="L14" s="98">
        <f>IF(RES_hh_tesh!L14=0,0,RES_hh_tesh!L14/RES_summary!L$19)</f>
        <v>1.5960862501106645</v>
      </c>
      <c r="M14" s="98">
        <f>IF(RES_hh_tesh!M14=0,0,RES_hh_tesh!M14/RES_summary!M$19)</f>
        <v>1.8659984351702701</v>
      </c>
      <c r="N14" s="98">
        <f>IF(RES_hh_tesh!N14=0,0,RES_hh_tesh!N14/RES_summary!N$19)</f>
        <v>2.3170089239632019</v>
      </c>
      <c r="O14" s="98">
        <f>IF(RES_hh_tesh!O14=0,0,RES_hh_tesh!O14/RES_summary!O$19)</f>
        <v>2.424268093505622</v>
      </c>
      <c r="P14" s="98">
        <f>IF(RES_hh_tesh!P14=0,0,RES_hh_tesh!P14/RES_summary!P$19)</f>
        <v>2.4072180960142853</v>
      </c>
      <c r="Q14" s="98">
        <f>IF(RES_hh_tesh!Q14=0,0,RES_hh_tesh!Q14/RES_summary!Q$19)</f>
        <v>2.5605786526538346</v>
      </c>
    </row>
    <row r="15" spans="1:17" ht="12.95" customHeight="1" x14ac:dyDescent="0.25">
      <c r="A15" s="89" t="s">
        <v>112</v>
      </c>
      <c r="B15" s="96">
        <f>IF(RES_hh_tesh!B15=0,0,RES_hh_tesh!B15/RES_summary!B$19)</f>
        <v>8.793931664055582E-2</v>
      </c>
      <c r="C15" s="96">
        <f>IF(RES_hh_tesh!C15=0,0,RES_hh_tesh!C15/RES_summary!C$19)</f>
        <v>9.0795570464899639E-2</v>
      </c>
      <c r="D15" s="96">
        <f>IF(RES_hh_tesh!D15=0,0,RES_hh_tesh!D15/RES_summary!D$19)</f>
        <v>9.775675537035379E-2</v>
      </c>
      <c r="E15" s="96">
        <f>IF(RES_hh_tesh!E15=0,0,RES_hh_tesh!E15/RES_summary!E$19)</f>
        <v>0.10276944601932442</v>
      </c>
      <c r="F15" s="96">
        <f>IF(RES_hh_tesh!F15=0,0,RES_hh_tesh!F15/RES_summary!F$19)</f>
        <v>0.11137287353371021</v>
      </c>
      <c r="G15" s="96">
        <f>IF(RES_hh_tesh!G15=0,0,RES_hh_tesh!G15/RES_summary!G$19)</f>
        <v>0.12098817624672063</v>
      </c>
      <c r="H15" s="96">
        <f>IF(RES_hh_tesh!H15=0,0,RES_hh_tesh!H15/RES_summary!H$19)</f>
        <v>0.13310786446156261</v>
      </c>
      <c r="I15" s="96">
        <f>IF(RES_hh_tesh!I15=0,0,RES_hh_tesh!I15/RES_summary!I$19)</f>
        <v>0.1509403362047772</v>
      </c>
      <c r="J15" s="96">
        <f>IF(RES_hh_tesh!J15=0,0,RES_hh_tesh!J15/RES_summary!J$19)</f>
        <v>0.17475940091627626</v>
      </c>
      <c r="K15" s="96">
        <f>IF(RES_hh_tesh!K15=0,0,RES_hh_tesh!K15/RES_summary!K$19)</f>
        <v>0.20996501944522553</v>
      </c>
      <c r="L15" s="96">
        <f>IF(RES_hh_tesh!L15=0,0,RES_hh_tesh!L15/RES_summary!L$19)</f>
        <v>0.2549591569340669</v>
      </c>
      <c r="M15" s="96">
        <f>IF(RES_hh_tesh!M15=0,0,RES_hh_tesh!M15/RES_summary!M$19)</f>
        <v>0.35247566997439</v>
      </c>
      <c r="N15" s="96">
        <f>IF(RES_hh_tesh!N15=0,0,RES_hh_tesh!N15/RES_summary!N$19)</f>
        <v>0.44795379932584306</v>
      </c>
      <c r="O15" s="96">
        <f>IF(RES_hh_tesh!O15=0,0,RES_hh_tesh!O15/RES_summary!O$19)</f>
        <v>0.53719801718887705</v>
      </c>
      <c r="P15" s="96">
        <f>IF(RES_hh_tesh!P15=0,0,RES_hh_tesh!P15/RES_summary!P$19)</f>
        <v>0.63990112896967888</v>
      </c>
      <c r="Q15" s="96">
        <f>IF(RES_hh_tesh!Q15=0,0,RES_hh_tesh!Q15/RES_summary!Q$19)</f>
        <v>0.74270142530541161</v>
      </c>
    </row>
    <row r="16" spans="1:17" ht="12" customHeight="1" x14ac:dyDescent="0.25">
      <c r="A16" s="87" t="s">
        <v>111</v>
      </c>
      <c r="B16" s="97">
        <f>IF(RES_hh_tesh!B16=0,0,RES_hh_tesh!B16/RES_summary!B$19)</f>
        <v>8.793931664055582E-2</v>
      </c>
      <c r="C16" s="97">
        <f>IF(RES_hh_tesh!C16=0,0,RES_hh_tesh!C16/RES_summary!C$19)</f>
        <v>9.0795570464899639E-2</v>
      </c>
      <c r="D16" s="97">
        <f>IF(RES_hh_tesh!D16=0,0,RES_hh_tesh!D16/RES_summary!D$19)</f>
        <v>9.775675537035379E-2</v>
      </c>
      <c r="E16" s="97">
        <f>IF(RES_hh_tesh!E16=0,0,RES_hh_tesh!E16/RES_summary!E$19)</f>
        <v>0.10276944601932442</v>
      </c>
      <c r="F16" s="97">
        <f>IF(RES_hh_tesh!F16=0,0,RES_hh_tesh!F16/RES_summary!F$19)</f>
        <v>0.11137287353371021</v>
      </c>
      <c r="G16" s="97">
        <f>IF(RES_hh_tesh!G16=0,0,RES_hh_tesh!G16/RES_summary!G$19)</f>
        <v>0.12098817624672063</v>
      </c>
      <c r="H16" s="97">
        <f>IF(RES_hh_tesh!H16=0,0,RES_hh_tesh!H16/RES_summary!H$19)</f>
        <v>0.13310786446156261</v>
      </c>
      <c r="I16" s="97">
        <f>IF(RES_hh_tesh!I16=0,0,RES_hh_tesh!I16/RES_summary!I$19)</f>
        <v>0.1509403362047772</v>
      </c>
      <c r="J16" s="97">
        <f>IF(RES_hh_tesh!J16=0,0,RES_hh_tesh!J16/RES_summary!J$19)</f>
        <v>0.17475940091627626</v>
      </c>
      <c r="K16" s="97">
        <f>IF(RES_hh_tesh!K16=0,0,RES_hh_tesh!K16/RES_summary!K$19)</f>
        <v>0.20996501944522553</v>
      </c>
      <c r="L16" s="97">
        <f>IF(RES_hh_tesh!L16=0,0,RES_hh_tesh!L16/RES_summary!L$19)</f>
        <v>0.2549591569340669</v>
      </c>
      <c r="M16" s="97">
        <f>IF(RES_hh_tesh!M16=0,0,RES_hh_tesh!M16/RES_summary!M$19)</f>
        <v>0.35247566997439</v>
      </c>
      <c r="N16" s="97">
        <f>IF(RES_hh_tesh!N16=0,0,RES_hh_tesh!N16/RES_summary!N$19)</f>
        <v>0.44795379932584306</v>
      </c>
      <c r="O16" s="97">
        <f>IF(RES_hh_tesh!O16=0,0,RES_hh_tesh!O16/RES_summary!O$19)</f>
        <v>0.53719801718887705</v>
      </c>
      <c r="P16" s="97">
        <f>IF(RES_hh_tesh!P16=0,0,RES_hh_tesh!P16/RES_summary!P$19)</f>
        <v>0.63990112896967888</v>
      </c>
      <c r="Q16" s="97">
        <f>IF(RES_hh_tesh!Q16=0,0,RES_hh_tesh!Q16/RES_summary!Q$19)</f>
        <v>0.74270142530541161</v>
      </c>
    </row>
    <row r="17" spans="1:17" ht="12.95" customHeight="1" x14ac:dyDescent="0.25">
      <c r="A17" s="89" t="s">
        <v>63</v>
      </c>
      <c r="B17" s="96">
        <f>IF(RES_hh_tesh!B17=0,0,RES_hh_tesh!B17/RES_summary!B$19)</f>
        <v>16.864703898908683</v>
      </c>
      <c r="C17" s="96">
        <f>IF(RES_hh_tesh!C17=0,0,RES_hh_tesh!C17/RES_summary!C$19)</f>
        <v>16.824671571931276</v>
      </c>
      <c r="D17" s="96">
        <f>IF(RES_hh_tesh!D17=0,0,RES_hh_tesh!D17/RES_summary!D$19)</f>
        <v>17.124220735821634</v>
      </c>
      <c r="E17" s="96">
        <f>IF(RES_hh_tesh!E17=0,0,RES_hh_tesh!E17/RES_summary!E$19)</f>
        <v>16.973027486687862</v>
      </c>
      <c r="F17" s="96">
        <f>IF(RES_hh_tesh!F17=0,0,RES_hh_tesh!F17/RES_summary!F$19)</f>
        <v>16.833796606528892</v>
      </c>
      <c r="G17" s="96">
        <f>IF(RES_hh_tesh!G17=0,0,RES_hh_tesh!G17/RES_summary!G$19)</f>
        <v>16.873991341735195</v>
      </c>
      <c r="H17" s="96">
        <f>IF(RES_hh_tesh!H17=0,0,RES_hh_tesh!H17/RES_summary!H$19)</f>
        <v>17.085708811306311</v>
      </c>
      <c r="I17" s="96">
        <f>IF(RES_hh_tesh!I17=0,0,RES_hh_tesh!I17/RES_summary!I$19)</f>
        <v>17.085414121790951</v>
      </c>
      <c r="J17" s="96">
        <f>IF(RES_hh_tesh!J17=0,0,RES_hh_tesh!J17/RES_summary!J$19)</f>
        <v>17.033885001302895</v>
      </c>
      <c r="K17" s="96">
        <f>IF(RES_hh_tesh!K17=0,0,RES_hh_tesh!K17/RES_summary!K$19)</f>
        <v>16.922301871704242</v>
      </c>
      <c r="L17" s="96">
        <f>IF(RES_hh_tesh!L17=0,0,RES_hh_tesh!L17/RES_summary!L$19)</f>
        <v>16.894549691919227</v>
      </c>
      <c r="M17" s="96">
        <f>IF(RES_hh_tesh!M17=0,0,RES_hh_tesh!M17/RES_summary!M$19)</f>
        <v>17.002130863055413</v>
      </c>
      <c r="N17" s="96">
        <f>IF(RES_hh_tesh!N17=0,0,RES_hh_tesh!N17/RES_summary!N$19)</f>
        <v>17.131627722721657</v>
      </c>
      <c r="O17" s="96">
        <f>IF(RES_hh_tesh!O17=0,0,RES_hh_tesh!O17/RES_summary!O$19)</f>
        <v>17.197844839298874</v>
      </c>
      <c r="P17" s="96">
        <f>IF(RES_hh_tesh!P17=0,0,RES_hh_tesh!P17/RES_summary!P$19)</f>
        <v>17.253212914673014</v>
      </c>
      <c r="Q17" s="96">
        <f>IF(RES_hh_tesh!Q17=0,0,RES_hh_tesh!Q17/RES_summary!Q$19)</f>
        <v>17.379319279757251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16.388718790244489</v>
      </c>
      <c r="C19" s="95">
        <f>IF(RES_hh_tesh!C19=0,0,RES_hh_tesh!C19/RES_summary!C$19)</f>
        <v>16.53414214824716</v>
      </c>
      <c r="D19" s="95">
        <f>IF(RES_hh_tesh!D19=0,0,RES_hh_tesh!D19/RES_summary!D$19)</f>
        <v>16.845551664679864</v>
      </c>
      <c r="E19" s="95">
        <f>IF(RES_hh_tesh!E19=0,0,RES_hh_tesh!E19/RES_summary!E$19)</f>
        <v>16.771882534598525</v>
      </c>
      <c r="F19" s="95">
        <f>IF(RES_hh_tesh!F19=0,0,RES_hh_tesh!F19/RES_summary!F$19)</f>
        <v>16.733274103964572</v>
      </c>
      <c r="G19" s="95">
        <f>IF(RES_hh_tesh!G19=0,0,RES_hh_tesh!G19/RES_summary!G$19)</f>
        <v>16.855633169235638</v>
      </c>
      <c r="H19" s="95">
        <f>IF(RES_hh_tesh!H19=0,0,RES_hh_tesh!H19/RES_summary!H$19)</f>
        <v>17.099585929511328</v>
      </c>
      <c r="I19" s="95">
        <f>IF(RES_hh_tesh!I19=0,0,RES_hh_tesh!I19/RES_summary!I$19)</f>
        <v>17.091286704787592</v>
      </c>
      <c r="J19" s="95">
        <f>IF(RES_hh_tesh!J19=0,0,RES_hh_tesh!J19/RES_summary!J$19)</f>
        <v>17.025126023020391</v>
      </c>
      <c r="K19" s="95">
        <f>IF(RES_hh_tesh!K19=0,0,RES_hh_tesh!K19/RES_summary!K$19)</f>
        <v>16.890897228994689</v>
      </c>
      <c r="L19" s="95">
        <f>IF(RES_hh_tesh!L19=0,0,RES_hh_tesh!L19/RES_summary!L$19)</f>
        <v>16.813671670343005</v>
      </c>
      <c r="M19" s="95">
        <f>IF(RES_hh_tesh!M19=0,0,RES_hh_tesh!M19/RES_summary!M$19)</f>
        <v>17.134060392350065</v>
      </c>
      <c r="N19" s="95">
        <f>IF(RES_hh_tesh!N19=0,0,RES_hh_tesh!N19/RES_summary!N$19)</f>
        <v>17.217314942446613</v>
      </c>
      <c r="O19" s="95">
        <f>IF(RES_hh_tesh!O19=0,0,RES_hh_tesh!O19/RES_summary!O$19)</f>
        <v>17.265593716939282</v>
      </c>
      <c r="P19" s="95">
        <f>IF(RES_hh_tesh!P19=0,0,RES_hh_tesh!P19/RES_summary!P$19)</f>
        <v>17.277443316221664</v>
      </c>
      <c r="Q19" s="95">
        <f>IF(RES_hh_tesh!Q19=0,0,RES_hh_tesh!Q19/RES_summary!Q$19)</f>
        <v>17.33031050772599</v>
      </c>
    </row>
    <row r="20" spans="1:17" ht="12" customHeight="1" x14ac:dyDescent="0.25">
      <c r="A20" s="87" t="s">
        <v>110</v>
      </c>
      <c r="B20" s="95">
        <f>IF(RES_hh_tesh!B20=0,0,RES_hh_tesh!B20/RES_summary!B$19)</f>
        <v>16.387877150925057</v>
      </c>
      <c r="C20" s="95">
        <f>IF(RES_hh_tesh!C20=0,0,RES_hh_tesh!C20/RES_summary!C$19)</f>
        <v>16.360300544585876</v>
      </c>
      <c r="D20" s="95">
        <f>IF(RES_hh_tesh!D20=0,0,RES_hh_tesh!D20/RES_summary!D$19)</f>
        <v>16.592552460842612</v>
      </c>
      <c r="E20" s="95">
        <f>IF(RES_hh_tesh!E20=0,0,RES_hh_tesh!E20/RES_summary!E$19)</f>
        <v>16.42057241571267</v>
      </c>
      <c r="F20" s="95">
        <f>IF(RES_hh_tesh!F20=0,0,RES_hh_tesh!F20/RES_summary!F$19)</f>
        <v>16.259406611719761</v>
      </c>
      <c r="G20" s="95">
        <f>IF(RES_hh_tesh!G20=0,0,RES_hh_tesh!G20/RES_summary!G$19)</f>
        <v>16.264500020928743</v>
      </c>
      <c r="H20" s="95">
        <f>IF(RES_hh_tesh!H20=0,0,RES_hh_tesh!H20/RES_summary!H$19)</f>
        <v>15.396061544995698</v>
      </c>
      <c r="I20" s="95">
        <f>IF(RES_hh_tesh!I20=0,0,RES_hh_tesh!I20/RES_summary!I$19)</f>
        <v>17.476479579228997</v>
      </c>
      <c r="J20" s="95">
        <f>IF(RES_hh_tesh!J20=0,0,RES_hh_tesh!J20/RES_summary!J$19)</f>
        <v>16.14375818485491</v>
      </c>
      <c r="K20" s="95">
        <f>IF(RES_hh_tesh!K20=0,0,RES_hh_tesh!K20/RES_summary!K$19)</f>
        <v>16.282854563140965</v>
      </c>
      <c r="L20" s="95">
        <f>IF(RES_hh_tesh!L20=0,0,RES_hh_tesh!L20/RES_summary!L$19)</f>
        <v>16.052120699307885</v>
      </c>
      <c r="M20" s="95">
        <f>IF(RES_hh_tesh!M20=0,0,RES_hh_tesh!M20/RES_summary!M$19)</f>
        <v>17.430667482180567</v>
      </c>
      <c r="N20" s="95">
        <f>IF(RES_hh_tesh!N20=0,0,RES_hh_tesh!N20/RES_summary!N$19)</f>
        <v>16.154305176763472</v>
      </c>
      <c r="O20" s="95">
        <f>IF(RES_hh_tesh!O20=0,0,RES_hh_tesh!O20/RES_summary!O$19)</f>
        <v>15.05685368342418</v>
      </c>
      <c r="P20" s="95">
        <f>IF(RES_hh_tesh!P20=0,0,RES_hh_tesh!P20/RES_summary!P$19)</f>
        <v>16.283133996964484</v>
      </c>
      <c r="Q20" s="95">
        <f>IF(RES_hh_tesh!Q20=0,0,RES_hh_tesh!Q20/RES_summary!Q$19)</f>
        <v>16.31480793676517</v>
      </c>
    </row>
    <row r="21" spans="1:17" ht="12" customHeight="1" x14ac:dyDescent="0.25">
      <c r="A21" s="87" t="s">
        <v>109</v>
      </c>
      <c r="B21" s="95">
        <f>IF(RES_hh_tesh!B21=0,0,RES_hh_tesh!B21/RES_summary!B$19)</f>
        <v>16.387999980670525</v>
      </c>
      <c r="C21" s="95">
        <f>IF(RES_hh_tesh!C21=0,0,RES_hh_tesh!C21/RES_summary!C$19)</f>
        <v>16.354822425572962</v>
      </c>
      <c r="D21" s="95">
        <f>IF(RES_hh_tesh!D21=0,0,RES_hh_tesh!D21/RES_summary!D$19)</f>
        <v>16.587320725004119</v>
      </c>
      <c r="E21" s="95">
        <f>IF(RES_hh_tesh!E21=0,0,RES_hh_tesh!E21/RES_summary!E$19)</f>
        <v>16.425684439561859</v>
      </c>
      <c r="F21" s="95">
        <f>IF(RES_hh_tesh!F21=0,0,RES_hh_tesh!F21/RES_summary!F$19)</f>
        <v>16.292635331223167</v>
      </c>
      <c r="G21" s="95">
        <f>IF(RES_hh_tesh!G21=0,0,RES_hh_tesh!G21/RES_summary!G$19)</f>
        <v>16.314327363331138</v>
      </c>
      <c r="H21" s="95">
        <f>IF(RES_hh_tesh!H21=0,0,RES_hh_tesh!H21/RES_summary!H$19)</f>
        <v>16.513188654570932</v>
      </c>
      <c r="I21" s="95">
        <f>IF(RES_hh_tesh!I21=0,0,RES_hh_tesh!I21/RES_summary!I$19)</f>
        <v>16.466933970153736</v>
      </c>
      <c r="J21" s="95">
        <f>IF(RES_hh_tesh!J21=0,0,RES_hh_tesh!J21/RES_summary!J$19)</f>
        <v>16.388337959595265</v>
      </c>
      <c r="K21" s="95">
        <f>IF(RES_hh_tesh!K21=0,0,RES_hh_tesh!K21/RES_summary!K$19)</f>
        <v>16.217422090166068</v>
      </c>
      <c r="L21" s="95">
        <f>IF(RES_hh_tesh!L21=0,0,RES_hh_tesh!L21/RES_summary!L$19)</f>
        <v>16.173253395423128</v>
      </c>
      <c r="M21" s="95">
        <f>IF(RES_hh_tesh!M21=0,0,RES_hh_tesh!M21/RES_summary!M$19)</f>
        <v>16.112339388916343</v>
      </c>
      <c r="N21" s="95">
        <f>IF(RES_hh_tesh!N21=0,0,RES_hh_tesh!N21/RES_summary!N$19)</f>
        <v>16.163359610976467</v>
      </c>
      <c r="O21" s="95">
        <f>IF(RES_hh_tesh!O21=0,0,RES_hh_tesh!O21/RES_summary!O$19)</f>
        <v>16.257412591251072</v>
      </c>
      <c r="P21" s="95">
        <f>IF(RES_hh_tesh!P21=0,0,RES_hh_tesh!P21/RES_summary!P$19)</f>
        <v>16.142703756986144</v>
      </c>
      <c r="Q21" s="95">
        <f>IF(RES_hh_tesh!Q21=0,0,RES_hh_tesh!Q21/RES_summary!Q$19)</f>
        <v>16.262538822458353</v>
      </c>
    </row>
    <row r="22" spans="1:17" ht="12" customHeight="1" x14ac:dyDescent="0.25">
      <c r="A22" s="87" t="s">
        <v>55</v>
      </c>
      <c r="B22" s="95">
        <f>IF(RES_hh_tesh!B22=0,0,RES_hh_tesh!B22/RES_summary!B$19)</f>
        <v>16.388036690304947</v>
      </c>
      <c r="C22" s="95">
        <f>IF(RES_hh_tesh!C22=0,0,RES_hh_tesh!C22/RES_summary!C$19)</f>
        <v>16.390156344368741</v>
      </c>
      <c r="D22" s="95">
        <f>IF(RES_hh_tesh!D22=0,0,RES_hh_tesh!D22/RES_summary!D$19)</f>
        <v>16.741978680108669</v>
      </c>
      <c r="E22" s="95">
        <f>IF(RES_hh_tesh!E22=0,0,RES_hh_tesh!E22/RES_summary!E$19)</f>
        <v>16.630036773668873</v>
      </c>
      <c r="F22" s="95">
        <f>IF(RES_hh_tesh!F22=0,0,RES_hh_tesh!F22/RES_summary!F$19)</f>
        <v>16.637590737312259</v>
      </c>
      <c r="G22" s="95">
        <f>IF(RES_hh_tesh!G22=0,0,RES_hh_tesh!G22/RES_summary!G$19)</f>
        <v>16.779086326741556</v>
      </c>
      <c r="H22" s="95">
        <f>IF(RES_hh_tesh!H22=0,0,RES_hh_tesh!H22/RES_summary!H$19)</f>
        <v>17.046056949957663</v>
      </c>
      <c r="I22" s="95">
        <f>IF(RES_hh_tesh!I22=0,0,RES_hh_tesh!I22/RES_summary!I$19)</f>
        <v>17.116217446632231</v>
      </c>
      <c r="J22" s="95">
        <f>IF(RES_hh_tesh!J22=0,0,RES_hh_tesh!J22/RES_summary!J$19)</f>
        <v>16.891050363904899</v>
      </c>
      <c r="K22" s="95">
        <f>IF(RES_hh_tesh!K22=0,0,RES_hh_tesh!K22/RES_summary!K$19)</f>
        <v>17.099124488839799</v>
      </c>
      <c r="L22" s="95">
        <f>IF(RES_hh_tesh!L22=0,0,RES_hh_tesh!L22/RES_summary!L$19)</f>
        <v>16.876519956304726</v>
      </c>
      <c r="M22" s="95">
        <f>IF(RES_hh_tesh!M22=0,0,RES_hh_tesh!M22/RES_summary!M$19)</f>
        <v>18.450382558574898</v>
      </c>
      <c r="N22" s="95">
        <f>IF(RES_hh_tesh!N22=0,0,RES_hh_tesh!N22/RES_summary!N$19)</f>
        <v>16.947811095668762</v>
      </c>
      <c r="O22" s="95">
        <f>IF(RES_hh_tesh!O22=0,0,RES_hh_tesh!O22/RES_summary!O$19)</f>
        <v>15.564197111606196</v>
      </c>
      <c r="P22" s="95">
        <f>IF(RES_hh_tesh!P22=0,0,RES_hh_tesh!P22/RES_summary!P$19)</f>
        <v>18.05022767498507</v>
      </c>
      <c r="Q22" s="95">
        <f>IF(RES_hh_tesh!Q22=0,0,RES_hh_tesh!Q22/RES_summary!Q$19)</f>
        <v>16.95020847178991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16.387954621913583</v>
      </c>
      <c r="C24" s="95">
        <f>IF(RES_hh_tesh!C24=0,0,RES_hh_tesh!C24/RES_summary!C$19)</f>
        <v>16.406852084023893</v>
      </c>
      <c r="D24" s="95">
        <f>IF(RES_hh_tesh!D24=0,0,RES_hh_tesh!D24/RES_summary!D$19)</f>
        <v>16.682092979489731</v>
      </c>
      <c r="E24" s="95">
        <f>IF(RES_hh_tesh!E24=0,0,RES_hh_tesh!E24/RES_summary!E$19)</f>
        <v>16.566634791252575</v>
      </c>
      <c r="F24" s="95">
        <f>IF(RES_hh_tesh!F24=0,0,RES_hh_tesh!F24/RES_summary!F$19)</f>
        <v>16.481455128576865</v>
      </c>
      <c r="G24" s="95">
        <f>IF(RES_hh_tesh!G24=0,0,RES_hh_tesh!G24/RES_summary!G$19)</f>
        <v>16.527274450021327</v>
      </c>
      <c r="H24" s="95">
        <f>IF(RES_hh_tesh!H24=0,0,RES_hh_tesh!H24/RES_summary!H$19)</f>
        <v>16.745960806123872</v>
      </c>
      <c r="I24" s="95">
        <f>IF(RES_hh_tesh!I24=0,0,RES_hh_tesh!I24/RES_summary!I$19)</f>
        <v>16.750592725972364</v>
      </c>
      <c r="J24" s="95">
        <f>IF(RES_hh_tesh!J24=0,0,RES_hh_tesh!J24/RES_summary!J$19)</f>
        <v>16.673630542781517</v>
      </c>
      <c r="K24" s="95">
        <f>IF(RES_hh_tesh!K24=0,0,RES_hh_tesh!K24/RES_summary!K$19)</f>
        <v>16.515520126518442</v>
      </c>
      <c r="L24" s="95">
        <f>IF(RES_hh_tesh!L24=0,0,RES_hh_tesh!L24/RES_summary!L$19)</f>
        <v>16.486776273939352</v>
      </c>
      <c r="M24" s="95">
        <f>IF(RES_hh_tesh!M24=0,0,RES_hh_tesh!M24/RES_summary!M$19)</f>
        <v>16.49899857190255</v>
      </c>
      <c r="N24" s="95">
        <f>IF(RES_hh_tesh!N24=0,0,RES_hh_tesh!N24/RES_summary!N$19)</f>
        <v>16.477934171911119</v>
      </c>
      <c r="O24" s="95">
        <f>IF(RES_hh_tesh!O24=0,0,RES_hh_tesh!O24/RES_summary!O$19)</f>
        <v>16.43625277097242</v>
      </c>
      <c r="P24" s="95">
        <f>IF(RES_hh_tesh!P24=0,0,RES_hh_tesh!P24/RES_summary!P$19)</f>
        <v>16.433079215262055</v>
      </c>
      <c r="Q24" s="95">
        <f>IF(RES_hh_tesh!Q24=0,0,RES_hh_tesh!Q24/RES_summary!Q$19)</f>
        <v>16.452152245980404</v>
      </c>
    </row>
    <row r="25" spans="1:17" ht="12" customHeight="1" x14ac:dyDescent="0.25">
      <c r="A25" s="51" t="s">
        <v>60</v>
      </c>
      <c r="B25" s="22">
        <f>IF(RES_hh_tesh!B25=0,0,RES_hh_tesh!B25/RES_summary!B$19)</f>
        <v>19.47219382873153</v>
      </c>
      <c r="C25" s="22">
        <f>IF(RES_hh_tesh!C25=0,0,RES_hh_tesh!C25/RES_summary!C$19)</f>
        <v>20.011809633617972</v>
      </c>
      <c r="D25" s="22">
        <f>IF(RES_hh_tesh!D25=0,0,RES_hh_tesh!D25/RES_summary!D$19)</f>
        <v>20.939946152522033</v>
      </c>
      <c r="E25" s="22">
        <f>IF(RES_hh_tesh!E25=0,0,RES_hh_tesh!E25/RES_summary!E$19)</f>
        <v>20.978438504833996</v>
      </c>
      <c r="F25" s="22">
        <f>IF(RES_hh_tesh!F25=0,0,RES_hh_tesh!F25/RES_summary!F$19)</f>
        <v>20.654224549686244</v>
      </c>
      <c r="G25" s="22">
        <f>IF(RES_hh_tesh!G25=0,0,RES_hh_tesh!G25/RES_summary!G$19)</f>
        <v>20.764887188218047</v>
      </c>
      <c r="H25" s="22">
        <f>IF(RES_hh_tesh!H25=0,0,RES_hh_tesh!H25/RES_summary!H$19)</f>
        <v>21.220732671006751</v>
      </c>
      <c r="I25" s="22">
        <f>IF(RES_hh_tesh!I25=0,0,RES_hh_tesh!I25/RES_summary!I$19)</f>
        <v>21.680130936374162</v>
      </c>
      <c r="J25" s="22">
        <f>IF(RES_hh_tesh!J25=0,0,RES_hh_tesh!J25/RES_summary!J$19)</f>
        <v>22.492805698296468</v>
      </c>
      <c r="K25" s="22">
        <f>IF(RES_hh_tesh!K25=0,0,RES_hh_tesh!K25/RES_summary!K$19)</f>
        <v>23.024718912671513</v>
      </c>
      <c r="L25" s="22">
        <f>IF(RES_hh_tesh!L25=0,0,RES_hh_tesh!L25/RES_summary!L$19)</f>
        <v>23.94299226150639</v>
      </c>
      <c r="M25" s="22">
        <f>IF(RES_hh_tesh!M25=0,0,RES_hh_tesh!M25/RES_summary!M$19)</f>
        <v>25.410857189729956</v>
      </c>
      <c r="N25" s="22">
        <f>IF(RES_hh_tesh!N25=0,0,RES_hh_tesh!N25/RES_summary!N$19)</f>
        <v>27.316012497680546</v>
      </c>
      <c r="O25" s="22">
        <f>IF(RES_hh_tesh!O25=0,0,RES_hh_tesh!O25/RES_summary!O$19)</f>
        <v>26.428979821534249</v>
      </c>
      <c r="P25" s="22">
        <f>IF(RES_hh_tesh!P25=0,0,RES_hh_tesh!P25/RES_summary!P$19)</f>
        <v>26.10362639961</v>
      </c>
      <c r="Q25" s="22">
        <f>IF(RES_hh_tesh!Q25=0,0,RES_hh_tesh!Q25/RES_summary!Q$19)</f>
        <v>26.500922298634453</v>
      </c>
    </row>
    <row r="26" spans="1:17" ht="12" customHeight="1" x14ac:dyDescent="0.25">
      <c r="A26" s="49" t="s">
        <v>59</v>
      </c>
      <c r="B26" s="18">
        <f>IF(RES_hh_tesh!B26=0,0,RES_hh_tesh!B26/RES_summary!B$19)</f>
        <v>5.7856035393150069</v>
      </c>
      <c r="C26" s="18">
        <f>IF(RES_hh_tesh!C26=0,0,RES_hh_tesh!C26/RES_summary!C$19)</f>
        <v>5.8098422033146111</v>
      </c>
      <c r="D26" s="18">
        <f>IF(RES_hh_tesh!D26=0,0,RES_hh_tesh!D26/RES_summary!D$19)</f>
        <v>5.9298391039066445</v>
      </c>
      <c r="E26" s="18">
        <f>IF(RES_hh_tesh!E26=0,0,RES_hh_tesh!E26/RES_summary!E$19)</f>
        <v>5.9057653689743335</v>
      </c>
      <c r="F26" s="18">
        <f>IF(RES_hh_tesh!F26=0,0,RES_hh_tesh!F26/RES_summary!F$19)</f>
        <v>5.8898527585552385</v>
      </c>
      <c r="G26" s="18">
        <f>IF(RES_hh_tesh!G26=0,0,RES_hh_tesh!G26/RES_summary!G$19)</f>
        <v>5.9252446483511729</v>
      </c>
      <c r="H26" s="18">
        <f>IF(RES_hh_tesh!H26=0,0,RES_hh_tesh!H26/RES_summary!H$19)</f>
        <v>6.0220434893324803</v>
      </c>
      <c r="I26" s="18">
        <f>IF(RES_hh_tesh!I26=0,0,RES_hh_tesh!I26/RES_summary!I$19)</f>
        <v>6.0326925119172055</v>
      </c>
      <c r="J26" s="18">
        <f>IF(RES_hh_tesh!J26=0,0,RES_hh_tesh!J26/RES_summary!J$19)</f>
        <v>6.0252463117353372</v>
      </c>
      <c r="K26" s="18">
        <f>IF(RES_hh_tesh!K26=0,0,RES_hh_tesh!K26/RES_summary!K$19)</f>
        <v>5.9893424850021688</v>
      </c>
      <c r="L26" s="18">
        <f>IF(RES_hh_tesh!L26=0,0,RES_hh_tesh!L26/RES_summary!L$19)</f>
        <v>5.9962721025544061</v>
      </c>
      <c r="M26" s="18">
        <f>IF(RES_hh_tesh!M26=0,0,RES_hh_tesh!M26/RES_summary!M$19)</f>
        <v>5.9797781918306656</v>
      </c>
      <c r="N26" s="18">
        <f>IF(RES_hh_tesh!N26=0,0,RES_hh_tesh!N26/RES_summary!N$19)</f>
        <v>5.9582619862540565</v>
      </c>
      <c r="O26" s="18">
        <f>IF(RES_hh_tesh!O26=0,0,RES_hh_tesh!O26/RES_summary!O$19)</f>
        <v>5.9328603014536645</v>
      </c>
      <c r="P26" s="18">
        <f>IF(RES_hh_tesh!P26=0,0,RES_hh_tesh!P26/RES_summary!P$19)</f>
        <v>5.9188177354165736</v>
      </c>
      <c r="Q26" s="18">
        <f>IF(RES_hh_tesh!Q26=0,0,RES_hh_tesh!Q26/RES_summary!Q$19)</f>
        <v>5.9188203590975998</v>
      </c>
    </row>
    <row r="27" spans="1:17" ht="12.95" customHeight="1" x14ac:dyDescent="0.25">
      <c r="A27" s="89" t="s">
        <v>62</v>
      </c>
      <c r="B27" s="96">
        <f>IF(RES_hh_tesh!B27=0,0,RES_hh_tesh!B27/RES_summary!B$19)</f>
        <v>5.4221718850337224</v>
      </c>
      <c r="C27" s="96">
        <f>IF(RES_hh_tesh!C27=0,0,RES_hh_tesh!C27/RES_summary!C$19)</f>
        <v>5.5363983999546607</v>
      </c>
      <c r="D27" s="96">
        <f>IF(RES_hh_tesh!D27=0,0,RES_hh_tesh!D27/RES_summary!D$19)</f>
        <v>5.7054364639455519</v>
      </c>
      <c r="E27" s="96">
        <f>IF(RES_hh_tesh!E27=0,0,RES_hh_tesh!E27/RES_summary!E$19)</f>
        <v>5.7316845201527986</v>
      </c>
      <c r="F27" s="96">
        <f>IF(RES_hh_tesh!F27=0,0,RES_hh_tesh!F27/RES_summary!F$19)</f>
        <v>5.763510671962548</v>
      </c>
      <c r="G27" s="96">
        <f>IF(RES_hh_tesh!G27=0,0,RES_hh_tesh!G27/RES_summary!G$19)</f>
        <v>5.8572899277967823</v>
      </c>
      <c r="H27" s="96">
        <f>IF(RES_hh_tesh!H27=0,0,RES_hh_tesh!H27/RES_summary!H$19)</f>
        <v>6.0895614379453731</v>
      </c>
      <c r="I27" s="96">
        <f>IF(RES_hh_tesh!I27=0,0,RES_hh_tesh!I27/RES_summary!I$19)</f>
        <v>6.2368233610632231</v>
      </c>
      <c r="J27" s="96">
        <f>IF(RES_hh_tesh!J27=0,0,RES_hh_tesh!J27/RES_summary!J$19)</f>
        <v>6.2807349260687744</v>
      </c>
      <c r="K27" s="96">
        <f>IF(RES_hh_tesh!K27=0,0,RES_hh_tesh!K27/RES_summary!K$19)</f>
        <v>6.1873482325268974</v>
      </c>
      <c r="L27" s="96">
        <f>IF(RES_hh_tesh!L27=0,0,RES_hh_tesh!L27/RES_summary!L$19)</f>
        <v>6.1461634155048559</v>
      </c>
      <c r="M27" s="96">
        <f>IF(RES_hh_tesh!M27=0,0,RES_hh_tesh!M27/RES_summary!M$19)</f>
        <v>6.2750669335110274</v>
      </c>
      <c r="N27" s="96">
        <f>IF(RES_hh_tesh!N27=0,0,RES_hh_tesh!N27/RES_summary!N$19)</f>
        <v>6.3432436097973284</v>
      </c>
      <c r="O27" s="96">
        <f>IF(RES_hh_tesh!O27=0,0,RES_hh_tesh!O27/RES_summary!O$19)</f>
        <v>6.3496382215995517</v>
      </c>
      <c r="P27" s="96">
        <f>IF(RES_hh_tesh!P27=0,0,RES_hh_tesh!P27/RES_summary!P$19)</f>
        <v>6.4364506715347378</v>
      </c>
      <c r="Q27" s="96">
        <f>IF(RES_hh_tesh!Q27=0,0,RES_hh_tesh!Q27/RES_summary!Q$19)</f>
        <v>6.3955831783338528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5.2727365480256827</v>
      </c>
      <c r="C29" s="95">
        <f>IF(RES_hh_tesh!C29=0,0,RES_hh_tesh!C29/RES_summary!C$19)</f>
        <v>5.3524175122692927</v>
      </c>
      <c r="D29" s="95">
        <f>IF(RES_hh_tesh!D29=0,0,RES_hh_tesh!D29/RES_summary!D$19)</f>
        <v>5.4527070249114882</v>
      </c>
      <c r="E29" s="95">
        <f>IF(RES_hh_tesh!E29=0,0,RES_hh_tesh!E29/RES_summary!E$19)</f>
        <v>5.4648685495070159</v>
      </c>
      <c r="F29" s="95">
        <f>IF(RES_hh_tesh!F29=0,0,RES_hh_tesh!F29/RES_summary!F$19)</f>
        <v>5.4970245915900957</v>
      </c>
      <c r="G29" s="95">
        <f>IF(RES_hh_tesh!G29=0,0,RES_hh_tesh!G29/RES_summary!G$19)</f>
        <v>5.5715005564303466</v>
      </c>
      <c r="H29" s="95">
        <f>IF(RES_hh_tesh!H29=0,0,RES_hh_tesh!H29/RES_summary!H$19)</f>
        <v>6.1221245753567048</v>
      </c>
      <c r="I29" s="95">
        <f>IF(RES_hh_tesh!I29=0,0,RES_hh_tesh!I29/RES_summary!I$19)</f>
        <v>5.6151640736466355</v>
      </c>
      <c r="J29" s="95">
        <f>IF(RES_hh_tesh!J29=0,0,RES_hh_tesh!J29/RES_summary!J$19)</f>
        <v>5.9663044644376058</v>
      </c>
      <c r="K29" s="95">
        <f>IF(RES_hh_tesh!K29=0,0,RES_hh_tesh!K29/RES_summary!K$19)</f>
        <v>5.8312778014559123</v>
      </c>
      <c r="L29" s="95">
        <f>IF(RES_hh_tesh!L29=0,0,RES_hh_tesh!L29/RES_summary!L$19)</f>
        <v>5.7908339165055605</v>
      </c>
      <c r="M29" s="95">
        <f>IF(RES_hh_tesh!M29=0,0,RES_hh_tesh!M29/RES_summary!M$19)</f>
        <v>4.9647809388158981</v>
      </c>
      <c r="N29" s="95">
        <f>IF(RES_hh_tesh!N29=0,0,RES_hh_tesh!N29/RES_summary!N$19)</f>
        <v>5.6243909619246102</v>
      </c>
      <c r="O29" s="95">
        <f>IF(RES_hh_tesh!O29=0,0,RES_hh_tesh!O29/RES_summary!O$19)</f>
        <v>6.2240546699893278</v>
      </c>
      <c r="P29" s="95">
        <f>IF(RES_hh_tesh!P29=0,0,RES_hh_tesh!P29/RES_summary!P$19)</f>
        <v>5.6125267147730105</v>
      </c>
      <c r="Q29" s="95">
        <f>IF(RES_hh_tesh!Q29=0,0,RES_hh_tesh!Q29/RES_summary!Q$19)</f>
        <v>5.5588468712432748</v>
      </c>
    </row>
    <row r="30" spans="1:17" ht="12" customHeight="1" x14ac:dyDescent="0.25">
      <c r="A30" s="87" t="s">
        <v>109</v>
      </c>
      <c r="B30" s="95">
        <f>IF(RES_hh_tesh!B30=0,0,RES_hh_tesh!B30/RES_summary!B$19)</f>
        <v>5.2727295450690779</v>
      </c>
      <c r="C30" s="95">
        <f>IF(RES_hh_tesh!C30=0,0,RES_hh_tesh!C30/RES_summary!C$19)</f>
        <v>5.3627168572709989</v>
      </c>
      <c r="D30" s="95">
        <f>IF(RES_hh_tesh!D30=0,0,RES_hh_tesh!D30/RES_summary!D$19)</f>
        <v>5.5011863857999277</v>
      </c>
      <c r="E30" s="95">
        <f>IF(RES_hh_tesh!E30=0,0,RES_hh_tesh!E30/RES_summary!E$19)</f>
        <v>5.5216856751374426</v>
      </c>
      <c r="F30" s="95">
        <f>IF(RES_hh_tesh!F30=0,0,RES_hh_tesh!F30/RES_summary!F$19)</f>
        <v>5.5636751850254562</v>
      </c>
      <c r="G30" s="95">
        <f>IF(RES_hh_tesh!G30=0,0,RES_hh_tesh!G30/RES_summary!G$19)</f>
        <v>5.6545903224147116</v>
      </c>
      <c r="H30" s="95">
        <f>IF(RES_hh_tesh!H30=0,0,RES_hh_tesh!H30/RES_summary!H$19)</f>
        <v>5.8913342091848202</v>
      </c>
      <c r="I30" s="95">
        <f>IF(RES_hh_tesh!I30=0,0,RES_hh_tesh!I30/RES_summary!I$19)</f>
        <v>5.9886611957137594</v>
      </c>
      <c r="J30" s="95">
        <f>IF(RES_hh_tesh!J30=0,0,RES_hh_tesh!J30/RES_summary!J$19)</f>
        <v>6.0329185820411002</v>
      </c>
      <c r="K30" s="95">
        <f>IF(RES_hh_tesh!K30=0,0,RES_hh_tesh!K30/RES_summary!K$19)</f>
        <v>5.8907723873681084</v>
      </c>
      <c r="L30" s="95">
        <f>IF(RES_hh_tesh!L30=0,0,RES_hh_tesh!L30/RES_summary!L$19)</f>
        <v>5.888265563218976</v>
      </c>
      <c r="M30" s="95">
        <f>IF(RES_hh_tesh!M30=0,0,RES_hh_tesh!M30/RES_summary!M$19)</f>
        <v>5.8386037896918799</v>
      </c>
      <c r="N30" s="95">
        <f>IF(RES_hh_tesh!N30=0,0,RES_hh_tesh!N30/RES_summary!N$19)</f>
        <v>5.839515523999034</v>
      </c>
      <c r="O30" s="95">
        <f>IF(RES_hh_tesh!O30=0,0,RES_hh_tesh!O30/RES_summary!O$19)</f>
        <v>5.8537632516952174</v>
      </c>
      <c r="P30" s="95">
        <f>IF(RES_hh_tesh!P30=0,0,RES_hh_tesh!P30/RES_summary!P$19)</f>
        <v>5.8641439335432741</v>
      </c>
      <c r="Q30" s="95">
        <f>IF(RES_hh_tesh!Q30=0,0,RES_hh_tesh!Q30/RES_summary!Q$19)</f>
        <v>5.8636594537227857</v>
      </c>
    </row>
    <row r="31" spans="1:17" ht="12" customHeight="1" x14ac:dyDescent="0.25">
      <c r="A31" s="87" t="s">
        <v>55</v>
      </c>
      <c r="B31" s="95">
        <f>IF(RES_hh_tesh!B31=0,0,RES_hh_tesh!B31/RES_summary!B$19)</f>
        <v>5.2727473297796088</v>
      </c>
      <c r="C31" s="95">
        <f>IF(RES_hh_tesh!C31=0,0,RES_hh_tesh!C31/RES_summary!C$19)</f>
        <v>5.3424078864507525</v>
      </c>
      <c r="D31" s="95">
        <f>IF(RES_hh_tesh!D31=0,0,RES_hh_tesh!D31/RES_summary!D$19)</f>
        <v>5.4586067006875991</v>
      </c>
      <c r="E31" s="95">
        <f>IF(RES_hh_tesh!E31=0,0,RES_hh_tesh!E31/RES_summary!E$19)</f>
        <v>5.4547762381773053</v>
      </c>
      <c r="F31" s="95">
        <f>IF(RES_hh_tesh!F31=0,0,RES_hh_tesh!F31/RES_summary!F$19)</f>
        <v>5.469858560171259</v>
      </c>
      <c r="G31" s="95">
        <f>IF(RES_hh_tesh!G31=0,0,RES_hh_tesh!G31/RES_summary!G$19)</f>
        <v>5.5294675843891925</v>
      </c>
      <c r="H31" s="95">
        <f>IF(RES_hh_tesh!H31=0,0,RES_hh_tesh!H31/RES_summary!H$19)</f>
        <v>5.7225282958141888</v>
      </c>
      <c r="I31" s="95">
        <f>IF(RES_hh_tesh!I31=0,0,RES_hh_tesh!I31/RES_summary!I$19)</f>
        <v>5.7960596272467413</v>
      </c>
      <c r="J31" s="95">
        <f>IF(RES_hh_tesh!J31=0,0,RES_hh_tesh!J31/RES_summary!J$19)</f>
        <v>5.7939765311226061</v>
      </c>
      <c r="K31" s="95">
        <f>IF(RES_hh_tesh!K31=0,0,RES_hh_tesh!K31/RES_summary!K$19)</f>
        <v>5.6691964733386655</v>
      </c>
      <c r="L31" s="95">
        <f>IF(RES_hh_tesh!L31=0,0,RES_hh_tesh!L31/RES_summary!L$19)</f>
        <v>5.6827129718894893</v>
      </c>
      <c r="M31" s="95">
        <f>IF(RES_hh_tesh!M31=0,0,RES_hh_tesh!M31/RES_summary!M$19)</f>
        <v>5.6528827327195579</v>
      </c>
      <c r="N31" s="95">
        <f>IF(RES_hh_tesh!N31=0,0,RES_hh_tesh!N31/RES_summary!N$19)</f>
        <v>5.624556223851954</v>
      </c>
      <c r="O31" s="95">
        <f>IF(RES_hh_tesh!O31=0,0,RES_hh_tesh!O31/RES_summary!O$19)</f>
        <v>5.6077476855405441</v>
      </c>
      <c r="P31" s="95">
        <f>IF(RES_hh_tesh!P31=0,0,RES_hh_tesh!P31/RES_summary!P$19)</f>
        <v>5.6020306356951526</v>
      </c>
      <c r="Q31" s="95">
        <f>IF(RES_hh_tesh!Q31=0,0,RES_hh_tesh!Q31/RES_summary!Q$19)</f>
        <v>5.5855936596020603</v>
      </c>
    </row>
    <row r="32" spans="1:17" ht="12" customHeight="1" x14ac:dyDescent="0.25">
      <c r="A32" s="49" t="s">
        <v>60</v>
      </c>
      <c r="B32" s="18">
        <f>IF(RES_hh_tesh!B32=0,0,RES_hh_tesh!B32/RES_summary!B$19)</f>
        <v>6.2650480870079024</v>
      </c>
      <c r="C32" s="18">
        <f>IF(RES_hh_tesh!C32=0,0,RES_hh_tesh!C32/RES_summary!C$19)</f>
        <v>6.547430358232547</v>
      </c>
      <c r="D32" s="18">
        <f>IF(RES_hh_tesh!D32=0,0,RES_hh_tesh!D32/RES_summary!D$19)</f>
        <v>6.8911866114220119</v>
      </c>
      <c r="E32" s="18">
        <f>IF(RES_hh_tesh!E32=0,0,RES_hh_tesh!E32/RES_summary!E$19)</f>
        <v>6.9567633181165887</v>
      </c>
      <c r="F32" s="18">
        <f>IF(RES_hh_tesh!F32=0,0,RES_hh_tesh!F32/RES_summary!F$19)</f>
        <v>6.9101331833338433</v>
      </c>
      <c r="G32" s="18">
        <f>IF(RES_hh_tesh!G32=0,0,RES_hh_tesh!G32/RES_summary!G$19)</f>
        <v>6.9931068369008926</v>
      </c>
      <c r="H32" s="18">
        <f>IF(RES_hh_tesh!H32=0,0,RES_hh_tesh!H32/RES_summary!H$19)</f>
        <v>7.1743357717636451</v>
      </c>
      <c r="I32" s="18">
        <f>IF(RES_hh_tesh!I32=0,0,RES_hh_tesh!I32/RES_summary!I$19)</f>
        <v>7.6291976775651582</v>
      </c>
      <c r="J32" s="18">
        <f>IF(RES_hh_tesh!J32=0,0,RES_hh_tesh!J32/RES_summary!J$19)</f>
        <v>7.765372947050194</v>
      </c>
      <c r="K32" s="18">
        <f>IF(RES_hh_tesh!K32=0,0,RES_hh_tesh!K32/RES_summary!K$19)</f>
        <v>7.9671144346768683</v>
      </c>
      <c r="L32" s="18">
        <f>IF(RES_hh_tesh!L32=0,0,RES_hh_tesh!L32/RES_summary!L$19)</f>
        <v>7.8557057433801276</v>
      </c>
      <c r="M32" s="18">
        <f>IF(RES_hh_tesh!M32=0,0,RES_hh_tesh!M32/RES_summary!M$19)</f>
        <v>9.0047915994229264</v>
      </c>
      <c r="N32" s="18">
        <f>IF(RES_hh_tesh!N32=0,0,RES_hh_tesh!N32/RES_summary!N$19)</f>
        <v>9.2591412673961138</v>
      </c>
      <c r="O32" s="18">
        <f>IF(RES_hh_tesh!O32=0,0,RES_hh_tesh!O32/RES_summary!O$19)</f>
        <v>9.0150013967327585</v>
      </c>
      <c r="P32" s="18">
        <f>IF(RES_hh_tesh!P32=0,0,RES_hh_tesh!P32/RES_summary!P$19)</f>
        <v>9.1319049249972064</v>
      </c>
      <c r="Q32" s="18">
        <f>IF(RES_hh_tesh!Q32=0,0,RES_hh_tesh!Q32/RES_summary!Q$19)</f>
        <v>8.8211466063597843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28.506490900794098</v>
      </c>
      <c r="C3" s="100">
        <f>IF(RES_hh_emih!C3=0,0,RES_hh_emih!C3/RES_summary!C$19)</f>
        <v>29.896773035147824</v>
      </c>
      <c r="D3" s="100">
        <f>IF(RES_hh_emih!D3=0,0,RES_hh_emih!D3/RES_summary!D$19)</f>
        <v>28.504038377489032</v>
      </c>
      <c r="E3" s="100">
        <f>IF(RES_hh_emih!E3=0,0,RES_hh_emih!E3/RES_summary!E$19)</f>
        <v>28.858782122397038</v>
      </c>
      <c r="F3" s="100">
        <f>IF(RES_hh_emih!F3=0,0,RES_hh_emih!F3/RES_summary!F$19)</f>
        <v>27.334304488665161</v>
      </c>
      <c r="G3" s="100">
        <f>IF(RES_hh_emih!G3=0,0,RES_hh_emih!G3/RES_summary!G$19)</f>
        <v>26.07769590827791</v>
      </c>
      <c r="H3" s="100">
        <f>IF(RES_hh_emih!H3=0,0,RES_hh_emih!H3/RES_summary!H$19)</f>
        <v>26.019812745427807</v>
      </c>
      <c r="I3" s="100">
        <f>IF(RES_hh_emih!I3=0,0,RES_hh_emih!I3/RES_summary!I$19)</f>
        <v>23.002982643578601</v>
      </c>
      <c r="J3" s="100">
        <f>IF(RES_hh_emih!J3=0,0,RES_hh_emih!J3/RES_summary!J$19)</f>
        <v>25.837512586862864</v>
      </c>
      <c r="K3" s="100">
        <f>IF(RES_hh_emih!K3=0,0,RES_hh_emih!K3/RES_summary!K$19)</f>
        <v>25.390736018143524</v>
      </c>
      <c r="L3" s="100">
        <f>IF(RES_hh_emih!L3=0,0,RES_hh_emih!L3/RES_summary!L$19)</f>
        <v>29.099211135672849</v>
      </c>
      <c r="M3" s="100">
        <f>IF(RES_hh_emih!M3=0,0,RES_hh_emih!M3/RES_summary!M$19)</f>
        <v>22.324265566205604</v>
      </c>
      <c r="N3" s="100">
        <f>IF(RES_hh_emih!N3=0,0,RES_hh_emih!N3/RES_summary!N$19)</f>
        <v>23.641716656192088</v>
      </c>
      <c r="O3" s="100">
        <f>IF(RES_hh_emih!O3=0,0,RES_hh_emih!O3/RES_summary!O$19)</f>
        <v>24.672857557691088</v>
      </c>
      <c r="P3" s="100">
        <f>IF(RES_hh_emih!P3=0,0,RES_hh_emih!P3/RES_summary!P$19)</f>
        <v>18.217223604091398</v>
      </c>
      <c r="Q3" s="100">
        <f>IF(RES_hh_emih!Q3=0,0,RES_hh_emih!Q3/RES_summary!Q$19)</f>
        <v>19.217063175994028</v>
      </c>
    </row>
    <row r="4" spans="1:17" ht="12.95" customHeight="1" x14ac:dyDescent="0.25">
      <c r="A4" s="89" t="s">
        <v>65</v>
      </c>
      <c r="B4" s="96">
        <f>IF(RES_hh_emih!B4=0,0,RES_hh_emih!B4/RES_summary!B$19)</f>
        <v>21.76849109265746</v>
      </c>
      <c r="C4" s="96">
        <f>IF(RES_hh_emih!C4=0,0,RES_hh_emih!C4/RES_summary!C$19)</f>
        <v>23.039750812318346</v>
      </c>
      <c r="D4" s="96">
        <f>IF(RES_hh_emih!D4=0,0,RES_hh_emih!D4/RES_summary!D$19)</f>
        <v>21.559404157111704</v>
      </c>
      <c r="E4" s="96">
        <f>IF(RES_hh_emih!E4=0,0,RES_hh_emih!E4/RES_summary!E$19)</f>
        <v>21.975684554372474</v>
      </c>
      <c r="F4" s="96">
        <f>IF(RES_hh_emih!F4=0,0,RES_hh_emih!F4/RES_summary!F$19)</f>
        <v>20.530080187955278</v>
      </c>
      <c r="G4" s="96">
        <f>IF(RES_hh_emih!G4=0,0,RES_hh_emih!G4/RES_summary!G$19)</f>
        <v>19.292081551502864</v>
      </c>
      <c r="H4" s="96">
        <f>IF(RES_hh_emih!H4=0,0,RES_hh_emih!H4/RES_summary!H$19)</f>
        <v>19.115662910562296</v>
      </c>
      <c r="I4" s="96">
        <f>IF(RES_hh_emih!I4=0,0,RES_hh_emih!I4/RES_summary!I$19)</f>
        <v>16.168768522257917</v>
      </c>
      <c r="J4" s="96">
        <f>IF(RES_hh_emih!J4=0,0,RES_hh_emih!J4/RES_summary!J$19)</f>
        <v>18.977668078932115</v>
      </c>
      <c r="K4" s="96">
        <f>IF(RES_hh_emih!K4=0,0,RES_hh_emih!K4/RES_summary!K$19)</f>
        <v>18.650769718663174</v>
      </c>
      <c r="L4" s="96">
        <f>IF(RES_hh_emih!L4=0,0,RES_hh_emih!L4/RES_summary!L$19)</f>
        <v>22.335586995448715</v>
      </c>
      <c r="M4" s="96">
        <f>IF(RES_hh_emih!M4=0,0,RES_hh_emih!M4/RES_summary!M$19)</f>
        <v>15.723306231856748</v>
      </c>
      <c r="N4" s="96">
        <f>IF(RES_hh_emih!N4=0,0,RES_hh_emih!N4/RES_summary!N$19)</f>
        <v>17.089491587396431</v>
      </c>
      <c r="O4" s="96">
        <f>IF(RES_hh_emih!O4=0,0,RES_hh_emih!O4/RES_summary!O$19)</f>
        <v>18.187008490618446</v>
      </c>
      <c r="P4" s="96">
        <f>IF(RES_hh_emih!P4=0,0,RES_hh_emih!P4/RES_summary!P$19)</f>
        <v>11.945363825513432</v>
      </c>
      <c r="Q4" s="96">
        <f>IF(RES_hh_emih!Q4=0,0,RES_hh_emih!Q4/RES_summary!Q$19)</f>
        <v>12.989348318113084</v>
      </c>
    </row>
    <row r="5" spans="1:17" ht="12" customHeight="1" x14ac:dyDescent="0.25">
      <c r="A5" s="87" t="s">
        <v>58</v>
      </c>
      <c r="B5" s="95">
        <f>IF(RES_hh_emih!B5=0,0,RES_hh_emih!B5/RES_summary!B$19)</f>
        <v>50.710257093546886</v>
      </c>
      <c r="C5" s="95">
        <f>IF(RES_hh_emih!C5=0,0,RES_hh_emih!C5/RES_summary!C$19)</f>
        <v>51.630056283491527</v>
      </c>
      <c r="D5" s="95">
        <f>IF(RES_hh_emih!D5=0,0,RES_hh_emih!D5/RES_summary!D$19)</f>
        <v>51.856073871704538</v>
      </c>
      <c r="E5" s="95">
        <f>IF(RES_hh_emih!E5=0,0,RES_hh_emih!E5/RES_summary!E$19)</f>
        <v>51.033338491856213</v>
      </c>
      <c r="F5" s="95">
        <f>IF(RES_hh_emih!F5=0,0,RES_hh_emih!F5/RES_summary!F$19)</f>
        <v>48.05817280458411</v>
      </c>
      <c r="G5" s="95">
        <f>IF(RES_hh_emih!G5=0,0,RES_hh_emih!G5/RES_summary!G$19)</f>
        <v>45.817738362683691</v>
      </c>
      <c r="H5" s="95">
        <f>IF(RES_hh_emih!H5=0,0,RES_hh_emih!H5/RES_summary!H$19)</f>
        <v>44.675184153038593</v>
      </c>
      <c r="I5" s="95">
        <f>IF(RES_hh_emih!I5=0,0,RES_hh_emih!I5/RES_summary!I$19)</f>
        <v>38.316520455480088</v>
      </c>
      <c r="J5" s="95">
        <f>IF(RES_hh_emih!J5=0,0,RES_hh_emih!J5/RES_summary!J$19)</f>
        <v>163.95052616852115</v>
      </c>
      <c r="K5" s="95">
        <f>IF(RES_hh_emih!K5=0,0,RES_hh_emih!K5/RES_summary!K$19)</f>
        <v>46.772495477603684</v>
      </c>
      <c r="L5" s="95">
        <f>IF(RES_hh_emih!L5=0,0,RES_hh_emih!L5/RES_summary!L$19)</f>
        <v>45.970159250009253</v>
      </c>
      <c r="M5" s="95">
        <f>IF(RES_hh_emih!M5=0,0,RES_hh_emih!M5/RES_summary!M$19)</f>
        <v>42.052290242010137</v>
      </c>
      <c r="N5" s="95">
        <f>IF(RES_hh_emih!N5=0,0,RES_hh_emih!N5/RES_summary!N$19)</f>
        <v>41.205589477887997</v>
      </c>
      <c r="O5" s="95">
        <f>IF(RES_hh_emih!O5=0,0,RES_hh_emih!O5/RES_summary!O$19)</f>
        <v>44.136209752149057</v>
      </c>
      <c r="P5" s="95">
        <f>IF(RES_hh_emih!P5=0,0,RES_hh_emih!P5/RES_summary!P$19)</f>
        <v>29.880813941086839</v>
      </c>
      <c r="Q5" s="95">
        <f>IF(RES_hh_emih!Q5=0,0,RES_hh_emih!Q5/RES_summary!Q$19)</f>
        <v>32.55100621939124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32.889202820645799</v>
      </c>
      <c r="C7" s="95">
        <f>IF(RES_hh_emih!C7=0,0,RES_hh_emih!C7/RES_summary!C$19)</f>
        <v>34.738446831793929</v>
      </c>
      <c r="D7" s="95">
        <f>IF(RES_hh_emih!D7=0,0,RES_hh_emih!D7/RES_summary!D$19)</f>
        <v>32.551826265128938</v>
      </c>
      <c r="E7" s="95">
        <f>IF(RES_hh_emih!E7=0,0,RES_hh_emih!E7/RES_summary!E$19)</f>
        <v>33.240277027136798</v>
      </c>
      <c r="F7" s="95">
        <f>IF(RES_hh_emih!F7=0,0,RES_hh_emih!F7/RES_summary!F$19)</f>
        <v>31.186505098932951</v>
      </c>
      <c r="G7" s="95">
        <f>IF(RES_hh_emih!G7=0,0,RES_hh_emih!G7/RES_summary!G$19)</f>
        <v>29.395664385901732</v>
      </c>
      <c r="H7" s="95">
        <f>IF(RES_hh_emih!H7=0,0,RES_hh_emih!H7/RES_summary!H$19)</f>
        <v>27.467685674633053</v>
      </c>
      <c r="I7" s="95">
        <f>IF(RES_hh_emih!I7=0,0,RES_hh_emih!I7/RES_summary!I$19)</f>
        <v>26.666687583440247</v>
      </c>
      <c r="J7" s="95">
        <f>IF(RES_hh_emih!J7=0,0,RES_hh_emih!J7/RES_summary!J$19)</f>
        <v>28.509292812857275</v>
      </c>
      <c r="K7" s="95">
        <f>IF(RES_hh_emih!K7=0,0,RES_hh_emih!K7/RES_summary!K$19)</f>
        <v>29.037528421412926</v>
      </c>
      <c r="L7" s="95">
        <f>IF(RES_hh_emih!L7=0,0,RES_hh_emih!L7/RES_summary!L$19)</f>
        <v>34.084414953831121</v>
      </c>
      <c r="M7" s="95">
        <f>IF(RES_hh_emih!M7=0,0,RES_hh_emih!M7/RES_summary!M$19)</f>
        <v>24.43168374359928</v>
      </c>
      <c r="N7" s="95">
        <f>IF(RES_hh_emih!N7=0,0,RES_hh_emih!N7/RES_summary!N$19)</f>
        <v>27.28528742485959</v>
      </c>
      <c r="O7" s="95">
        <f>IF(RES_hh_emih!O7=0,0,RES_hh_emih!O7/RES_summary!O$19)</f>
        <v>27.44819328373811</v>
      </c>
      <c r="P7" s="95">
        <f>IF(RES_hh_emih!P7=0,0,RES_hh_emih!P7/RES_summary!P$19)</f>
        <v>19.057656215399113</v>
      </c>
      <c r="Q7" s="95">
        <f>IF(RES_hh_emih!Q7=0,0,RES_hh_emih!Q7/RES_summary!Q$19)</f>
        <v>20.677710555724502</v>
      </c>
    </row>
    <row r="8" spans="1:17" ht="12" customHeight="1" x14ac:dyDescent="0.25">
      <c r="A8" s="87" t="s">
        <v>109</v>
      </c>
      <c r="B8" s="95">
        <f>IF(RES_hh_emih!B8=0,0,RES_hh_emih!B8/RES_summary!B$19)</f>
        <v>23.512918430707725</v>
      </c>
      <c r="C8" s="95">
        <f>IF(RES_hh_emih!C8=0,0,RES_hh_emih!C8/RES_summary!C$19)</f>
        <v>24.842364527405806</v>
      </c>
      <c r="D8" s="95">
        <f>IF(RES_hh_emih!D8=0,0,RES_hh_emih!D8/RES_summary!D$19)</f>
        <v>23.28828584828512</v>
      </c>
      <c r="E8" s="95">
        <f>IF(RES_hh_emih!E8=0,0,RES_hh_emih!E8/RES_summary!E$19)</f>
        <v>23.791869368856322</v>
      </c>
      <c r="F8" s="95">
        <f>IF(RES_hh_emih!F8=0,0,RES_hh_emih!F8/RES_summary!F$19)</f>
        <v>22.36664720601933</v>
      </c>
      <c r="G8" s="95">
        <f>IF(RES_hh_emih!G8=0,0,RES_hh_emih!G8/RES_summary!G$19)</f>
        <v>21.116650387255465</v>
      </c>
      <c r="H8" s="95">
        <f>IF(RES_hh_emih!H8=0,0,RES_hh_emih!H8/RES_summary!H$19)</f>
        <v>20.979869007560836</v>
      </c>
      <c r="I8" s="95">
        <f>IF(RES_hh_emih!I8=0,0,RES_hh_emih!I8/RES_summary!I$19)</f>
        <v>17.812999769334802</v>
      </c>
      <c r="J8" s="95">
        <f>IF(RES_hh_emih!J8=0,0,RES_hh_emih!J8/RES_summary!J$19)</f>
        <v>20.895439713377449</v>
      </c>
      <c r="K8" s="95">
        <f>IF(RES_hh_emih!K8=0,0,RES_hh_emih!K8/RES_summary!K$19)</f>
        <v>20.566956410526462</v>
      </c>
      <c r="L8" s="95">
        <f>IF(RES_hh_emih!L8=0,0,RES_hh_emih!L8/RES_summary!L$19)</f>
        <v>24.704060424662181</v>
      </c>
      <c r="M8" s="95">
        <f>IF(RES_hh_emih!M8=0,0,RES_hh_emih!M8/RES_summary!M$19)</f>
        <v>17.538639928296753</v>
      </c>
      <c r="N8" s="95">
        <f>IF(RES_hh_emih!N8=0,0,RES_hh_emih!N8/RES_summary!N$19)</f>
        <v>19.152705747810035</v>
      </c>
      <c r="O8" s="95">
        <f>IF(RES_hh_emih!O8=0,0,RES_hh_emih!O8/RES_summary!O$19)</f>
        <v>20.471698607626255</v>
      </c>
      <c r="P8" s="95">
        <f>IF(RES_hh_emih!P8=0,0,RES_hh_emih!P8/RES_summary!P$19)</f>
        <v>13.716866276221488</v>
      </c>
      <c r="Q8" s="95">
        <f>IF(RES_hh_emih!Q8=0,0,RES_hh_emih!Q8/RES_summary!Q$19)</f>
        <v>14.961581932704139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4.7340147328200617</v>
      </c>
      <c r="C17" s="96">
        <f>IF(RES_hh_emih!C17=0,0,RES_hh_emih!C17/RES_summary!C$19)</f>
        <v>4.8333569392740374</v>
      </c>
      <c r="D17" s="96">
        <f>IF(RES_hh_emih!D17=0,0,RES_hh_emih!D17/RES_summary!D$19)</f>
        <v>4.8963472222914737</v>
      </c>
      <c r="E17" s="96">
        <f>IF(RES_hh_emih!E17=0,0,RES_hh_emih!E17/RES_summary!E$19)</f>
        <v>4.8509234600998621</v>
      </c>
      <c r="F17" s="96">
        <f>IF(RES_hh_emih!F17=0,0,RES_hh_emih!F17/RES_summary!F$19)</f>
        <v>4.7872382778925484</v>
      </c>
      <c r="G17" s="96">
        <f>IF(RES_hh_emih!G17=0,0,RES_hh_emih!G17/RES_summary!G$19)</f>
        <v>4.7696461655556099</v>
      </c>
      <c r="H17" s="96">
        <f>IF(RES_hh_emih!H17=0,0,RES_hh_emih!H17/RES_summary!H$19)</f>
        <v>4.8202562660643071</v>
      </c>
      <c r="I17" s="96">
        <f>IF(RES_hh_emih!I17=0,0,RES_hh_emih!I17/RES_summary!I$19)</f>
        <v>4.765853279972899</v>
      </c>
      <c r="J17" s="96">
        <f>IF(RES_hh_emih!J17=0,0,RES_hh_emih!J17/RES_summary!J$19)</f>
        <v>4.7703065364546049</v>
      </c>
      <c r="K17" s="96">
        <f>IF(RES_hh_emih!K17=0,0,RES_hh_emih!K17/RES_summary!K$19)</f>
        <v>4.7095923751300868</v>
      </c>
      <c r="L17" s="96">
        <f>IF(RES_hh_emih!L17=0,0,RES_hh_emih!L17/RES_summary!L$19)</f>
        <v>4.7174394605617449</v>
      </c>
      <c r="M17" s="96">
        <f>IF(RES_hh_emih!M17=0,0,RES_hh_emih!M17/RES_summary!M$19)</f>
        <v>4.6214547848109344</v>
      </c>
      <c r="N17" s="96">
        <f>IF(RES_hh_emih!N17=0,0,RES_hh_emih!N17/RES_summary!N$19)</f>
        <v>4.5842129956426723</v>
      </c>
      <c r="O17" s="96">
        <f>IF(RES_hh_emih!O17=0,0,RES_hh_emih!O17/RES_summary!O$19)</f>
        <v>4.5287797272325063</v>
      </c>
      <c r="P17" s="96">
        <f>IF(RES_hh_emih!P17=0,0,RES_hh_emih!P17/RES_summary!P$19)</f>
        <v>4.3822857523733534</v>
      </c>
      <c r="Q17" s="96">
        <f>IF(RES_hh_emih!Q17=0,0,RES_hh_emih!Q17/RES_summary!Q$19)</f>
        <v>4.3605182633256296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6.5329872479499906</v>
      </c>
      <c r="C19" s="95">
        <f>IF(RES_hh_emih!C19=0,0,RES_hh_emih!C19/RES_summary!C$19)</f>
        <v>6.5021114834579947</v>
      </c>
      <c r="D19" s="95">
        <f>IF(RES_hh_emih!D19=0,0,RES_hh_emih!D19/RES_summary!D$19)</f>
        <v>6.5787308193550054</v>
      </c>
      <c r="E19" s="95">
        <f>IF(RES_hh_emih!E19=0,0,RES_hh_emih!E19/RES_summary!E$19)</f>
        <v>6.4971008351444617</v>
      </c>
      <c r="F19" s="95">
        <f>IF(RES_hh_emih!F19=0,0,RES_hh_emih!F19/RES_summary!F$19)</f>
        <v>6.4268632022642889</v>
      </c>
      <c r="G19" s="95">
        <f>IF(RES_hh_emih!G19=0,0,RES_hh_emih!G19/RES_summary!G$19)</f>
        <v>6.4160187040215204</v>
      </c>
      <c r="H19" s="95">
        <f>IF(RES_hh_emih!H19=0,0,RES_hh_emih!H19/RES_summary!H$19)</f>
        <v>6.4712784307926663</v>
      </c>
      <c r="I19" s="95">
        <f>IF(RES_hh_emih!I19=0,0,RES_hh_emih!I19/RES_summary!I$19)</f>
        <v>6.4302223828582372</v>
      </c>
      <c r="J19" s="95">
        <f>IF(RES_hh_emih!J19=0,0,RES_hh_emih!J19/RES_summary!J$19)</f>
        <v>6.3716673450420718</v>
      </c>
      <c r="K19" s="95">
        <f>IF(RES_hh_emih!K19=0,0,RES_hh_emih!K19/RES_summary!K$19)</f>
        <v>6.2774856897858946</v>
      </c>
      <c r="L19" s="95">
        <f>IF(RES_hh_emih!L19=0,0,RES_hh_emih!L19/RES_summary!L$19)</f>
        <v>6.228549823516393</v>
      </c>
      <c r="M19" s="95">
        <f>IF(RES_hh_emih!M19=0,0,RES_hh_emih!M19/RES_summary!M$19)</f>
        <v>6.322352631269573</v>
      </c>
      <c r="N19" s="95">
        <f>IF(RES_hh_emih!N19=0,0,RES_hh_emih!N19/RES_summary!N$19)</f>
        <v>6.3192712516368275</v>
      </c>
      <c r="O19" s="95">
        <f>IF(RES_hh_emih!O19=0,0,RES_hh_emih!O19/RES_summary!O$19)</f>
        <v>6.2917424260639132</v>
      </c>
      <c r="P19" s="95">
        <f>IF(RES_hh_emih!P19=0,0,RES_hh_emih!P19/RES_summary!P$19)</f>
        <v>6.2685347635974518</v>
      </c>
      <c r="Q19" s="95">
        <f>IF(RES_hh_emih!Q19=0,0,RES_hh_emih!Q19/RES_summary!Q$19)</f>
        <v>6.2558390697060826</v>
      </c>
    </row>
    <row r="20" spans="1:17" ht="12" customHeight="1" x14ac:dyDescent="0.25">
      <c r="A20" s="87" t="s">
        <v>110</v>
      </c>
      <c r="B20" s="95">
        <f>IF(RES_hh_emih!B20=0,0,RES_hh_emih!B20/RES_summary!B$19)</f>
        <v>7.8340544968069148</v>
      </c>
      <c r="C20" s="95">
        <f>IF(RES_hh_emih!C20=0,0,RES_hh_emih!C20/RES_summary!C$19)</f>
        <v>7.7947500250705435</v>
      </c>
      <c r="D20" s="95">
        <f>IF(RES_hh_emih!D20=0,0,RES_hh_emih!D20/RES_summary!D$19)</f>
        <v>7.8840945955007982</v>
      </c>
      <c r="E20" s="95">
        <f>IF(RES_hh_emih!E20=0,0,RES_hh_emih!E20/RES_summary!E$19)</f>
        <v>7.7822992382709746</v>
      </c>
      <c r="F20" s="95">
        <f>IF(RES_hh_emih!F20=0,0,RES_hh_emih!F20/RES_summary!F$19)</f>
        <v>7.6825145473327856</v>
      </c>
      <c r="G20" s="95">
        <f>IF(RES_hh_emih!G20=0,0,RES_hh_emih!G20/RES_summary!G$19)</f>
        <v>7.6571421951469025</v>
      </c>
      <c r="H20" s="95">
        <f>IF(RES_hh_emih!H20=0,0,RES_hh_emih!H20/RES_summary!H$19)</f>
        <v>7.2011426730827921</v>
      </c>
      <c r="I20" s="95">
        <f>IF(RES_hh_emih!I20=0,0,RES_hh_emih!I20/RES_summary!I$19)</f>
        <v>8.1470639081671834</v>
      </c>
      <c r="J20" s="95">
        <f>IF(RES_hh_emih!J20=0,0,RES_hh_emih!J20/RES_summary!J$19)</f>
        <v>7.5068123461382932</v>
      </c>
      <c r="K20" s="95">
        <f>IF(RES_hh_emih!K20=0,0,RES_hh_emih!K20/RES_summary!K$19)</f>
        <v>7.5422004950922092</v>
      </c>
      <c r="L20" s="95">
        <f>IF(RES_hh_emih!L20=0,0,RES_hh_emih!L20/RES_summary!L$19)</f>
        <v>7.4108713475278787</v>
      </c>
      <c r="M20" s="95">
        <f>IF(RES_hh_emih!M20=0,0,RES_hh_emih!M20/RES_summary!M$19)</f>
        <v>7.9759050481049032</v>
      </c>
      <c r="N20" s="95">
        <f>IF(RES_hh_emih!N20=0,0,RES_hh_emih!N20/RES_summary!N$19)</f>
        <v>7.3586664213486976</v>
      </c>
      <c r="O20" s="95">
        <f>IF(RES_hh_emih!O20=0,0,RES_hh_emih!O20/RES_summary!O$19)</f>
        <v>6.8256817870929218</v>
      </c>
      <c r="P20" s="95">
        <f>IF(RES_hh_emih!P20=0,0,RES_hh_emih!P20/RES_summary!P$19)</f>
        <v>7.2862465459129595</v>
      </c>
      <c r="Q20" s="95">
        <f>IF(RES_hh_emih!Q20=0,0,RES_hh_emih!Q20/RES_summary!Q$19)</f>
        <v>7.2717851527318897</v>
      </c>
    </row>
    <row r="21" spans="1:17" ht="12" customHeight="1" x14ac:dyDescent="0.25">
      <c r="A21" s="87" t="s">
        <v>109</v>
      </c>
      <c r="B21" s="95">
        <f>IF(RES_hh_emih!B21=0,0,RES_hh_emih!B21/RES_summary!B$19)</f>
        <v>5.5756755862231806</v>
      </c>
      <c r="C21" s="95">
        <f>IF(RES_hh_emih!C21=0,0,RES_hh_emih!C21/RES_summary!C$19)</f>
        <v>5.5494535985819544</v>
      </c>
      <c r="D21" s="95">
        <f>IF(RES_hh_emih!D21=0,0,RES_hh_emih!D21/RES_summary!D$19)</f>
        <v>5.6151316022335918</v>
      </c>
      <c r="E21" s="95">
        <f>IF(RES_hh_emih!E21=0,0,RES_hh_emih!E21/RES_summary!E$19)</f>
        <v>5.5453806925127447</v>
      </c>
      <c r="F21" s="95">
        <f>IF(RES_hh_emih!F21=0,0,RES_hh_emih!F21/RES_summary!F$19)</f>
        <v>5.4853260317818613</v>
      </c>
      <c r="G21" s="95">
        <f>IF(RES_hh_emih!G21=0,0,RES_hh_emih!G21/RES_summary!G$19)</f>
        <v>5.4761444204273388</v>
      </c>
      <c r="H21" s="95">
        <f>IF(RES_hh_emih!H21=0,0,RES_hh_emih!H21/RES_summary!H$19)</f>
        <v>5.5231555237427967</v>
      </c>
      <c r="I21" s="95">
        <f>IF(RES_hh_emih!I21=0,0,RES_hh_emih!I21/RES_summary!I$19)</f>
        <v>5.4882532317792787</v>
      </c>
      <c r="J21" s="95">
        <f>IF(RES_hh_emih!J21=0,0,RES_hh_emih!J21/RES_summary!J$19)</f>
        <v>5.4381710996618757</v>
      </c>
      <c r="K21" s="95">
        <f>IF(RES_hh_emih!K21=0,0,RES_hh_emih!K21/RES_summary!K$19)</f>
        <v>5.3578085021529445</v>
      </c>
      <c r="L21" s="95">
        <f>IF(RES_hh_emih!L21=0,0,RES_hh_emih!L21/RES_summary!L$19)</f>
        <v>5.3160149329762119</v>
      </c>
      <c r="M21" s="95">
        <f>IF(RES_hh_emih!M21=0,0,RES_hh_emih!M21/RES_summary!M$19)</f>
        <v>5.2734789827305386</v>
      </c>
      <c r="N21" s="95">
        <f>IF(RES_hh_emih!N21=0,0,RES_hh_emih!N21/RES_summary!N$19)</f>
        <v>5.265108666901039</v>
      </c>
      <c r="O21" s="95">
        <f>IF(RES_hh_emih!O21=0,0,RES_hh_emih!O21/RES_summary!O$19)</f>
        <v>5.2688623209313015</v>
      </c>
      <c r="P21" s="95">
        <f>IF(RES_hh_emih!P21=0,0,RES_hh_emih!P21/RES_summary!P$19)</f>
        <v>5.2069568525302481</v>
      </c>
      <c r="Q21" s="95">
        <f>IF(RES_hh_emih!Q21=0,0,RES_hh_emih!Q21/RES_summary!Q$19)</f>
        <v>5.2151549896363152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2.0039850753165807</v>
      </c>
      <c r="C27" s="96">
        <f>IF(RES_hh_emih!C27=0,0,RES_hh_emih!C27/RES_summary!C$19)</f>
        <v>2.0236652835554478</v>
      </c>
      <c r="D27" s="96">
        <f>IF(RES_hh_emih!D27=0,0,RES_hh_emih!D27/RES_summary!D$19)</f>
        <v>2.0482869980858527</v>
      </c>
      <c r="E27" s="96">
        <f>IF(RES_hh_emih!E27=0,0,RES_hh_emih!E27/RES_summary!E$19)</f>
        <v>2.0321741079246993</v>
      </c>
      <c r="F27" s="96">
        <f>IF(RES_hh_emih!F27=0,0,RES_hh_emih!F27/RES_summary!F$19)</f>
        <v>2.0169860228173384</v>
      </c>
      <c r="G27" s="96">
        <f>IF(RES_hh_emih!G27=0,0,RES_hh_emih!G27/RES_summary!G$19)</f>
        <v>2.0159681912194354</v>
      </c>
      <c r="H27" s="96">
        <f>IF(RES_hh_emih!H27=0,0,RES_hh_emih!H27/RES_summary!H$19)</f>
        <v>2.0838935688012077</v>
      </c>
      <c r="I27" s="96">
        <f>IF(RES_hh_emih!I27=0,0,RES_hh_emih!I27/RES_summary!I$19)</f>
        <v>2.0683608413477872</v>
      </c>
      <c r="J27" s="96">
        <f>IF(RES_hh_emih!J27=0,0,RES_hh_emih!J27/RES_summary!J$19)</f>
        <v>2.0895379714761435</v>
      </c>
      <c r="K27" s="96">
        <f>IF(RES_hh_emih!K27=0,0,RES_hh_emih!K27/RES_summary!K$19)</f>
        <v>2.030373924350259</v>
      </c>
      <c r="L27" s="96">
        <f>IF(RES_hh_emih!L27=0,0,RES_hh_emih!L27/RES_summary!L$19)</f>
        <v>2.0461846796623897</v>
      </c>
      <c r="M27" s="96">
        <f>IF(RES_hh_emih!M27=0,0,RES_hh_emih!M27/RES_summary!M$19)</f>
        <v>1.9795045495379242</v>
      </c>
      <c r="N27" s="96">
        <f>IF(RES_hh_emih!N27=0,0,RES_hh_emih!N27/RES_summary!N$19)</f>
        <v>1.9680120731529862</v>
      </c>
      <c r="O27" s="96">
        <f>IF(RES_hh_emih!O27=0,0,RES_hh_emih!O27/RES_summary!O$19)</f>
        <v>1.9570693398401358</v>
      </c>
      <c r="P27" s="96">
        <f>IF(RES_hh_emih!P27=0,0,RES_hh_emih!P27/RES_summary!P$19)</f>
        <v>1.8895740262046115</v>
      </c>
      <c r="Q27" s="96">
        <f>IF(RES_hh_emih!Q27=0,0,RES_hh_emih!Q27/RES_summary!Q$19)</f>
        <v>1.8671965945553166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2.8622391627010577</v>
      </c>
      <c r="C29" s="95">
        <f>IF(RES_hh_emih!C29=0,0,RES_hh_emih!C29/RES_summary!C$19)</f>
        <v>2.8771819128502281</v>
      </c>
      <c r="D29" s="95">
        <f>IF(RES_hh_emih!D29=0,0,RES_hh_emih!D29/RES_summary!D$19)</f>
        <v>2.9167822432544641</v>
      </c>
      <c r="E29" s="95">
        <f>IF(RES_hh_emih!E29=0,0,RES_hh_emih!E29/RES_summary!E$19)</f>
        <v>2.8925583801407639</v>
      </c>
      <c r="F29" s="95">
        <f>IF(RES_hh_emih!F29=0,0,RES_hh_emih!F29/RES_summary!F$19)</f>
        <v>2.8794710584744796</v>
      </c>
      <c r="G29" s="95">
        <f>IF(RES_hh_emih!G29=0,0,RES_hh_emih!G29/RES_summary!G$19)</f>
        <v>2.8903880948682321</v>
      </c>
      <c r="H29" s="95">
        <f>IF(RES_hh_emih!H29=0,0,RES_hh_emih!H29/RES_summary!H$19)</f>
        <v>3.1267287607989638</v>
      </c>
      <c r="I29" s="95">
        <f>IF(RES_hh_emih!I29=0,0,RES_hh_emih!I29/RES_summary!I$19)</f>
        <v>2.8284106908629103</v>
      </c>
      <c r="J29" s="95">
        <f>IF(RES_hh_emih!J29=0,0,RES_hh_emih!J29/RES_summary!J$19)</f>
        <v>2.9625260470854302</v>
      </c>
      <c r="K29" s="95">
        <f>IF(RES_hh_emih!K29=0,0,RES_hh_emih!K29/RES_summary!K$19)</f>
        <v>2.8765751446341685</v>
      </c>
      <c r="L29" s="95">
        <f>IF(RES_hh_emih!L29=0,0,RES_hh_emih!L29/RES_summary!L$19)</f>
        <v>2.8408755382566331</v>
      </c>
      <c r="M29" s="95">
        <f>IF(RES_hh_emih!M29=0,0,RES_hh_emih!M29/RES_summary!M$19)</f>
        <v>2.4275258957348913</v>
      </c>
      <c r="N29" s="95">
        <f>IF(RES_hh_emih!N29=0,0,RES_hh_emih!N29/RES_summary!N$19)</f>
        <v>2.7434422474698992</v>
      </c>
      <c r="O29" s="95">
        <f>IF(RES_hh_emih!O29=0,0,RES_hh_emih!O29/RES_summary!O$19)</f>
        <v>3.0272616175534433</v>
      </c>
      <c r="P29" s="95">
        <f>IF(RES_hh_emih!P29=0,0,RES_hh_emih!P29/RES_summary!P$19)</f>
        <v>2.715424918508778</v>
      </c>
      <c r="Q29" s="95">
        <f>IF(RES_hh_emih!Q29=0,0,RES_hh_emih!Q29/RES_summary!Q$19)</f>
        <v>2.6838359331819648</v>
      </c>
    </row>
    <row r="30" spans="1:17" ht="12" customHeight="1" x14ac:dyDescent="0.25">
      <c r="A30" s="87" t="s">
        <v>109</v>
      </c>
      <c r="B30" s="95">
        <f>IF(RES_hh_emih!B30=0,0,RES_hh_emih!B30/RES_summary!B$19)</f>
        <v>2.3629479838664591</v>
      </c>
      <c r="C30" s="95">
        <f>IF(RES_hh_emih!C30=0,0,RES_hh_emih!C30/RES_summary!C$19)</f>
        <v>2.3752826982850026</v>
      </c>
      <c r="D30" s="95">
        <f>IF(RES_hh_emih!D30=0,0,RES_hh_emih!D30/RES_summary!D$19)</f>
        <v>2.4079803442568237</v>
      </c>
      <c r="E30" s="95">
        <f>IF(RES_hh_emih!E30=0,0,RES_hh_emih!E30/RES_summary!E$19)</f>
        <v>2.3879836910095267</v>
      </c>
      <c r="F30" s="95">
        <f>IF(RES_hh_emih!F30=0,0,RES_hh_emih!F30/RES_summary!F$19)</f>
        <v>2.3771772964883113</v>
      </c>
      <c r="G30" s="95">
        <f>IF(RES_hh_emih!G30=0,0,RES_hh_emih!G30/RES_summary!G$19)</f>
        <v>2.3861951448717669</v>
      </c>
      <c r="H30" s="95">
        <f>IF(RES_hh_emih!H30=0,0,RES_hh_emih!H30/RES_summary!H$19)</f>
        <v>2.4538126622786041</v>
      </c>
      <c r="I30" s="95">
        <f>IF(RES_hh_emih!I30=0,0,RES_hh_emih!I30/RES_summary!I$19)</f>
        <v>2.4618556552058211</v>
      </c>
      <c r="J30" s="95">
        <f>IF(RES_hh_emih!J30=0,0,RES_hh_emih!J30/RES_summary!J$19)</f>
        <v>2.4457406188246904</v>
      </c>
      <c r="K30" s="95">
        <f>IF(RES_hh_emih!K30=0,0,RES_hh_emih!K30/RES_summary!K$19)</f>
        <v>2.3747818858258847</v>
      </c>
      <c r="L30" s="95">
        <f>IF(RES_hh_emih!L30=0,0,RES_hh_emih!L30/RES_summary!L$19)</f>
        <v>2.3604490761536989</v>
      </c>
      <c r="M30" s="95">
        <f>IF(RES_hh_emih!M30=0,0,RES_hh_emih!M30/RES_summary!M$19)</f>
        <v>2.3284745669137745</v>
      </c>
      <c r="N30" s="95">
        <f>IF(RES_hh_emih!N30=0,0,RES_hh_emih!N30/RES_summary!N$19)</f>
        <v>2.3170225347121955</v>
      </c>
      <c r="O30" s="95">
        <f>IF(RES_hh_emih!O30=0,0,RES_hh_emih!O30/RES_summary!O$19)</f>
        <v>2.3105420624608075</v>
      </c>
      <c r="P30" s="95">
        <f>IF(RES_hh_emih!P30=0,0,RES_hh_emih!P30/RES_summary!P$19)</f>
        <v>2.302776183380796</v>
      </c>
      <c r="Q30" s="95">
        <f>IF(RES_hh_emih!Q30=0,0,RES_hh_emih!Q30/RES_summary!Q$19)</f>
        <v>2.2905342551116594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218578.8936170213</v>
      </c>
      <c r="D3" s="93">
        <f t="shared" ref="D3:Q3" si="1">D4</f>
        <v>216302.80851063825</v>
      </c>
      <c r="E3" s="93">
        <f t="shared" si="1"/>
        <v>210474.48936170212</v>
      </c>
      <c r="F3" s="93">
        <f t="shared" si="1"/>
        <v>196705.08510638293</v>
      </c>
      <c r="G3" s="93">
        <f t="shared" si="1"/>
        <v>187056.93617021275</v>
      </c>
      <c r="H3" s="93">
        <f t="shared" si="1"/>
        <v>202647.55319148934</v>
      </c>
      <c r="I3" s="93">
        <f t="shared" si="1"/>
        <v>208518.74468085103</v>
      </c>
      <c r="J3" s="93">
        <f t="shared" si="1"/>
        <v>198116.99999999997</v>
      </c>
      <c r="K3" s="93">
        <f t="shared" si="1"/>
        <v>220620.91489361695</v>
      </c>
      <c r="L3" s="93">
        <f t="shared" si="1"/>
        <v>243209.85106382976</v>
      </c>
      <c r="M3" s="93">
        <f t="shared" si="1"/>
        <v>225334.85106382976</v>
      </c>
      <c r="N3" s="93">
        <f t="shared" si="1"/>
        <v>203890.38297872341</v>
      </c>
      <c r="O3" s="93">
        <f t="shared" si="1"/>
        <v>255885.42553191484</v>
      </c>
      <c r="P3" s="93">
        <f t="shared" si="1"/>
        <v>213783.8723404255</v>
      </c>
      <c r="Q3" s="93">
        <f t="shared" si="1"/>
        <v>207405.55319148931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218578.8936170213</v>
      </c>
      <c r="D4" s="88">
        <f t="shared" ref="D4:Q4" si="3">SUM(D5:D13)</f>
        <v>216302.80851063825</v>
      </c>
      <c r="E4" s="88">
        <f t="shared" si="3"/>
        <v>210474.48936170212</v>
      </c>
      <c r="F4" s="88">
        <f t="shared" si="3"/>
        <v>196705.08510638293</v>
      </c>
      <c r="G4" s="88">
        <f t="shared" si="3"/>
        <v>187056.93617021275</v>
      </c>
      <c r="H4" s="88">
        <f t="shared" si="3"/>
        <v>202647.55319148934</v>
      </c>
      <c r="I4" s="88">
        <f t="shared" si="3"/>
        <v>208518.74468085103</v>
      </c>
      <c r="J4" s="88">
        <f t="shared" si="3"/>
        <v>198116.99999999997</v>
      </c>
      <c r="K4" s="88">
        <f t="shared" si="3"/>
        <v>220620.91489361695</v>
      </c>
      <c r="L4" s="88">
        <f t="shared" si="3"/>
        <v>243209.85106382976</v>
      </c>
      <c r="M4" s="88">
        <f t="shared" si="3"/>
        <v>225334.85106382976</v>
      </c>
      <c r="N4" s="88">
        <f t="shared" si="3"/>
        <v>203890.38297872341</v>
      </c>
      <c r="O4" s="88">
        <f t="shared" si="3"/>
        <v>255885.42553191484</v>
      </c>
      <c r="P4" s="88">
        <f t="shared" si="3"/>
        <v>213783.8723404255</v>
      </c>
      <c r="Q4" s="88">
        <f t="shared" si="3"/>
        <v>207405.55319148931</v>
      </c>
    </row>
    <row r="5" spans="1:17" ht="12" customHeight="1" x14ac:dyDescent="0.25">
      <c r="A5" s="87" t="s">
        <v>58</v>
      </c>
      <c r="B5" s="86"/>
      <c r="C5" s="86">
        <v>0</v>
      </c>
      <c r="D5" s="86">
        <v>41.30655045416686</v>
      </c>
      <c r="E5" s="86">
        <v>42.705420311975018</v>
      </c>
      <c r="F5" s="86">
        <v>0</v>
      </c>
      <c r="G5" s="86">
        <v>52.248741013237726</v>
      </c>
      <c r="H5" s="86">
        <v>51.881464462298403</v>
      </c>
      <c r="I5" s="86">
        <v>215.73700354071494</v>
      </c>
      <c r="J5" s="86">
        <v>74.676020106750684</v>
      </c>
      <c r="K5" s="86">
        <v>80.868701012297294</v>
      </c>
      <c r="L5" s="86">
        <v>60.958706297257535</v>
      </c>
      <c r="M5" s="86">
        <v>111.57289373833426</v>
      </c>
      <c r="N5" s="86">
        <v>38.80307056047252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1109.0549774289445</v>
      </c>
      <c r="J7" s="86">
        <v>892.26323182950318</v>
      </c>
      <c r="K7" s="86">
        <v>1044.4053306943347</v>
      </c>
      <c r="L7" s="86">
        <v>565.4008440462751</v>
      </c>
      <c r="M7" s="86">
        <v>1880.5889887495991</v>
      </c>
      <c r="N7" s="86">
        <v>0</v>
      </c>
      <c r="O7" s="86">
        <v>10.286500517597018</v>
      </c>
      <c r="P7" s="86">
        <v>1574.4853807485574</v>
      </c>
      <c r="Q7" s="86">
        <v>0</v>
      </c>
    </row>
    <row r="8" spans="1:17" ht="12" customHeight="1" x14ac:dyDescent="0.25">
      <c r="A8" s="87" t="s">
        <v>109</v>
      </c>
      <c r="B8" s="86"/>
      <c r="C8" s="86">
        <v>205626.76605090644</v>
      </c>
      <c r="D8" s="86">
        <v>195225.21960418473</v>
      </c>
      <c r="E8" s="86">
        <v>189212.32854142596</v>
      </c>
      <c r="F8" s="86">
        <v>165514.68537736573</v>
      </c>
      <c r="G8" s="86">
        <v>160915.9433433963</v>
      </c>
      <c r="H8" s="86">
        <v>180587.7491891571</v>
      </c>
      <c r="I8" s="86">
        <v>178902.94987209793</v>
      </c>
      <c r="J8" s="86">
        <v>180389.87638820714</v>
      </c>
      <c r="K8" s="86">
        <v>201013.32233162154</v>
      </c>
      <c r="L8" s="86">
        <v>214433.92234436245</v>
      </c>
      <c r="M8" s="86">
        <v>178379.97877661861</v>
      </c>
      <c r="N8" s="86">
        <v>174033.44680520587</v>
      </c>
      <c r="O8" s="86">
        <v>221142.92310665527</v>
      </c>
      <c r="P8" s="86">
        <v>133590.23843645633</v>
      </c>
      <c r="Q8" s="86">
        <v>181502.72798353792</v>
      </c>
    </row>
    <row r="9" spans="1:17" ht="12" customHeight="1" x14ac:dyDescent="0.25">
      <c r="A9" s="87" t="s">
        <v>55</v>
      </c>
      <c r="B9" s="86"/>
      <c r="C9" s="86">
        <v>0</v>
      </c>
      <c r="D9" s="86">
        <v>9679.4474483549729</v>
      </c>
      <c r="E9" s="86">
        <v>6388.6137316332015</v>
      </c>
      <c r="F9" s="86">
        <v>15356.162989932685</v>
      </c>
      <c r="G9" s="86">
        <v>15535.877326635782</v>
      </c>
      <c r="H9" s="86">
        <v>11335.679040067273</v>
      </c>
      <c r="I9" s="86">
        <v>6981.9703512477208</v>
      </c>
      <c r="J9" s="86">
        <v>5826.6671649211894</v>
      </c>
      <c r="K9" s="86">
        <v>6389.2408666688207</v>
      </c>
      <c r="L9" s="86">
        <v>7188.234139379414</v>
      </c>
      <c r="M9" s="86">
        <v>15794.502228008994</v>
      </c>
      <c r="N9" s="86">
        <v>6761.9484562630669</v>
      </c>
      <c r="O9" s="86">
        <v>7910.3801272018545</v>
      </c>
      <c r="P9" s="86">
        <v>45630.58521871789</v>
      </c>
      <c r="Q9" s="86">
        <v>8190.5568139179368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11897.298478616169</v>
      </c>
      <c r="D11" s="86">
        <v>7727.1708586809655</v>
      </c>
      <c r="E11" s="86">
        <v>10586.817466703749</v>
      </c>
      <c r="F11" s="86">
        <v>11371.390059572914</v>
      </c>
      <c r="G11" s="86">
        <v>5601.6717638419823</v>
      </c>
      <c r="H11" s="86">
        <v>4672.1994890441738</v>
      </c>
      <c r="I11" s="86">
        <v>15885.264328168205</v>
      </c>
      <c r="J11" s="86">
        <v>4921.8357389643224</v>
      </c>
      <c r="K11" s="86">
        <v>8038.8229385248369</v>
      </c>
      <c r="L11" s="86">
        <v>10570.882273393818</v>
      </c>
      <c r="M11" s="86">
        <v>20792.962180794537</v>
      </c>
      <c r="N11" s="86">
        <v>14959.313285257933</v>
      </c>
      <c r="O11" s="86">
        <v>15394.146014187298</v>
      </c>
      <c r="P11" s="86">
        <v>19282.549430276755</v>
      </c>
      <c r="Q11" s="86">
        <v>10368.547260247582</v>
      </c>
    </row>
    <row r="12" spans="1:17" ht="12" customHeight="1" x14ac:dyDescent="0.25">
      <c r="A12" s="87" t="s">
        <v>115</v>
      </c>
      <c r="B12" s="86"/>
      <c r="C12" s="86">
        <v>1054.8290874986765</v>
      </c>
      <c r="D12" s="86">
        <v>1800.7379259015343</v>
      </c>
      <c r="E12" s="86">
        <v>1793.5744044491955</v>
      </c>
      <c r="F12" s="86">
        <v>2259.0615352522618</v>
      </c>
      <c r="G12" s="86">
        <v>3571.5173475526713</v>
      </c>
      <c r="H12" s="86">
        <v>3115.9923367067431</v>
      </c>
      <c r="I12" s="86">
        <v>2804.2044477687487</v>
      </c>
      <c r="J12" s="86">
        <v>3453.4779088218011</v>
      </c>
      <c r="K12" s="86">
        <v>909.9123151831933</v>
      </c>
      <c r="L12" s="86">
        <v>8137.279839546969</v>
      </c>
      <c r="M12" s="86">
        <v>5300.6223232639531</v>
      </c>
      <c r="N12" s="86">
        <v>5128.6526366549879</v>
      </c>
      <c r="O12" s="86">
        <v>7825.7614146106689</v>
      </c>
      <c r="P12" s="86">
        <v>10325.873113159869</v>
      </c>
      <c r="Q12" s="86">
        <v>4354.6593466339855</v>
      </c>
    </row>
    <row r="13" spans="1:17" ht="12" customHeight="1" x14ac:dyDescent="0.25">
      <c r="A13" s="51" t="s">
        <v>114</v>
      </c>
      <c r="B13" s="92"/>
      <c r="C13" s="92">
        <v>0</v>
      </c>
      <c r="D13" s="92">
        <v>1828.9261230618579</v>
      </c>
      <c r="E13" s="92">
        <v>2450.4497971780283</v>
      </c>
      <c r="F13" s="92">
        <v>2203.785144259351</v>
      </c>
      <c r="G13" s="92">
        <v>1379.6776477727792</v>
      </c>
      <c r="H13" s="92">
        <v>2884.0516720517621</v>
      </c>
      <c r="I13" s="92">
        <v>2619.5637005987405</v>
      </c>
      <c r="J13" s="92">
        <v>2558.2035471492832</v>
      </c>
      <c r="K13" s="92">
        <v>3144.3424099119375</v>
      </c>
      <c r="L13" s="92">
        <v>2253.1729168035645</v>
      </c>
      <c r="M13" s="92">
        <v>3074.6236726557181</v>
      </c>
      <c r="N13" s="92">
        <v>2968.2187247811034</v>
      </c>
      <c r="O13" s="92">
        <v>3601.9283687421416</v>
      </c>
      <c r="P13" s="92">
        <v>3380.1407610660758</v>
      </c>
      <c r="Q13" s="92">
        <v>2989.0617871518866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217524.06452952261</v>
      </c>
      <c r="D14" s="90">
        <f t="shared" ref="D14:Q14" si="5">SUM(D5:D11)</f>
        <v>212673.14446167485</v>
      </c>
      <c r="E14" s="90">
        <f t="shared" si="5"/>
        <v>206230.46516007488</v>
      </c>
      <c r="F14" s="90">
        <f t="shared" si="5"/>
        <v>192242.23842687134</v>
      </c>
      <c r="G14" s="90">
        <f t="shared" si="5"/>
        <v>182105.74117488731</v>
      </c>
      <c r="H14" s="90">
        <f t="shared" si="5"/>
        <v>196647.50918273084</v>
      </c>
      <c r="I14" s="90">
        <f t="shared" si="5"/>
        <v>203094.97653248353</v>
      </c>
      <c r="J14" s="90">
        <f t="shared" si="5"/>
        <v>192105.31854402888</v>
      </c>
      <c r="K14" s="90">
        <f t="shared" si="5"/>
        <v>216566.6601685218</v>
      </c>
      <c r="L14" s="90">
        <f t="shared" si="5"/>
        <v>232819.39830747922</v>
      </c>
      <c r="M14" s="90">
        <f t="shared" si="5"/>
        <v>216959.60506791007</v>
      </c>
      <c r="N14" s="90">
        <f t="shared" si="5"/>
        <v>195793.51161728732</v>
      </c>
      <c r="O14" s="90">
        <f t="shared" si="5"/>
        <v>244457.73574856203</v>
      </c>
      <c r="P14" s="90">
        <f t="shared" si="5"/>
        <v>200077.85846619954</v>
      </c>
      <c r="Q14" s="90">
        <f t="shared" si="5"/>
        <v>200061.83205770343</v>
      </c>
    </row>
    <row r="15" spans="1:17" ht="12.95" customHeight="1" x14ac:dyDescent="0.25">
      <c r="A15" s="89" t="s">
        <v>112</v>
      </c>
      <c r="B15" s="88"/>
      <c r="C15" s="88">
        <f t="shared" ref="C15" si="6">C16</f>
        <v>3152</v>
      </c>
      <c r="D15" s="88">
        <f t="shared" ref="D15:Q15" si="7">D16</f>
        <v>4276.9999999999991</v>
      </c>
      <c r="E15" s="88">
        <f t="shared" si="7"/>
        <v>3726</v>
      </c>
      <c r="F15" s="88">
        <f t="shared" si="7"/>
        <v>4282</v>
      </c>
      <c r="G15" s="88">
        <f t="shared" si="7"/>
        <v>4384</v>
      </c>
      <c r="H15" s="88">
        <f t="shared" si="7"/>
        <v>5129</v>
      </c>
      <c r="I15" s="88">
        <f t="shared" si="7"/>
        <v>6479.9999999999991</v>
      </c>
      <c r="J15" s="88">
        <f t="shared" si="7"/>
        <v>8545.9999999999982</v>
      </c>
      <c r="K15" s="88">
        <f t="shared" si="7"/>
        <v>11528.999999999998</v>
      </c>
      <c r="L15" s="88">
        <f t="shared" si="7"/>
        <v>15867.999999999996</v>
      </c>
      <c r="M15" s="88">
        <f t="shared" si="7"/>
        <v>26341.999999999996</v>
      </c>
      <c r="N15" s="88">
        <f t="shared" si="7"/>
        <v>27352</v>
      </c>
      <c r="O15" s="88">
        <f t="shared" si="7"/>
        <v>31414.286500517592</v>
      </c>
      <c r="P15" s="88">
        <f t="shared" si="7"/>
        <v>31070.999999999996</v>
      </c>
      <c r="Q15" s="88">
        <f t="shared" si="7"/>
        <v>32040.999999999996</v>
      </c>
    </row>
    <row r="16" spans="1:17" ht="12" customHeight="1" x14ac:dyDescent="0.25">
      <c r="A16" s="87" t="s">
        <v>111</v>
      </c>
      <c r="B16" s="86"/>
      <c r="C16" s="86">
        <v>3152</v>
      </c>
      <c r="D16" s="86">
        <v>4276.9999999999991</v>
      </c>
      <c r="E16" s="86">
        <v>3726</v>
      </c>
      <c r="F16" s="86">
        <v>4282</v>
      </c>
      <c r="G16" s="86">
        <v>4384</v>
      </c>
      <c r="H16" s="86">
        <v>5129</v>
      </c>
      <c r="I16" s="86">
        <v>6479.9999999999991</v>
      </c>
      <c r="J16" s="86">
        <v>8545.9999999999982</v>
      </c>
      <c r="K16" s="86">
        <v>11528.999999999998</v>
      </c>
      <c r="L16" s="86">
        <v>15867.999999999996</v>
      </c>
      <c r="M16" s="86">
        <v>26341.999999999996</v>
      </c>
      <c r="N16" s="86">
        <v>27352</v>
      </c>
      <c r="O16" s="86">
        <v>31414.286500517592</v>
      </c>
      <c r="P16" s="86">
        <v>31070.999999999996</v>
      </c>
      <c r="Q16" s="86">
        <v>32040.999999999996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218578.8936170213</v>
      </c>
      <c r="D17" s="88">
        <f t="shared" ref="D17:Q17" si="9">SUM(D18:D25)</f>
        <v>216302.80851063822</v>
      </c>
      <c r="E17" s="88">
        <f t="shared" si="9"/>
        <v>210474.48936170212</v>
      </c>
      <c r="F17" s="88">
        <f t="shared" si="9"/>
        <v>196705.08510638296</v>
      </c>
      <c r="G17" s="88">
        <f t="shared" si="9"/>
        <v>187056.93617021275</v>
      </c>
      <c r="H17" s="88">
        <f t="shared" si="9"/>
        <v>202647.55319148937</v>
      </c>
      <c r="I17" s="88">
        <f t="shared" si="9"/>
        <v>208518.744680851</v>
      </c>
      <c r="J17" s="88">
        <f t="shared" si="9"/>
        <v>198116.99999999997</v>
      </c>
      <c r="K17" s="88">
        <f t="shared" si="9"/>
        <v>220620.91489361695</v>
      </c>
      <c r="L17" s="88">
        <f t="shared" si="9"/>
        <v>243209.85106382976</v>
      </c>
      <c r="M17" s="88">
        <f t="shared" si="9"/>
        <v>225334.85106382973</v>
      </c>
      <c r="N17" s="88">
        <f t="shared" si="9"/>
        <v>203890.38297872341</v>
      </c>
      <c r="O17" s="88">
        <f t="shared" si="9"/>
        <v>255885.42553191484</v>
      </c>
      <c r="P17" s="88">
        <f t="shared" si="9"/>
        <v>213783.8723404255</v>
      </c>
      <c r="Q17" s="88">
        <f t="shared" si="9"/>
        <v>207405.55319148931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467.25156544896646</v>
      </c>
      <c r="J20" s="86">
        <v>250.11698891106391</v>
      </c>
      <c r="K20" s="86">
        <v>555.58344999784651</v>
      </c>
      <c r="L20" s="86">
        <v>0</v>
      </c>
      <c r="M20" s="86">
        <v>1202.3488408762685</v>
      </c>
      <c r="N20" s="86">
        <v>0</v>
      </c>
      <c r="O20" s="86">
        <v>10.286500517597018</v>
      </c>
      <c r="P20" s="86">
        <v>1574.4853807485574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203793.75085509816</v>
      </c>
      <c r="D21" s="86">
        <v>170192.70060225623</v>
      </c>
      <c r="E21" s="86">
        <v>170058.80803916545</v>
      </c>
      <c r="F21" s="86">
        <v>145962.47913246017</v>
      </c>
      <c r="G21" s="86">
        <v>138439.81997537983</v>
      </c>
      <c r="H21" s="86">
        <v>161607.24316359515</v>
      </c>
      <c r="I21" s="86">
        <v>146419.73209581862</v>
      </c>
      <c r="J21" s="86">
        <v>172807.21743657865</v>
      </c>
      <c r="K21" s="86">
        <v>201013.32233162154</v>
      </c>
      <c r="L21" s="86">
        <v>214433.92234436245</v>
      </c>
      <c r="M21" s="86">
        <v>166539.94915228387</v>
      </c>
      <c r="N21" s="86">
        <v>169766.75594946885</v>
      </c>
      <c r="O21" s="86">
        <v>190668.47750788147</v>
      </c>
      <c r="P21" s="86">
        <v>117181.69031489317</v>
      </c>
      <c r="Q21" s="86">
        <v>150828.659262456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7722.4046617715985</v>
      </c>
      <c r="E22" s="86">
        <v>4447.0323410745032</v>
      </c>
      <c r="F22" s="86">
        <v>9956.4610095829812</v>
      </c>
      <c r="G22" s="86">
        <v>9968.2926352292561</v>
      </c>
      <c r="H22" s="86">
        <v>7595.5631375842668</v>
      </c>
      <c r="I22" s="86">
        <v>6981.9703512477208</v>
      </c>
      <c r="J22" s="86">
        <v>0</v>
      </c>
      <c r="K22" s="86">
        <v>5344.9432023395493</v>
      </c>
      <c r="L22" s="86">
        <v>0</v>
      </c>
      <c r="M22" s="86">
        <v>15794.502228008994</v>
      </c>
      <c r="N22" s="86">
        <v>6761.9484562630669</v>
      </c>
      <c r="O22" s="86">
        <v>7910.3801272018545</v>
      </c>
      <c r="P22" s="86">
        <v>29711.500534984149</v>
      </c>
      <c r="Q22" s="86">
        <v>5889.4357365587157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11897.298478616169</v>
      </c>
      <c r="D24" s="86">
        <v>6622.0426358063778</v>
      </c>
      <c r="E24" s="86">
        <v>9244.2966968410055</v>
      </c>
      <c r="F24" s="86">
        <v>10297.218249594869</v>
      </c>
      <c r="G24" s="86">
        <v>4795.7056799942293</v>
      </c>
      <c r="H24" s="86">
        <v>4471.2115854562226</v>
      </c>
      <c r="I24" s="86">
        <v>15742.645317170276</v>
      </c>
      <c r="J24" s="86">
        <v>4307.8838723140971</v>
      </c>
      <c r="K24" s="86">
        <v>8038.8229385248369</v>
      </c>
      <c r="L24" s="86">
        <v>10570.882273393818</v>
      </c>
      <c r="M24" s="86">
        <v>20792.962180794537</v>
      </c>
      <c r="N24" s="86">
        <v>14959.313285257933</v>
      </c>
      <c r="O24" s="86">
        <v>15394.146014187298</v>
      </c>
      <c r="P24" s="86">
        <v>18002.144588465962</v>
      </c>
      <c r="Q24" s="86">
        <v>8529.7143895916779</v>
      </c>
    </row>
    <row r="25" spans="1:17" ht="12" customHeight="1" x14ac:dyDescent="0.25">
      <c r="A25" s="51" t="s">
        <v>60</v>
      </c>
      <c r="B25" s="92"/>
      <c r="C25" s="92">
        <v>2887.8442833069626</v>
      </c>
      <c r="D25" s="92">
        <v>31765.660610804018</v>
      </c>
      <c r="E25" s="92">
        <v>26724.352284621149</v>
      </c>
      <c r="F25" s="92">
        <v>30488.926714744928</v>
      </c>
      <c r="G25" s="92">
        <v>33853.117879609439</v>
      </c>
      <c r="H25" s="92">
        <v>28973.535304853707</v>
      </c>
      <c r="I25" s="92">
        <v>38907.145351165425</v>
      </c>
      <c r="J25" s="92">
        <v>20751.781702196171</v>
      </c>
      <c r="K25" s="92">
        <v>5668.242971133187</v>
      </c>
      <c r="L25" s="92">
        <v>18205.04644607348</v>
      </c>
      <c r="M25" s="92">
        <v>21005.088661866073</v>
      </c>
      <c r="N25" s="92">
        <v>12402.365287733583</v>
      </c>
      <c r="O25" s="92">
        <v>41902.135382126602</v>
      </c>
      <c r="P25" s="92">
        <v>47314.051521333633</v>
      </c>
      <c r="Q25" s="92">
        <v>42157.74380288292</v>
      </c>
    </row>
    <row r="26" spans="1:17" ht="12" customHeight="1" x14ac:dyDescent="0.25">
      <c r="A26" s="91" t="s">
        <v>59</v>
      </c>
      <c r="B26" s="90"/>
      <c r="C26" s="90">
        <v>28022.933640138705</v>
      </c>
      <c r="D26" s="90">
        <v>24487.450755297024</v>
      </c>
      <c r="E26" s="90">
        <v>23762.328629594329</v>
      </c>
      <c r="F26" s="90">
        <v>25331.316315950062</v>
      </c>
      <c r="G26" s="90">
        <v>19958.885048269149</v>
      </c>
      <c r="H26" s="90">
        <v>15496.454399850394</v>
      </c>
      <c r="I26" s="90">
        <v>23163.117546777532</v>
      </c>
      <c r="J26" s="90">
        <v>25893.002437370556</v>
      </c>
      <c r="K26" s="90">
        <v>36366.012876490247</v>
      </c>
      <c r="L26" s="90">
        <v>35932.898130492162</v>
      </c>
      <c r="M26" s="90">
        <v>26532.359098365498</v>
      </c>
      <c r="N26" s="90">
        <v>20084.264845169135</v>
      </c>
      <c r="O26" s="90">
        <v>25071.456232848006</v>
      </c>
      <c r="P26" s="90">
        <v>18727.620909593763</v>
      </c>
      <c r="Q26" s="90">
        <v>12978.600229308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218578.8936170213</v>
      </c>
      <c r="D27" s="88">
        <f t="shared" ref="D27:Q27" si="11">SUM(D28:D32)</f>
        <v>216302.80851063825</v>
      </c>
      <c r="E27" s="88">
        <f t="shared" si="11"/>
        <v>210474.48936170212</v>
      </c>
      <c r="F27" s="88">
        <f t="shared" si="11"/>
        <v>196705.08510638293</v>
      </c>
      <c r="G27" s="88">
        <f t="shared" si="11"/>
        <v>187056.93617021275</v>
      </c>
      <c r="H27" s="88">
        <f t="shared" si="11"/>
        <v>202647.55319148934</v>
      </c>
      <c r="I27" s="88">
        <f t="shared" si="11"/>
        <v>208518.744680851</v>
      </c>
      <c r="J27" s="88">
        <f t="shared" si="11"/>
        <v>198117</v>
      </c>
      <c r="K27" s="88">
        <f t="shared" si="11"/>
        <v>220620.91489361698</v>
      </c>
      <c r="L27" s="88">
        <f t="shared" si="11"/>
        <v>243209.85106382973</v>
      </c>
      <c r="M27" s="88">
        <f t="shared" si="11"/>
        <v>225334.85106382976</v>
      </c>
      <c r="N27" s="88">
        <f t="shared" si="11"/>
        <v>203890.38297872341</v>
      </c>
      <c r="O27" s="88">
        <f t="shared" si="11"/>
        <v>255885.42553191487</v>
      </c>
      <c r="P27" s="88">
        <f t="shared" si="11"/>
        <v>213783.8723404255</v>
      </c>
      <c r="Q27" s="88">
        <f t="shared" si="11"/>
        <v>207405.55319148934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184271.51276564371</v>
      </c>
      <c r="D30" s="86">
        <v>178794.62742739861</v>
      </c>
      <c r="E30" s="86">
        <v>173035.0856265621</v>
      </c>
      <c r="F30" s="86">
        <v>157825.03290454598</v>
      </c>
      <c r="G30" s="86">
        <v>149788.54408605004</v>
      </c>
      <c r="H30" s="86">
        <v>167730.03396643518</v>
      </c>
      <c r="I30" s="86">
        <v>159682.2607650788</v>
      </c>
      <c r="J30" s="86">
        <v>180389.87638820714</v>
      </c>
      <c r="K30" s="86">
        <v>186227.15232462814</v>
      </c>
      <c r="L30" s="86">
        <v>214433.92234436245</v>
      </c>
      <c r="M30" s="86">
        <v>171870.31362139524</v>
      </c>
      <c r="N30" s="86">
        <v>162252.25900670807</v>
      </c>
      <c r="O30" s="86">
        <v>195159.9729022276</v>
      </c>
      <c r="P30" s="86">
        <v>133590.23843645633</v>
      </c>
      <c r="Q30" s="86">
        <v>156809.9769917978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1172.9290707597352</v>
      </c>
      <c r="E31" s="86">
        <v>1389.7338973910291</v>
      </c>
      <c r="F31" s="86">
        <v>1280.2343609162299</v>
      </c>
      <c r="G31" s="86">
        <v>1227.3166276905804</v>
      </c>
      <c r="H31" s="86">
        <v>915.49360615094986</v>
      </c>
      <c r="I31" s="86">
        <v>1237.6377808865091</v>
      </c>
      <c r="J31" s="86">
        <v>1316.6134692464739</v>
      </c>
      <c r="K31" s="86">
        <v>1297.6271053953042</v>
      </c>
      <c r="L31" s="86">
        <v>901.40615758076876</v>
      </c>
      <c r="M31" s="86">
        <v>1049.2590601696511</v>
      </c>
      <c r="N31" s="86">
        <v>1207.4539114941485</v>
      </c>
      <c r="O31" s="86">
        <v>1382.7323500553239</v>
      </c>
      <c r="P31" s="86">
        <v>784.79569255452441</v>
      </c>
      <c r="Q31" s="86">
        <v>704.57940103588351</v>
      </c>
    </row>
    <row r="32" spans="1:17" ht="12" customHeight="1" x14ac:dyDescent="0.25">
      <c r="A32" s="49" t="s">
        <v>60</v>
      </c>
      <c r="B32" s="85"/>
      <c r="C32" s="85">
        <v>34307.38085137758</v>
      </c>
      <c r="D32" s="85">
        <v>36335.252012479912</v>
      </c>
      <c r="E32" s="85">
        <v>36049.669837748988</v>
      </c>
      <c r="F32" s="85">
        <v>37599.817840920732</v>
      </c>
      <c r="G32" s="85">
        <v>36041.075456472128</v>
      </c>
      <c r="H32" s="85">
        <v>34002.025618903222</v>
      </c>
      <c r="I32" s="85">
        <v>47598.846134885694</v>
      </c>
      <c r="J32" s="85">
        <v>16410.510142546376</v>
      </c>
      <c r="K32" s="85">
        <v>33096.135463593542</v>
      </c>
      <c r="L32" s="85">
        <v>27874.52256188653</v>
      </c>
      <c r="M32" s="85">
        <v>52415.278382264856</v>
      </c>
      <c r="N32" s="85">
        <v>40430.670060521203</v>
      </c>
      <c r="O32" s="85">
        <v>59342.720279631932</v>
      </c>
      <c r="P32" s="85">
        <v>79408.838211414637</v>
      </c>
      <c r="Q32" s="85">
        <v>49890.996798655651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309.42940657300295</v>
      </c>
      <c r="D3" s="100">
        <f t="shared" ref="D3:Q3" si="1">SUM(D4,D15,D17,D27)</f>
        <v>297.65217676939449</v>
      </c>
      <c r="E3" s="100">
        <f t="shared" si="1"/>
        <v>293.37251505573397</v>
      </c>
      <c r="F3" s="100">
        <f t="shared" si="1"/>
        <v>265.50440596015898</v>
      </c>
      <c r="G3" s="100">
        <f t="shared" si="1"/>
        <v>245.32017023989292</v>
      </c>
      <c r="H3" s="100">
        <f t="shared" si="1"/>
        <v>266.62138864846594</v>
      </c>
      <c r="I3" s="100">
        <f t="shared" si="1"/>
        <v>244.58394749961192</v>
      </c>
      <c r="J3" s="100">
        <f t="shared" si="1"/>
        <v>264.46138905315911</v>
      </c>
      <c r="K3" s="100">
        <f t="shared" si="1"/>
        <v>291.26308547752365</v>
      </c>
      <c r="L3" s="100">
        <f t="shared" si="1"/>
        <v>362.63373735340502</v>
      </c>
      <c r="M3" s="100">
        <f t="shared" si="1"/>
        <v>271.49854682071106</v>
      </c>
      <c r="N3" s="100">
        <f t="shared" si="1"/>
        <v>260.74748847526917</v>
      </c>
      <c r="O3" s="100">
        <f t="shared" si="1"/>
        <v>347.17915168756224</v>
      </c>
      <c r="P3" s="100">
        <f t="shared" si="1"/>
        <v>230.57306214010327</v>
      </c>
      <c r="Q3" s="100">
        <f t="shared" si="1"/>
        <v>231.93073379639276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238.13379604559722</v>
      </c>
      <c r="D4" s="96">
        <f t="shared" ref="D4:Q4" si="3">SUM(D5:D14)</f>
        <v>224.96505869896211</v>
      </c>
      <c r="E4" s="96">
        <f t="shared" si="3"/>
        <v>223.65273635063508</v>
      </c>
      <c r="F4" s="96">
        <f t="shared" si="3"/>
        <v>200.78624922685214</v>
      </c>
      <c r="G4" s="96">
        <f t="shared" si="3"/>
        <v>183.06652819069731</v>
      </c>
      <c r="H4" s="96">
        <f t="shared" si="3"/>
        <v>197.92277426635479</v>
      </c>
      <c r="I4" s="96">
        <f t="shared" si="3"/>
        <v>174.66586394927819</v>
      </c>
      <c r="J4" s="96">
        <f t="shared" si="3"/>
        <v>197.26383777898192</v>
      </c>
      <c r="K4" s="96">
        <f t="shared" si="3"/>
        <v>218.04969993156541</v>
      </c>
      <c r="L4" s="96">
        <f t="shared" si="3"/>
        <v>281.54354305754953</v>
      </c>
      <c r="M4" s="96">
        <f t="shared" si="3"/>
        <v>194.58748630265367</v>
      </c>
      <c r="N4" s="96">
        <f t="shared" si="3"/>
        <v>191.40015101456098</v>
      </c>
      <c r="O4" s="96">
        <f t="shared" si="3"/>
        <v>258.25001486628776</v>
      </c>
      <c r="P4" s="96">
        <f t="shared" si="3"/>
        <v>153.70051452026814</v>
      </c>
      <c r="Q4" s="96">
        <f t="shared" si="3"/>
        <v>158.44200728645279</v>
      </c>
    </row>
    <row r="5" spans="1:17" ht="12" customHeight="1" x14ac:dyDescent="0.25">
      <c r="A5" s="87" t="s">
        <v>58</v>
      </c>
      <c r="B5" s="95"/>
      <c r="C5" s="95">
        <v>0</v>
      </c>
      <c r="D5" s="95">
        <v>5.513441838928676E-2</v>
      </c>
      <c r="E5" s="95">
        <v>5.6487415392135948E-2</v>
      </c>
      <c r="F5" s="95">
        <v>0</v>
      </c>
      <c r="G5" s="95">
        <v>6.3494835878841679E-2</v>
      </c>
      <c r="H5" s="95">
        <v>6.1860635488394378E-2</v>
      </c>
      <c r="I5" s="95">
        <v>0.2246224663605709</v>
      </c>
      <c r="J5" s="95">
        <v>0.33613636697959037</v>
      </c>
      <c r="K5" s="95">
        <v>0.10375607861111782</v>
      </c>
      <c r="L5" s="95">
        <v>7.7286222425506687E-2</v>
      </c>
      <c r="M5" s="95">
        <v>0.13219343782443463</v>
      </c>
      <c r="N5" s="95">
        <v>4.536220078191492E-2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1.0291972872172288</v>
      </c>
      <c r="J7" s="95">
        <v>0.89422871862814091</v>
      </c>
      <c r="K7" s="95">
        <v>1.0758197039380799</v>
      </c>
      <c r="L7" s="95">
        <v>0.66723191981140917</v>
      </c>
      <c r="M7" s="95">
        <v>1.7120879848725024</v>
      </c>
      <c r="N7" s="95">
        <v>0</v>
      </c>
      <c r="O7" s="95">
        <v>1.051603772890753E-2</v>
      </c>
      <c r="P7" s="95">
        <v>1.1481188938743216</v>
      </c>
      <c r="Q7" s="95">
        <v>0</v>
      </c>
    </row>
    <row r="8" spans="1:17" ht="12" customHeight="1" x14ac:dyDescent="0.25">
      <c r="A8" s="87" t="s">
        <v>109</v>
      </c>
      <c r="B8" s="95"/>
      <c r="C8" s="95">
        <v>224.02270611960452</v>
      </c>
      <c r="D8" s="95">
        <v>200.40916419312603</v>
      </c>
      <c r="E8" s="95">
        <v>199.56636838488868</v>
      </c>
      <c r="F8" s="95">
        <v>166.59920916039329</v>
      </c>
      <c r="G8" s="95">
        <v>154.80940892115146</v>
      </c>
      <c r="H8" s="95">
        <v>173.8706134553253</v>
      </c>
      <c r="I8" s="95">
        <v>148.53323487277012</v>
      </c>
      <c r="J8" s="95">
        <v>177.90266395069176</v>
      </c>
      <c r="K8" s="95">
        <v>195.3645372466261</v>
      </c>
      <c r="L8" s="95">
        <v>251.99057792034998</v>
      </c>
      <c r="M8" s="95">
        <v>152.03153271402434</v>
      </c>
      <c r="N8" s="95">
        <v>162.83932730388702</v>
      </c>
      <c r="O8" s="95">
        <v>223.31273326257363</v>
      </c>
      <c r="P8" s="95">
        <v>90.983815583181496</v>
      </c>
      <c r="Q8" s="95">
        <v>135.36616274370564</v>
      </c>
    </row>
    <row r="9" spans="1:17" ht="12" customHeight="1" x14ac:dyDescent="0.25">
      <c r="A9" s="87" t="s">
        <v>55</v>
      </c>
      <c r="B9" s="95"/>
      <c r="C9" s="95">
        <v>0</v>
      </c>
      <c r="D9" s="95">
        <v>11.907528727180281</v>
      </c>
      <c r="E9" s="95">
        <v>8.1207941339734351</v>
      </c>
      <c r="F9" s="95">
        <v>18.896739214030855</v>
      </c>
      <c r="G9" s="95">
        <v>18.484766210870539</v>
      </c>
      <c r="H9" s="95">
        <v>13.580498802575935</v>
      </c>
      <c r="I9" s="95">
        <v>8.1584983152259376</v>
      </c>
      <c r="J9" s="95">
        <v>7.3836571659121315</v>
      </c>
      <c r="K9" s="95">
        <v>7.8493017585007232</v>
      </c>
      <c r="L9" s="95">
        <v>9.3641148789959736</v>
      </c>
      <c r="M9" s="95">
        <v>18.178533047125811</v>
      </c>
      <c r="N9" s="95">
        <v>7.9769972207285917</v>
      </c>
      <c r="O9" s="95">
        <v>9.7148022190562795</v>
      </c>
      <c r="P9" s="95">
        <v>41.734354456827255</v>
      </c>
      <c r="Q9" s="95">
        <v>7.7136979585356666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10.584864821426423</v>
      </c>
      <c r="D11" s="95">
        <v>6.4692454971238451</v>
      </c>
      <c r="E11" s="95">
        <v>9.0956912706299384</v>
      </c>
      <c r="F11" s="95">
        <v>9.3112221519992211</v>
      </c>
      <c r="G11" s="95">
        <v>4.3773443343777787</v>
      </c>
      <c r="H11" s="95">
        <v>3.6500014789542168</v>
      </c>
      <c r="I11" s="95">
        <v>10.744800529454281</v>
      </c>
      <c r="J11" s="95">
        <v>3.9214467424710451</v>
      </c>
      <c r="K11" s="95">
        <v>6.296938387066966</v>
      </c>
      <c r="L11" s="95">
        <v>9.9390396496693025</v>
      </c>
      <c r="M11" s="95">
        <v>14.320184678857371</v>
      </c>
      <c r="N11" s="95">
        <v>11.288982716383911</v>
      </c>
      <c r="O11" s="95">
        <v>12.587797584669511</v>
      </c>
      <c r="P11" s="95">
        <v>10.731816306860438</v>
      </c>
      <c r="Q11" s="95">
        <v>6.3544775524102093</v>
      </c>
    </row>
    <row r="12" spans="1:17" ht="12" customHeight="1" x14ac:dyDescent="0.25">
      <c r="A12" s="87" t="s">
        <v>115</v>
      </c>
      <c r="B12" s="95"/>
      <c r="C12" s="95">
        <v>0.66066051048145491</v>
      </c>
      <c r="D12" s="95">
        <v>1.026138159956115</v>
      </c>
      <c r="E12" s="95">
        <v>1.0073112091797674</v>
      </c>
      <c r="F12" s="95">
        <v>1.1523462360892383</v>
      </c>
      <c r="G12" s="95">
        <v>1.6452086609863141</v>
      </c>
      <c r="H12" s="95">
        <v>1.3483685766495923</v>
      </c>
      <c r="I12" s="95">
        <v>0.9857913682861259</v>
      </c>
      <c r="J12" s="95">
        <v>1.3183174151360337</v>
      </c>
      <c r="K12" s="95">
        <v>0.31801688823864488</v>
      </c>
      <c r="L12" s="95">
        <v>3.0250094415827808</v>
      </c>
      <c r="M12" s="95">
        <v>1.3648251424103146</v>
      </c>
      <c r="N12" s="95">
        <v>1.3851267329356018</v>
      </c>
      <c r="O12" s="95">
        <v>2.2064198175797953</v>
      </c>
      <c r="P12" s="95">
        <v>1.9674245758491564</v>
      </c>
      <c r="Q12" s="95">
        <v>0.89765767576454591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2.0259125906042406</v>
      </c>
      <c r="E13" s="22">
        <v>2.8039828975888703</v>
      </c>
      <c r="F13" s="22">
        <v>2.3693191187717919</v>
      </c>
      <c r="G13" s="22">
        <v>1.4072394891581164</v>
      </c>
      <c r="H13" s="22">
        <v>2.9348872020775167</v>
      </c>
      <c r="I13" s="22">
        <v>2.3682837538405308</v>
      </c>
      <c r="J13" s="22">
        <v>2.74978306421146</v>
      </c>
      <c r="K13" s="22">
        <v>3.4884785853362867</v>
      </c>
      <c r="L13" s="22">
        <v>2.9129974230797875</v>
      </c>
      <c r="M13" s="22">
        <v>3.1269312226744632</v>
      </c>
      <c r="N13" s="22">
        <v>3.487971204806235</v>
      </c>
      <c r="O13" s="22">
        <v>4.5562292754326368</v>
      </c>
      <c r="P13" s="22">
        <v>2.9851651108348274</v>
      </c>
      <c r="Q13" s="22">
        <v>2.9037601902312122</v>
      </c>
    </row>
    <row r="14" spans="1:17" ht="12" customHeight="1" x14ac:dyDescent="0.25">
      <c r="A14" s="99" t="s">
        <v>117</v>
      </c>
      <c r="B14" s="98"/>
      <c r="C14" s="98">
        <v>2.8655645940848298</v>
      </c>
      <c r="D14" s="98">
        <v>3.0719351125823278</v>
      </c>
      <c r="E14" s="98">
        <v>3.0021010389822735</v>
      </c>
      <c r="F14" s="98">
        <v>2.4574133455677485</v>
      </c>
      <c r="G14" s="98">
        <v>2.2790657382742894</v>
      </c>
      <c r="H14" s="98">
        <v>2.4765441152838625</v>
      </c>
      <c r="I14" s="98">
        <v>2.6214353561234121</v>
      </c>
      <c r="J14" s="98">
        <v>2.7576043549517832</v>
      </c>
      <c r="K14" s="98">
        <v>3.5528512832474974</v>
      </c>
      <c r="L14" s="98">
        <v>3.5672856016347501</v>
      </c>
      <c r="M14" s="98">
        <v>3.7211980748644238</v>
      </c>
      <c r="N14" s="98">
        <v>4.3763836350377234</v>
      </c>
      <c r="O14" s="98">
        <v>5.8615166692470044</v>
      </c>
      <c r="P14" s="98">
        <v>4.1498195928406618</v>
      </c>
      <c r="Q14" s="98">
        <v>5.206251165805484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0.18261587890411377</v>
      </c>
      <c r="D15" s="96">
        <f t="shared" si="4"/>
        <v>0.23102891850124466</v>
      </c>
      <c r="E15" s="96">
        <f t="shared" si="4"/>
        <v>0.18868690141818081</v>
      </c>
      <c r="F15" s="96">
        <f t="shared" si="4"/>
        <v>0.21804339643502973</v>
      </c>
      <c r="G15" s="96">
        <f t="shared" si="4"/>
        <v>0.22178703691850662</v>
      </c>
      <c r="H15" s="96">
        <f t="shared" si="4"/>
        <v>0.23837898150985667</v>
      </c>
      <c r="I15" s="96">
        <f t="shared" si="4"/>
        <v>0.27563002758162297</v>
      </c>
      <c r="J15" s="96">
        <f t="shared" si="4"/>
        <v>0.4336529401238049</v>
      </c>
      <c r="K15" s="96">
        <f t="shared" si="4"/>
        <v>0.54214022190136457</v>
      </c>
      <c r="L15" s="96">
        <f t="shared" si="4"/>
        <v>0.68798129235508398</v>
      </c>
      <c r="M15" s="96">
        <f t="shared" si="4"/>
        <v>1.1405931739625537</v>
      </c>
      <c r="N15" s="96">
        <f t="shared" si="4"/>
        <v>1.1201740990183966</v>
      </c>
      <c r="O15" s="96">
        <f t="shared" si="4"/>
        <v>1.2412259284564913</v>
      </c>
      <c r="P15" s="96">
        <f t="shared" si="4"/>
        <v>1.2121666081953701</v>
      </c>
      <c r="Q15" s="96">
        <f t="shared" si="4"/>
        <v>1.2414000169027057</v>
      </c>
    </row>
    <row r="16" spans="1:17" ht="12" customHeight="1" x14ac:dyDescent="0.25">
      <c r="A16" s="87" t="s">
        <v>111</v>
      </c>
      <c r="B16" s="97"/>
      <c r="C16" s="97">
        <v>0.18261587890411377</v>
      </c>
      <c r="D16" s="97">
        <v>0.23102891850124466</v>
      </c>
      <c r="E16" s="97">
        <v>0.18868690141818081</v>
      </c>
      <c r="F16" s="97">
        <v>0.21804339643502973</v>
      </c>
      <c r="G16" s="97">
        <v>0.22178703691850662</v>
      </c>
      <c r="H16" s="97">
        <v>0.23837898150985667</v>
      </c>
      <c r="I16" s="97">
        <v>0.27563002758162297</v>
      </c>
      <c r="J16" s="97">
        <v>0.4336529401238049</v>
      </c>
      <c r="K16" s="97">
        <v>0.54214022190136457</v>
      </c>
      <c r="L16" s="97">
        <v>0.68798129235508398</v>
      </c>
      <c r="M16" s="97">
        <v>1.1405931739625537</v>
      </c>
      <c r="N16" s="97">
        <v>1.1201740990183966</v>
      </c>
      <c r="O16" s="97">
        <v>1.2412259284564913</v>
      </c>
      <c r="P16" s="97">
        <v>1.2121666081953701</v>
      </c>
      <c r="Q16" s="97">
        <v>1.2414000169027057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50.785921044382938</v>
      </c>
      <c r="D17" s="96">
        <f t="shared" ref="D17:Q17" si="6">SUM(D18:D26)</f>
        <v>51.911831000909132</v>
      </c>
      <c r="E17" s="96">
        <f t="shared" si="6"/>
        <v>49.591858665640324</v>
      </c>
      <c r="F17" s="96">
        <f t="shared" si="6"/>
        <v>45.974685065517768</v>
      </c>
      <c r="G17" s="96">
        <f t="shared" si="6"/>
        <v>44.255904653180863</v>
      </c>
      <c r="H17" s="96">
        <f t="shared" si="6"/>
        <v>48.45459301372081</v>
      </c>
      <c r="I17" s="96">
        <f t="shared" si="6"/>
        <v>48.995266038151428</v>
      </c>
      <c r="J17" s="96">
        <f t="shared" si="6"/>
        <v>46.454534441293902</v>
      </c>
      <c r="K17" s="96">
        <f t="shared" si="6"/>
        <v>50.690256437849435</v>
      </c>
      <c r="L17" s="96">
        <f t="shared" si="6"/>
        <v>55.995623339586892</v>
      </c>
      <c r="M17" s="96">
        <f t="shared" si="6"/>
        <v>53.04895014430754</v>
      </c>
      <c r="N17" s="96">
        <f t="shared" si="6"/>
        <v>47.453768592861643</v>
      </c>
      <c r="O17" s="96">
        <f t="shared" si="6"/>
        <v>61.653629867261181</v>
      </c>
      <c r="P17" s="96">
        <f t="shared" si="6"/>
        <v>53.902767733925508</v>
      </c>
      <c r="Q17" s="96">
        <f t="shared" si="6"/>
        <v>51.176254923084393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0.12323783133299637</v>
      </c>
      <c r="J20" s="95">
        <v>6.196376597413563E-2</v>
      </c>
      <c r="K20" s="95">
        <v>0.13722297812038006</v>
      </c>
      <c r="L20" s="95">
        <v>0</v>
      </c>
      <c r="M20" s="95">
        <v>0.32179419515535723</v>
      </c>
      <c r="N20" s="95">
        <v>0</v>
      </c>
      <c r="O20" s="95">
        <v>1.5947273989792041E-3</v>
      </c>
      <c r="P20" s="95">
        <v>0.38380340315769956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46.766873262563522</v>
      </c>
      <c r="D21" s="95">
        <v>39.599795810590237</v>
      </c>
      <c r="E21" s="95">
        <v>39.075286585917375</v>
      </c>
      <c r="F21" s="95">
        <v>32.948988591269625</v>
      </c>
      <c r="G21" s="95">
        <v>31.517334445040991</v>
      </c>
      <c r="H21" s="95">
        <v>37.613385296630263</v>
      </c>
      <c r="I21" s="95">
        <v>33.517015769663978</v>
      </c>
      <c r="J21" s="95">
        <v>39.03499464303178</v>
      </c>
      <c r="K21" s="95">
        <v>44.429732400946634</v>
      </c>
      <c r="L21" s="95">
        <v>47.549117557886689</v>
      </c>
      <c r="M21" s="95">
        <v>37.321820794616052</v>
      </c>
      <c r="N21" s="95">
        <v>38.322271391626458</v>
      </c>
      <c r="O21" s="95">
        <v>43.377022798202205</v>
      </c>
      <c r="P21" s="95">
        <v>26.724933861104603</v>
      </c>
      <c r="Q21" s="95">
        <v>34.608297857125834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2.1785586919183175</v>
      </c>
      <c r="E22" s="95">
        <v>1.2368568159545963</v>
      </c>
      <c r="F22" s="95">
        <v>2.7552103028917991</v>
      </c>
      <c r="G22" s="95">
        <v>2.7762859087500549</v>
      </c>
      <c r="H22" s="95">
        <v>2.1597078776128358</v>
      </c>
      <c r="I22" s="95">
        <v>1.8940411623794491</v>
      </c>
      <c r="J22" s="95">
        <v>0</v>
      </c>
      <c r="K22" s="95">
        <v>1.484098841271408</v>
      </c>
      <c r="L22" s="95">
        <v>0</v>
      </c>
      <c r="M22" s="95">
        <v>4.7040777630249506</v>
      </c>
      <c r="N22" s="95">
        <v>1.8889636812168877</v>
      </c>
      <c r="O22" s="95">
        <v>2.0142532115417899</v>
      </c>
      <c r="P22" s="95">
        <v>8.8804953438799963</v>
      </c>
      <c r="Q22" s="95">
        <v>1.6928618316836996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1.9111411170246044</v>
      </c>
      <c r="D24" s="95">
        <v>1.0737101722464466</v>
      </c>
      <c r="E24" s="95">
        <v>1.4873783248850694</v>
      </c>
      <c r="F24" s="95">
        <v>1.6377508024313168</v>
      </c>
      <c r="G24" s="95">
        <v>0.76521528199114097</v>
      </c>
      <c r="H24" s="95">
        <v>0.73453241850370876</v>
      </c>
      <c r="I24" s="95">
        <v>2.5608813959020917</v>
      </c>
      <c r="J24" s="95">
        <v>0.6867167409731223</v>
      </c>
      <c r="K24" s="95">
        <v>1.2617366689853209</v>
      </c>
      <c r="L24" s="95">
        <v>1.6747460080646412</v>
      </c>
      <c r="M24" s="95">
        <v>3.3261722456060934</v>
      </c>
      <c r="N24" s="95">
        <v>2.3954694428548309</v>
      </c>
      <c r="O24" s="95">
        <v>2.4798481753931911</v>
      </c>
      <c r="P24" s="95">
        <v>2.8945775858537588</v>
      </c>
      <c r="Q24" s="95">
        <v>1.3949270895862063</v>
      </c>
    </row>
    <row r="25" spans="1:17" ht="12" customHeight="1" x14ac:dyDescent="0.25">
      <c r="A25" s="51" t="s">
        <v>60</v>
      </c>
      <c r="B25" s="22"/>
      <c r="C25" s="22">
        <v>0.68427939527701787</v>
      </c>
      <c r="D25" s="22">
        <v>7.7903424309597531</v>
      </c>
      <c r="E25" s="22">
        <v>6.5639741008820653</v>
      </c>
      <c r="F25" s="22">
        <v>7.3247945167197379</v>
      </c>
      <c r="G25" s="22">
        <v>8.1586860037715851</v>
      </c>
      <c r="H25" s="22">
        <v>7.1266491195077428</v>
      </c>
      <c r="I25" s="22">
        <v>9.6673671944310442</v>
      </c>
      <c r="J25" s="22">
        <v>5.2917767763709556</v>
      </c>
      <c r="K25" s="22">
        <v>1.44562258469514</v>
      </c>
      <c r="L25" s="22">
        <v>4.8507966261168969</v>
      </c>
      <c r="M25" s="22">
        <v>5.9517584996301522</v>
      </c>
      <c r="N25" s="22">
        <v>3.7721516974651808</v>
      </c>
      <c r="O25" s="22">
        <v>12.436563132741719</v>
      </c>
      <c r="P25" s="22">
        <v>14.00675192309583</v>
      </c>
      <c r="Q25" s="22">
        <v>12.781510557606611</v>
      </c>
    </row>
    <row r="26" spans="1:17" ht="12" customHeight="1" x14ac:dyDescent="0.25">
      <c r="A26" s="49" t="s">
        <v>59</v>
      </c>
      <c r="B26" s="18"/>
      <c r="C26" s="18">
        <v>1.4236272695177969</v>
      </c>
      <c r="D26" s="18">
        <v>1.2694238951943759</v>
      </c>
      <c r="E26" s="18">
        <v>1.2283628380012177</v>
      </c>
      <c r="F26" s="18">
        <v>1.3079408522052836</v>
      </c>
      <c r="G26" s="18">
        <v>1.038383013627088</v>
      </c>
      <c r="H26" s="18">
        <v>0.82031830146625873</v>
      </c>
      <c r="I26" s="18">
        <v>1.2327226844418695</v>
      </c>
      <c r="J26" s="18">
        <v>1.3790825149439032</v>
      </c>
      <c r="K26" s="18">
        <v>1.9318429638305541</v>
      </c>
      <c r="L26" s="18">
        <v>1.9209631475186633</v>
      </c>
      <c r="M26" s="18">
        <v>1.4233266462749383</v>
      </c>
      <c r="N26" s="18">
        <v>1.0749123796982838</v>
      </c>
      <c r="O26" s="18">
        <v>1.3443478219832914</v>
      </c>
      <c r="P26" s="18">
        <v>1.0122056168336198</v>
      </c>
      <c r="Q26" s="18">
        <v>0.69865758708204695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20.327073604118688</v>
      </c>
      <c r="D27" s="96">
        <f t="shared" ref="D27:Q27" si="8">SUM(D28:D32)</f>
        <v>20.544258151022007</v>
      </c>
      <c r="E27" s="96">
        <f t="shared" si="8"/>
        <v>19.939233138040379</v>
      </c>
      <c r="F27" s="96">
        <f t="shared" si="8"/>
        <v>18.525428271354009</v>
      </c>
      <c r="G27" s="96">
        <f t="shared" si="8"/>
        <v>17.775950359096253</v>
      </c>
      <c r="H27" s="96">
        <f t="shared" si="8"/>
        <v>20.005642386880464</v>
      </c>
      <c r="I27" s="96">
        <f t="shared" si="8"/>
        <v>20.647187484600664</v>
      </c>
      <c r="J27" s="96">
        <f t="shared" si="8"/>
        <v>20.309363892759496</v>
      </c>
      <c r="K27" s="96">
        <f t="shared" si="8"/>
        <v>21.980988886207406</v>
      </c>
      <c r="L27" s="96">
        <f t="shared" si="8"/>
        <v>24.406589663913575</v>
      </c>
      <c r="M27" s="96">
        <f t="shared" si="8"/>
        <v>22.721517199787268</v>
      </c>
      <c r="N27" s="96">
        <f t="shared" si="8"/>
        <v>20.773394768828155</v>
      </c>
      <c r="O27" s="96">
        <f t="shared" si="8"/>
        <v>26.034281025556773</v>
      </c>
      <c r="P27" s="96">
        <f t="shared" si="8"/>
        <v>21.75761327771426</v>
      </c>
      <c r="Q27" s="96">
        <f t="shared" si="8"/>
        <v>21.07107156995286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17.90506990729218</v>
      </c>
      <c r="D30" s="95">
        <v>17.689541161594249</v>
      </c>
      <c r="E30" s="95">
        <v>17.056242990506043</v>
      </c>
      <c r="F30" s="95">
        <v>15.563452717313542</v>
      </c>
      <c r="G30" s="95">
        <v>14.906308129473272</v>
      </c>
      <c r="H30" s="95">
        <v>17.266247898579998</v>
      </c>
      <c r="I30" s="95">
        <v>16.588400213710752</v>
      </c>
      <c r="J30" s="95">
        <v>18.753661347419772</v>
      </c>
      <c r="K30" s="95">
        <v>18.973625703201936</v>
      </c>
      <c r="L30" s="95">
        <v>21.922723038394938</v>
      </c>
      <c r="M30" s="95">
        <v>17.483769627446119</v>
      </c>
      <c r="N30" s="95">
        <v>16.554446951049187</v>
      </c>
      <c r="O30" s="95">
        <v>20.031213672455888</v>
      </c>
      <c r="P30" s="95">
        <v>13.762471406094001</v>
      </c>
      <c r="Q30" s="95">
        <v>16.173315293607196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0.16047551385119108</v>
      </c>
      <c r="E31" s="95">
        <v>0.1903125352030737</v>
      </c>
      <c r="F31" s="95">
        <v>0.17614548577600858</v>
      </c>
      <c r="G31" s="95">
        <v>0.17107644664599211</v>
      </c>
      <c r="H31" s="95">
        <v>0.13239755943374035</v>
      </c>
      <c r="I31" s="95">
        <v>0.18183266983889301</v>
      </c>
      <c r="J31" s="95">
        <v>0.19397897910800249</v>
      </c>
      <c r="K31" s="95">
        <v>0.18771385548941394</v>
      </c>
      <c r="L31" s="95">
        <v>0.13121730726886649</v>
      </c>
      <c r="M31" s="95">
        <v>0.15257852786683823</v>
      </c>
      <c r="N31" s="95">
        <v>0.17537234078241598</v>
      </c>
      <c r="O31" s="95">
        <v>0.20122640505588352</v>
      </c>
      <c r="P31" s="95">
        <v>0.11457599670109814</v>
      </c>
      <c r="Q31" s="95">
        <v>0.10298938025971954</v>
      </c>
    </row>
    <row r="32" spans="1:17" ht="12" customHeight="1" x14ac:dyDescent="0.25">
      <c r="A32" s="49" t="s">
        <v>60</v>
      </c>
      <c r="B32" s="18"/>
      <c r="C32" s="18">
        <v>2.4220036968265073</v>
      </c>
      <c r="D32" s="18">
        <v>2.6942414755765642</v>
      </c>
      <c r="E32" s="18">
        <v>2.6926776123312628</v>
      </c>
      <c r="F32" s="18">
        <v>2.7858300682644588</v>
      </c>
      <c r="G32" s="18">
        <v>2.6985657829769898</v>
      </c>
      <c r="H32" s="18">
        <v>2.606996928866725</v>
      </c>
      <c r="I32" s="18">
        <v>3.8769546010510165</v>
      </c>
      <c r="J32" s="18">
        <v>1.3617235662317198</v>
      </c>
      <c r="K32" s="18">
        <v>2.8196493275160552</v>
      </c>
      <c r="L32" s="18">
        <v>2.3526493182497714</v>
      </c>
      <c r="M32" s="18">
        <v>5.0851690444743118</v>
      </c>
      <c r="N32" s="18">
        <v>4.0435754769965531</v>
      </c>
      <c r="O32" s="18">
        <v>5.8018409480449993</v>
      </c>
      <c r="P32" s="18">
        <v>7.8805658749191609</v>
      </c>
      <c r="Q32" s="18">
        <v>4.794766896085946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212.19222448509481</v>
      </c>
      <c r="D3" s="100">
        <f t="shared" ref="D3:Q3" si="1">SUM(D4,D15,D17,D27)</f>
        <v>204.33299996005536</v>
      </c>
      <c r="E3" s="100">
        <f t="shared" si="1"/>
        <v>203.72677340552943</v>
      </c>
      <c r="F3" s="100">
        <f t="shared" si="1"/>
        <v>184.53504365159839</v>
      </c>
      <c r="G3" s="100">
        <f t="shared" si="1"/>
        <v>170.8519503283249</v>
      </c>
      <c r="H3" s="100">
        <f t="shared" si="1"/>
        <v>186.76893801672722</v>
      </c>
      <c r="I3" s="100">
        <f t="shared" si="1"/>
        <v>174.52986118460711</v>
      </c>
      <c r="J3" s="100">
        <f t="shared" si="1"/>
        <v>188.40044908641443</v>
      </c>
      <c r="K3" s="100">
        <f t="shared" si="1"/>
        <v>208.30676196958734</v>
      </c>
      <c r="L3" s="100">
        <f t="shared" si="1"/>
        <v>266.94956819887216</v>
      </c>
      <c r="M3" s="100">
        <f t="shared" si="1"/>
        <v>201.07440222519392</v>
      </c>
      <c r="N3" s="100">
        <f t="shared" si="1"/>
        <v>195.93747294843047</v>
      </c>
      <c r="O3" s="100">
        <f t="shared" si="1"/>
        <v>263.57147294366166</v>
      </c>
      <c r="P3" s="100">
        <f t="shared" si="1"/>
        <v>173.78407991931374</v>
      </c>
      <c r="Q3" s="100">
        <f t="shared" si="1"/>
        <v>177.10649710855236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168.8395410216288</v>
      </c>
      <c r="D4" s="96">
        <f t="shared" ref="D4:Q4" si="3">SUM(D5:D14)</f>
        <v>159.26804556891946</v>
      </c>
      <c r="E4" s="96">
        <f t="shared" si="3"/>
        <v>160.18230995074117</v>
      </c>
      <c r="F4" s="96">
        <f t="shared" si="3"/>
        <v>143.55960702475025</v>
      </c>
      <c r="G4" s="96">
        <f t="shared" si="3"/>
        <v>131.32089690771119</v>
      </c>
      <c r="H4" s="96">
        <f t="shared" si="3"/>
        <v>143.34055608437012</v>
      </c>
      <c r="I4" s="96">
        <f t="shared" si="3"/>
        <v>128.57055143168611</v>
      </c>
      <c r="J4" s="96">
        <f t="shared" si="3"/>
        <v>145.20907733278065</v>
      </c>
      <c r="K4" s="96">
        <f t="shared" si="3"/>
        <v>160.84911747649605</v>
      </c>
      <c r="L4" s="96">
        <f t="shared" si="3"/>
        <v>213.42832625043019</v>
      </c>
      <c r="M4" s="96">
        <f t="shared" si="3"/>
        <v>147.71198226777466</v>
      </c>
      <c r="N4" s="96">
        <f t="shared" si="3"/>
        <v>147.64874686717937</v>
      </c>
      <c r="O4" s="96">
        <f t="shared" si="3"/>
        <v>200.60750923575389</v>
      </c>
      <c r="P4" s="96">
        <f t="shared" si="3"/>
        <v>117.82604980809971</v>
      </c>
      <c r="Q4" s="96">
        <f t="shared" si="3"/>
        <v>123.72550252142749</v>
      </c>
    </row>
    <row r="5" spans="1:17" ht="12" customHeight="1" x14ac:dyDescent="0.25">
      <c r="A5" s="87" t="s">
        <v>58</v>
      </c>
      <c r="B5" s="95"/>
      <c r="C5" s="95">
        <v>0</v>
      </c>
      <c r="D5" s="95">
        <v>3.0586910954963284E-2</v>
      </c>
      <c r="E5" s="95">
        <v>3.1508995658563146E-2</v>
      </c>
      <c r="F5" s="95">
        <v>0</v>
      </c>
      <c r="G5" s="95">
        <v>3.5793811789057002E-2</v>
      </c>
      <c r="H5" s="95">
        <v>3.5076189398237645E-2</v>
      </c>
      <c r="I5" s="95">
        <v>0.12802757200494302</v>
      </c>
      <c r="J5" s="95">
        <v>0.1926317565711054</v>
      </c>
      <c r="K5" s="95">
        <v>5.9796435493885934E-2</v>
      </c>
      <c r="L5" s="95">
        <v>4.4821712097395196E-2</v>
      </c>
      <c r="M5" s="95">
        <v>7.6909317406987199E-2</v>
      </c>
      <c r="N5" s="95">
        <v>2.6438758437346301E-2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0.70019305576159052</v>
      </c>
      <c r="J7" s="95">
        <v>0.60089340587923223</v>
      </c>
      <c r="K7" s="95">
        <v>0.74130907366744969</v>
      </c>
      <c r="L7" s="95">
        <v>0.45802454132449644</v>
      </c>
      <c r="M7" s="95">
        <v>1.2124497737040998</v>
      </c>
      <c r="N7" s="95">
        <v>0</v>
      </c>
      <c r="O7" s="95">
        <v>7.511904023096554E-3</v>
      </c>
      <c r="P7" s="95">
        <v>0.82414019358803836</v>
      </c>
      <c r="Q7" s="95">
        <v>0</v>
      </c>
    </row>
    <row r="8" spans="1:17" ht="12" customHeight="1" x14ac:dyDescent="0.25">
      <c r="A8" s="87" t="s">
        <v>109</v>
      </c>
      <c r="B8" s="95"/>
      <c r="C8" s="95">
        <v>155.94514853575606</v>
      </c>
      <c r="D8" s="95">
        <v>140.33134119103451</v>
      </c>
      <c r="E8" s="95">
        <v>140.52678226006665</v>
      </c>
      <c r="F8" s="95">
        <v>117.89389426212453</v>
      </c>
      <c r="G8" s="95">
        <v>110.13361017543724</v>
      </c>
      <c r="H8" s="95">
        <v>124.46009309489507</v>
      </c>
      <c r="I8" s="95">
        <v>106.71481525453716</v>
      </c>
      <c r="J8" s="95">
        <v>128.74250840213756</v>
      </c>
      <c r="K8" s="95">
        <v>142.23980306927024</v>
      </c>
      <c r="L8" s="95">
        <v>184.60417010607389</v>
      </c>
      <c r="M8" s="95">
        <v>111.98094715049631</v>
      </c>
      <c r="N8" s="95">
        <v>120.84805410903347</v>
      </c>
      <c r="O8" s="95">
        <v>166.41819018566349</v>
      </c>
      <c r="P8" s="95">
        <v>68.335091556264473</v>
      </c>
      <c r="Q8" s="95">
        <v>102.29873705361659</v>
      </c>
    </row>
    <row r="9" spans="1:17" ht="12" customHeight="1" x14ac:dyDescent="0.25">
      <c r="A9" s="87" t="s">
        <v>55</v>
      </c>
      <c r="B9" s="95"/>
      <c r="C9" s="95">
        <v>0</v>
      </c>
      <c r="D9" s="95">
        <v>7.0116716539800317</v>
      </c>
      <c r="E9" s="95">
        <v>4.8102657196045788</v>
      </c>
      <c r="F9" s="95">
        <v>11.249338477609786</v>
      </c>
      <c r="G9" s="95">
        <v>11.056916395795442</v>
      </c>
      <c r="H9" s="95">
        <v>8.1739863361981975</v>
      </c>
      <c r="I9" s="95">
        <v>4.9430237198515403</v>
      </c>
      <c r="J9" s="95">
        <v>4.2267510583288939</v>
      </c>
      <c r="K9" s="95">
        <v>4.767373820199853</v>
      </c>
      <c r="L9" s="95">
        <v>5.4825122579009626</v>
      </c>
      <c r="M9" s="95">
        <v>11.23812397860263</v>
      </c>
      <c r="N9" s="95">
        <v>4.9688049225737885</v>
      </c>
      <c r="O9" s="95">
        <v>6.0545999698798401</v>
      </c>
      <c r="P9" s="95">
        <v>25.930158370087131</v>
      </c>
      <c r="Q9" s="95">
        <v>4.8210124222412851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9.0067067482191501</v>
      </c>
      <c r="D11" s="95">
        <v>5.5351988643397947</v>
      </c>
      <c r="E11" s="95">
        <v>7.8227771217859692</v>
      </c>
      <c r="F11" s="95">
        <v>8.0467663820654867</v>
      </c>
      <c r="G11" s="95">
        <v>3.8008883181171971</v>
      </c>
      <c r="H11" s="95">
        <v>3.1889838999360904</v>
      </c>
      <c r="I11" s="95">
        <v>9.432237536212936</v>
      </c>
      <c r="J11" s="95">
        <v>3.4574220362158989</v>
      </c>
      <c r="K11" s="95">
        <v>5.5815073632577112</v>
      </c>
      <c r="L11" s="95">
        <v>8.8643276556231125</v>
      </c>
      <c r="M11" s="95">
        <v>12.83160828684043</v>
      </c>
      <c r="N11" s="95">
        <v>10.153142781182156</v>
      </c>
      <c r="O11" s="95">
        <v>11.355513529333381</v>
      </c>
      <c r="P11" s="95">
        <v>9.7051095814443062</v>
      </c>
      <c r="Q11" s="95">
        <v>5.7611041530114147</v>
      </c>
    </row>
    <row r="12" spans="1:17" ht="12" customHeight="1" x14ac:dyDescent="0.25">
      <c r="A12" s="87" t="s">
        <v>115</v>
      </c>
      <c r="B12" s="95"/>
      <c r="C12" s="95">
        <v>0.89044316931296186</v>
      </c>
      <c r="D12" s="95">
        <v>1.4388789185836555</v>
      </c>
      <c r="E12" s="95">
        <v>1.4782090717356486</v>
      </c>
      <c r="F12" s="95">
        <v>1.7814297312607841</v>
      </c>
      <c r="G12" s="95">
        <v>2.7011223288383692</v>
      </c>
      <c r="H12" s="95">
        <v>2.3705315186329039</v>
      </c>
      <c r="I12" s="95">
        <v>1.8692058022448079</v>
      </c>
      <c r="J12" s="95">
        <v>2.7249612544176696</v>
      </c>
      <c r="K12" s="95">
        <v>0.70966912886550459</v>
      </c>
      <c r="L12" s="95">
        <v>7.6988431337530789</v>
      </c>
      <c r="M12" s="95">
        <v>3.7394577219525478</v>
      </c>
      <c r="N12" s="95">
        <v>4.0019202244394716</v>
      </c>
      <c r="O12" s="95">
        <v>6.6319738009300089</v>
      </c>
      <c r="P12" s="95">
        <v>6.0604679183755392</v>
      </c>
      <c r="Q12" s="95">
        <v>2.8153321800474962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1.6975783348766766</v>
      </c>
      <c r="E13" s="22">
        <v>2.3619358288022982</v>
      </c>
      <c r="F13" s="22">
        <v>2.0056161041266045</v>
      </c>
      <c r="G13" s="22">
        <v>1.1969393393556609</v>
      </c>
      <c r="H13" s="22">
        <v>2.5081123443625253</v>
      </c>
      <c r="I13" s="22">
        <v>2.0328985802102362</v>
      </c>
      <c r="J13" s="22">
        <v>2.3699698376848435</v>
      </c>
      <c r="K13" s="22">
        <v>3.0197534423583283</v>
      </c>
      <c r="L13" s="22">
        <v>2.534392276922298</v>
      </c>
      <c r="M13" s="22">
        <v>2.7325592015843201</v>
      </c>
      <c r="N13" s="22">
        <v>3.0595284279892683</v>
      </c>
      <c r="O13" s="22">
        <v>4.0112366474815175</v>
      </c>
      <c r="P13" s="22">
        <v>2.6400670731459179</v>
      </c>
      <c r="Q13" s="22">
        <v>2.5906427631242726</v>
      </c>
    </row>
    <row r="14" spans="1:17" ht="12" customHeight="1" x14ac:dyDescent="0.25">
      <c r="A14" s="99" t="s">
        <v>117</v>
      </c>
      <c r="B14" s="98"/>
      <c r="C14" s="98">
        <v>2.9972425683406212</v>
      </c>
      <c r="D14" s="98">
        <v>3.2227896951497983</v>
      </c>
      <c r="E14" s="98">
        <v>3.1508309530874641</v>
      </c>
      <c r="F14" s="98">
        <v>2.5825620675630638</v>
      </c>
      <c r="G14" s="98">
        <v>2.3956265383782118</v>
      </c>
      <c r="H14" s="98">
        <v>2.6037727009470917</v>
      </c>
      <c r="I14" s="98">
        <v>2.7501499108629246</v>
      </c>
      <c r="J14" s="98">
        <v>2.8939395815454518</v>
      </c>
      <c r="K14" s="98">
        <v>3.7299051433830597</v>
      </c>
      <c r="L14" s="98">
        <v>3.7412345667349589</v>
      </c>
      <c r="M14" s="98">
        <v>3.8999268371873472</v>
      </c>
      <c r="N14" s="98">
        <v>4.5908576435238642</v>
      </c>
      <c r="O14" s="98">
        <v>6.1284831984425567</v>
      </c>
      <c r="P14" s="98">
        <v>4.3310151151943206</v>
      </c>
      <c r="Q14" s="98">
        <v>5.4386739493864278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0.35729296690935941</v>
      </c>
      <c r="D15" s="96">
        <f t="shared" si="4"/>
        <v>0.46859342052376546</v>
      </c>
      <c r="E15" s="96">
        <f t="shared" si="4"/>
        <v>0.3986785102319646</v>
      </c>
      <c r="F15" s="96">
        <f t="shared" si="4"/>
        <v>0.47753879915138753</v>
      </c>
      <c r="G15" s="96">
        <f t="shared" si="4"/>
        <v>0.50756706856157796</v>
      </c>
      <c r="H15" s="96">
        <f t="shared" si="4"/>
        <v>0.58165319898094126</v>
      </c>
      <c r="I15" s="96">
        <f t="shared" si="4"/>
        <v>0.72715904732538672</v>
      </c>
      <c r="J15" s="96">
        <f t="shared" si="4"/>
        <v>1.1769828906368938</v>
      </c>
      <c r="K15" s="96">
        <f t="shared" si="4"/>
        <v>1.5922459672578935</v>
      </c>
      <c r="L15" s="96">
        <f t="shared" si="4"/>
        <v>2.2057709787614912</v>
      </c>
      <c r="M15" s="96">
        <f t="shared" si="4"/>
        <v>3.8690787818343488</v>
      </c>
      <c r="N15" s="96">
        <f t="shared" si="4"/>
        <v>3.9762430157919373</v>
      </c>
      <c r="O15" s="96">
        <f t="shared" si="4"/>
        <v>4.5605049197533756</v>
      </c>
      <c r="P15" s="96">
        <f t="shared" si="4"/>
        <v>4.5627310182751755</v>
      </c>
      <c r="Q15" s="96">
        <f t="shared" si="4"/>
        <v>4.7415232181333895</v>
      </c>
    </row>
    <row r="16" spans="1:17" ht="12" customHeight="1" x14ac:dyDescent="0.25">
      <c r="A16" s="87" t="s">
        <v>111</v>
      </c>
      <c r="B16" s="97"/>
      <c r="C16" s="97">
        <v>0.35729296690935941</v>
      </c>
      <c r="D16" s="97">
        <v>0.46859342052376546</v>
      </c>
      <c r="E16" s="97">
        <v>0.3986785102319646</v>
      </c>
      <c r="F16" s="97">
        <v>0.47753879915138753</v>
      </c>
      <c r="G16" s="97">
        <v>0.50756706856157796</v>
      </c>
      <c r="H16" s="97">
        <v>0.58165319898094126</v>
      </c>
      <c r="I16" s="97">
        <v>0.72715904732538672</v>
      </c>
      <c r="J16" s="97">
        <v>1.1769828906368938</v>
      </c>
      <c r="K16" s="97">
        <v>1.5922459672578935</v>
      </c>
      <c r="L16" s="97">
        <v>2.2057709787614912</v>
      </c>
      <c r="M16" s="97">
        <v>3.8690787818343488</v>
      </c>
      <c r="N16" s="97">
        <v>3.9762430157919373</v>
      </c>
      <c r="O16" s="97">
        <v>4.5605049197533756</v>
      </c>
      <c r="P16" s="97">
        <v>4.5627310182751755</v>
      </c>
      <c r="Q16" s="97">
        <v>4.7415232181333895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32.210531107770151</v>
      </c>
      <c r="D17" s="96">
        <f t="shared" si="5"/>
        <v>33.549900047031876</v>
      </c>
      <c r="E17" s="96">
        <f t="shared" si="5"/>
        <v>32.318358343959481</v>
      </c>
      <c r="F17" s="96">
        <f t="shared" si="5"/>
        <v>30.265209396609499</v>
      </c>
      <c r="G17" s="96">
        <f t="shared" si="5"/>
        <v>29.11870401127495</v>
      </c>
      <c r="H17" s="96">
        <f t="shared" si="5"/>
        <v>31.736233738171567</v>
      </c>
      <c r="I17" s="96">
        <f t="shared" si="5"/>
        <v>33.284172031566008</v>
      </c>
      <c r="J17" s="96">
        <f t="shared" si="5"/>
        <v>30.961480988716033</v>
      </c>
      <c r="K17" s="96">
        <f t="shared" si="5"/>
        <v>33.462008501023654</v>
      </c>
      <c r="L17" s="96">
        <f t="shared" si="5"/>
        <v>37.783436993976117</v>
      </c>
      <c r="M17" s="96">
        <f t="shared" si="5"/>
        <v>35.953095434364435</v>
      </c>
      <c r="N17" s="96">
        <f t="shared" si="5"/>
        <v>32.122177808502556</v>
      </c>
      <c r="O17" s="96">
        <f t="shared" si="5"/>
        <v>42.864978224254671</v>
      </c>
      <c r="P17" s="96">
        <f t="shared" si="5"/>
        <v>37.385567428226175</v>
      </c>
      <c r="Q17" s="96">
        <f t="shared" si="5"/>
        <v>35.960998683199556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7.2576358857948012E-2</v>
      </c>
      <c r="J20" s="95">
        <v>3.6470260370687582E-2</v>
      </c>
      <c r="K20" s="95">
        <v>8.034286217704982E-2</v>
      </c>
      <c r="L20" s="95">
        <v>0</v>
      </c>
      <c r="M20" s="95">
        <v>0.18775439134391134</v>
      </c>
      <c r="N20" s="95">
        <v>0</v>
      </c>
      <c r="O20" s="95">
        <v>9.6211675122695039E-4</v>
      </c>
      <c r="P20" s="95">
        <v>0.22995901836099694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28.561185809564872</v>
      </c>
      <c r="D21" s="95">
        <v>24.321766124099735</v>
      </c>
      <c r="E21" s="95">
        <v>24.133801845620422</v>
      </c>
      <c r="F21" s="95">
        <v>20.457371163126137</v>
      </c>
      <c r="G21" s="95">
        <v>19.670520444627346</v>
      </c>
      <c r="H21" s="95">
        <v>23.605036029872707</v>
      </c>
      <c r="I21" s="95">
        <v>21.144240822624408</v>
      </c>
      <c r="J21" s="95">
        <v>24.76227081848829</v>
      </c>
      <c r="K21" s="95">
        <v>28.333264241326685</v>
      </c>
      <c r="L21" s="95">
        <v>30.487993064402968</v>
      </c>
      <c r="M21" s="95">
        <v>24.054568984987984</v>
      </c>
      <c r="N21" s="95">
        <v>24.831017127192265</v>
      </c>
      <c r="O21" s="95">
        <v>28.252089022174605</v>
      </c>
      <c r="P21" s="95">
        <v>17.508270336745593</v>
      </c>
      <c r="Q21" s="95">
        <v>22.799090594789678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1.1188277935108701</v>
      </c>
      <c r="E22" s="95">
        <v>0.63916787807414421</v>
      </c>
      <c r="F22" s="95">
        <v>1.4325820162617442</v>
      </c>
      <c r="G22" s="95">
        <v>1.4516998899697409</v>
      </c>
      <c r="H22" s="95">
        <v>1.1356356537698236</v>
      </c>
      <c r="I22" s="95">
        <v>1.0018896777745314</v>
      </c>
      <c r="J22" s="95">
        <v>0</v>
      </c>
      <c r="K22" s="95">
        <v>0.79203742212197337</v>
      </c>
      <c r="L22" s="95">
        <v>0</v>
      </c>
      <c r="M22" s="95">
        <v>2.5318072234092752</v>
      </c>
      <c r="N22" s="95">
        <v>1.0211837167879791</v>
      </c>
      <c r="O22" s="95">
        <v>1.0913297866637652</v>
      </c>
      <c r="P22" s="95">
        <v>4.7992382661837381</v>
      </c>
      <c r="Q22" s="95">
        <v>0.915945076548765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1.6893834139716575</v>
      </c>
      <c r="D24" s="95">
        <v>0.95231567416948082</v>
      </c>
      <c r="E24" s="95">
        <v>1.3237196437661505</v>
      </c>
      <c r="F24" s="95">
        <v>1.462438249368214</v>
      </c>
      <c r="G24" s="95">
        <v>0.68537534692832391</v>
      </c>
      <c r="H24" s="95">
        <v>0.66005051483510491</v>
      </c>
      <c r="I24" s="95">
        <v>2.3076482888900407</v>
      </c>
      <c r="J24" s="95">
        <v>0.62068954111355734</v>
      </c>
      <c r="K24" s="95">
        <v>1.1439603161832028</v>
      </c>
      <c r="L24" s="95">
        <v>1.5236079733095425</v>
      </c>
      <c r="M24" s="95">
        <v>3.0332957540607657</v>
      </c>
      <c r="N24" s="95">
        <v>2.1887379459086884</v>
      </c>
      <c r="O24" s="95">
        <v>2.2690181726837504</v>
      </c>
      <c r="P24" s="95">
        <v>2.6514229367749707</v>
      </c>
      <c r="Q24" s="95">
        <v>1.278732581812948</v>
      </c>
    </row>
    <row r="25" spans="1:17" ht="12" customHeight="1" x14ac:dyDescent="0.25">
      <c r="A25" s="51" t="s">
        <v>60</v>
      </c>
      <c r="B25" s="22"/>
      <c r="C25" s="22">
        <v>0.51227173085646149</v>
      </c>
      <c r="D25" s="22">
        <v>5.8639210900260119</v>
      </c>
      <c r="E25" s="22">
        <v>4.9700039010644019</v>
      </c>
      <c r="F25" s="22">
        <v>5.5795226850302821</v>
      </c>
      <c r="G25" s="22">
        <v>6.251980910393625</v>
      </c>
      <c r="H25" s="22">
        <v>5.4977154078221391</v>
      </c>
      <c r="I25" s="22">
        <v>7.4995988287672768</v>
      </c>
      <c r="J25" s="22">
        <v>4.1328253446842167</v>
      </c>
      <c r="K25" s="22">
        <v>1.1381509745729996</v>
      </c>
      <c r="L25" s="22">
        <v>3.8112612814582292</v>
      </c>
      <c r="M25" s="22">
        <v>4.6958965277168714</v>
      </c>
      <c r="N25" s="22">
        <v>2.9835257530113681</v>
      </c>
      <c r="O25" s="22">
        <v>9.8804478442459747</v>
      </c>
      <c r="P25" s="22">
        <v>11.170479119074711</v>
      </c>
      <c r="Q25" s="22">
        <v>10.253125672682838</v>
      </c>
    </row>
    <row r="26" spans="1:17" ht="12" customHeight="1" x14ac:dyDescent="0.25">
      <c r="A26" s="49" t="s">
        <v>59</v>
      </c>
      <c r="B26" s="18"/>
      <c r="C26" s="18">
        <v>1.4476901533771602</v>
      </c>
      <c r="D26" s="18">
        <v>1.2930693652257754</v>
      </c>
      <c r="E26" s="18">
        <v>1.2516650754343623</v>
      </c>
      <c r="F26" s="18">
        <v>1.3332952828231228</v>
      </c>
      <c r="G26" s="18">
        <v>1.059127419355911</v>
      </c>
      <c r="H26" s="18">
        <v>0.83779613187179125</v>
      </c>
      <c r="I26" s="18">
        <v>1.2582180546518076</v>
      </c>
      <c r="J26" s="18">
        <v>1.4092250240592816</v>
      </c>
      <c r="K26" s="18">
        <v>1.9742526846417405</v>
      </c>
      <c r="L26" s="18">
        <v>1.9605746748053798</v>
      </c>
      <c r="M26" s="18">
        <v>1.4497725528456311</v>
      </c>
      <c r="N26" s="18">
        <v>1.0977132656022563</v>
      </c>
      <c r="O26" s="18">
        <v>1.3711312817353476</v>
      </c>
      <c r="P26" s="18">
        <v>1.0261977510861686</v>
      </c>
      <c r="Q26" s="18">
        <v>0.71410475736532508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10.784859388786497</v>
      </c>
      <c r="D27" s="96">
        <f t="shared" si="6"/>
        <v>11.04646092358025</v>
      </c>
      <c r="E27" s="96">
        <f t="shared" si="6"/>
        <v>10.827426600596786</v>
      </c>
      <c r="F27" s="96">
        <f t="shared" si="6"/>
        <v>10.232688431087256</v>
      </c>
      <c r="G27" s="96">
        <f t="shared" si="6"/>
        <v>9.9047823407771762</v>
      </c>
      <c r="H27" s="96">
        <f t="shared" si="6"/>
        <v>11.110494995204601</v>
      </c>
      <c r="I27" s="96">
        <f t="shared" si="6"/>
        <v>11.94797867402959</v>
      </c>
      <c r="J27" s="96">
        <f t="shared" si="6"/>
        <v>11.052907874280823</v>
      </c>
      <c r="K27" s="96">
        <f t="shared" si="6"/>
        <v>12.403390024809724</v>
      </c>
      <c r="L27" s="96">
        <f t="shared" si="6"/>
        <v>13.532033975704357</v>
      </c>
      <c r="M27" s="96">
        <f t="shared" si="6"/>
        <v>13.540245741220481</v>
      </c>
      <c r="N27" s="96">
        <f t="shared" si="6"/>
        <v>12.190305256956606</v>
      </c>
      <c r="O27" s="96">
        <f t="shared" si="6"/>
        <v>15.538480563899707</v>
      </c>
      <c r="P27" s="96">
        <f t="shared" si="6"/>
        <v>14.009731664712685</v>
      </c>
      <c r="Q27" s="96">
        <f t="shared" si="6"/>
        <v>12.678472685791906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8.787406518055672</v>
      </c>
      <c r="D30" s="95">
        <v>8.7595086722074385</v>
      </c>
      <c r="E30" s="95">
        <v>8.5227217194365483</v>
      </c>
      <c r="F30" s="95">
        <v>7.8479351046978874</v>
      </c>
      <c r="G30" s="95">
        <v>7.5864719863938426</v>
      </c>
      <c r="H30" s="95">
        <v>8.8729886092133778</v>
      </c>
      <c r="I30" s="95">
        <v>8.6127239099080981</v>
      </c>
      <c r="J30" s="95">
        <v>9.8325957170890916</v>
      </c>
      <c r="K30" s="95">
        <v>9.946039198224911</v>
      </c>
      <c r="L30" s="95">
        <v>11.492301731038456</v>
      </c>
      <c r="M30" s="95">
        <v>9.1719166837681829</v>
      </c>
      <c r="N30" s="95">
        <v>8.6931924943993195</v>
      </c>
      <c r="O30" s="95">
        <v>10.534012768047671</v>
      </c>
      <c r="P30" s="95">
        <v>7.2540065929344593</v>
      </c>
      <c r="Q30" s="95">
        <v>8.5496603192766276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5.7019320637047746E-2</v>
      </c>
      <c r="E31" s="95">
        <v>6.7620855079835313E-2</v>
      </c>
      <c r="F31" s="95">
        <v>6.2587093140853145E-2</v>
      </c>
      <c r="G31" s="95">
        <v>6.0785988657435404E-2</v>
      </c>
      <c r="H31" s="95">
        <v>4.7042808661235495E-2</v>
      </c>
      <c r="I31" s="95">
        <v>6.4607833650238422E-2</v>
      </c>
      <c r="J31" s="95">
        <v>6.892359676045548E-2</v>
      </c>
      <c r="K31" s="95">
        <v>6.6697505789528266E-2</v>
      </c>
      <c r="L31" s="95">
        <v>4.6623447632213211E-2</v>
      </c>
      <c r="M31" s="95">
        <v>5.4213404861475668E-2</v>
      </c>
      <c r="N31" s="95">
        <v>6.2312383303628587E-2</v>
      </c>
      <c r="O31" s="95">
        <v>7.149871425968142E-2</v>
      </c>
      <c r="P31" s="95">
        <v>4.0710544159823191E-2</v>
      </c>
      <c r="Q31" s="95">
        <v>3.6593648179156127E-2</v>
      </c>
    </row>
    <row r="32" spans="1:17" ht="12" customHeight="1" x14ac:dyDescent="0.25">
      <c r="A32" s="49" t="s">
        <v>60</v>
      </c>
      <c r="B32" s="18"/>
      <c r="C32" s="18">
        <v>1.9974528707308243</v>
      </c>
      <c r="D32" s="18">
        <v>2.2299329307357638</v>
      </c>
      <c r="E32" s="18">
        <v>2.2370840260804017</v>
      </c>
      <c r="F32" s="18">
        <v>2.3221662332485158</v>
      </c>
      <c r="G32" s="18">
        <v>2.2575243657258985</v>
      </c>
      <c r="H32" s="18">
        <v>2.1904635773299885</v>
      </c>
      <c r="I32" s="18">
        <v>3.2706469304712535</v>
      </c>
      <c r="J32" s="18">
        <v>1.151388560431275</v>
      </c>
      <c r="K32" s="18">
        <v>2.3906533207952836</v>
      </c>
      <c r="L32" s="18">
        <v>1.9931087970336885</v>
      </c>
      <c r="M32" s="18">
        <v>4.3141156525908233</v>
      </c>
      <c r="N32" s="18">
        <v>3.4348003792536561</v>
      </c>
      <c r="O32" s="18">
        <v>4.9329690815923559</v>
      </c>
      <c r="P32" s="18">
        <v>6.7150145276184041</v>
      </c>
      <c r="Q32" s="18">
        <v>4.0922187183361212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0.68575326060689967</v>
      </c>
      <c r="D3" s="107">
        <f>IF(RES_hh_tes_in!D3=0,"",RES_hh_tes_in!D3/RES_hh_fec_in!D3)</f>
        <v>0.68648246479434283</v>
      </c>
      <c r="E3" s="107">
        <f>IF(RES_hh_tes_in!E3=0,"",RES_hh_tes_in!E3/RES_hh_fec_in!E3)</f>
        <v>0.69443033328062809</v>
      </c>
      <c r="F3" s="107">
        <f>IF(RES_hh_tes_in!F3=0,"",RES_hh_tes_in!F3/RES_hh_fec_in!F3)</f>
        <v>0.69503571130676201</v>
      </c>
      <c r="G3" s="107">
        <f>IF(RES_hh_tes_in!G3=0,"",RES_hh_tes_in!G3/RES_hh_fec_in!G3)</f>
        <v>0.696444773217191</v>
      </c>
      <c r="H3" s="107">
        <f>IF(RES_hh_tes_in!H3=0,"",RES_hh_tes_in!H3/RES_hh_fec_in!H3)</f>
        <v>0.70050245767408292</v>
      </c>
      <c r="I3" s="107">
        <f>IF(RES_hh_tes_in!I3=0,"",RES_hh_tes_in!I3/RES_hh_fec_in!I3)</f>
        <v>0.71357856052627511</v>
      </c>
      <c r="J3" s="107">
        <f>IF(RES_hh_tes_in!J3=0,"",RES_hh_tes_in!J3/RES_hh_fec_in!J3)</f>
        <v>0.71239302554122275</v>
      </c>
      <c r="K3" s="107">
        <f>IF(RES_hh_tes_in!K3=0,"",RES_hh_tes_in!K3/RES_hh_fec_in!K3)</f>
        <v>0.71518421782859976</v>
      </c>
      <c r="L3" s="107">
        <f>IF(RES_hh_tes_in!L3=0,"",RES_hh_tes_in!L3/RES_hh_fec_in!L3)</f>
        <v>0.73614101695870682</v>
      </c>
      <c r="M3" s="107">
        <f>IF(RES_hh_tes_in!M3=0,"",RES_hh_tes_in!M3/RES_hh_fec_in!M3)</f>
        <v>0.74060949710341184</v>
      </c>
      <c r="N3" s="107">
        <f>IF(RES_hh_tes_in!N3=0,"",RES_hh_tes_in!N3/RES_hh_fec_in!N3)</f>
        <v>0.75144529327658061</v>
      </c>
      <c r="O3" s="107">
        <f>IF(RES_hh_tes_in!O3=0,"",RES_hh_tes_in!O3/RES_hh_fec_in!O3)</f>
        <v>0.75918001315026595</v>
      </c>
      <c r="P3" s="107">
        <f>IF(RES_hh_tes_in!P3=0,"",RES_hh_tes_in!P3/RES_hh_fec_in!P3)</f>
        <v>0.75370504388633741</v>
      </c>
      <c r="Q3" s="107">
        <f>IF(RES_hh_tes_in!Q3=0,"",RES_hh_tes_in!Q3/RES_hh_fec_in!Q3)</f>
        <v>0.76361806048537972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0.70901125260397668</v>
      </c>
      <c r="D4" s="103">
        <f>IF(RES_hh_tes_in!D4=0,"",RES_hh_tes_in!D4/RES_hh_fec_in!D4)</f>
        <v>0.70796792395233532</v>
      </c>
      <c r="E4" s="103">
        <f>IF(RES_hh_tes_in!E4=0,"",RES_hh_tes_in!E4/RES_hh_fec_in!E4)</f>
        <v>0.71620992689136087</v>
      </c>
      <c r="F4" s="103">
        <f>IF(RES_hh_tes_in!F4=0,"",RES_hh_tes_in!F4/RES_hh_fec_in!F4)</f>
        <v>0.7149872442836156</v>
      </c>
      <c r="G4" s="103">
        <f>IF(RES_hh_tes_in!G4=0,"",RES_hh_tes_in!G4/RES_hh_fec_in!G4)</f>
        <v>0.71733974640583353</v>
      </c>
      <c r="H4" s="103">
        <f>IF(RES_hh_tes_in!H4=0,"",RES_hh_tes_in!H4/RES_hh_fec_in!H4)</f>
        <v>0.72422467103997545</v>
      </c>
      <c r="I4" s="103">
        <f>IF(RES_hh_tes_in!I4=0,"",RES_hh_tes_in!I4/RES_hh_fec_in!I4)</f>
        <v>0.736094326187412</v>
      </c>
      <c r="J4" s="103">
        <f>IF(RES_hh_tes_in!J4=0,"",RES_hh_tes_in!J4/RES_hh_fec_in!J4)</f>
        <v>0.73611605131334612</v>
      </c>
      <c r="K4" s="103">
        <f>IF(RES_hh_tes_in!K4=0,"",RES_hh_tes_in!K4/RES_hh_fec_in!K4)</f>
        <v>0.73767181301775842</v>
      </c>
      <c r="L4" s="103">
        <f>IF(RES_hh_tes_in!L4=0,"",RES_hh_tes_in!L4/RES_hh_fec_in!L4)</f>
        <v>0.75806507204039808</v>
      </c>
      <c r="M4" s="103">
        <f>IF(RES_hh_tes_in!M4=0,"",RES_hh_tes_in!M4/RES_hh_fec_in!M4)</f>
        <v>0.75910319350150446</v>
      </c>
      <c r="N4" s="103">
        <f>IF(RES_hh_tes_in!N4=0,"",RES_hh_tes_in!N4/RES_hh_fec_in!N4)</f>
        <v>0.7714139517891333</v>
      </c>
      <c r="O4" s="103">
        <f>IF(RES_hh_tes_in!O4=0,"",RES_hh_tes_in!O4/RES_hh_fec_in!O4)</f>
        <v>0.77679573160768645</v>
      </c>
      <c r="P4" s="103">
        <f>IF(RES_hh_tes_in!P4=0,"",RES_hh_tes_in!P4/RES_hh_fec_in!P4)</f>
        <v>0.76659502524021972</v>
      </c>
      <c r="Q4" s="103">
        <f>IF(RES_hh_tes_in!Q4=0,"",RES_hh_tes_in!Q4/RES_hh_fec_in!Q4)</f>
        <v>0.78088825457594635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0.55476981255154889</v>
      </c>
      <c r="E5" s="102">
        <f>IF(RES_hh_tes_in!E5=0,"",RES_hh_tes_in!E5/RES_hh_fec_in!E5)</f>
        <v>0.55780558270948544</v>
      </c>
      <c r="F5" s="102" t="str">
        <f>IF(RES_hh_tes_in!F5=0,"",RES_hh_tes_in!F5/RES_hh_fec_in!F5)</f>
        <v/>
      </c>
      <c r="G5" s="102">
        <f>IF(RES_hh_tes_in!G5=0,"",RES_hh_tes_in!G5/RES_hh_fec_in!G5)</f>
        <v>0.56372792044627584</v>
      </c>
      <c r="H5" s="102">
        <f>IF(RES_hh_tes_in!H5=0,"",RES_hh_tes_in!H5/RES_hh_fec_in!H5)</f>
        <v>0.56701954516484498</v>
      </c>
      <c r="I5" s="102">
        <f>IF(RES_hh_tes_in!I5=0,"",RES_hh_tes_in!I5/RES_hh_fec_in!I5)</f>
        <v>0.56996779564974243</v>
      </c>
      <c r="J5" s="102">
        <f>IF(RES_hh_tes_in!J5=0,"",RES_hh_tes_in!J5/RES_hh_fec_in!J5)</f>
        <v>0.5730762139843133</v>
      </c>
      <c r="K5" s="102">
        <f>IF(RES_hh_tes_in!K5=0,"",RES_hh_tes_in!K5/RES_hh_fec_in!K5)</f>
        <v>0.57631741960878746</v>
      </c>
      <c r="L5" s="102">
        <f>IF(RES_hh_tes_in!L5=0,"",RES_hh_tes_in!L5/RES_hh_fec_in!L5)</f>
        <v>0.57994440264689062</v>
      </c>
      <c r="M5" s="102">
        <f>IF(RES_hh_tes_in!M5=0,"",RES_hh_tes_in!M5/RES_hh_fec_in!M5)</f>
        <v>0.58179376126922455</v>
      </c>
      <c r="N5" s="102">
        <f>IF(RES_hh_tes_in!N5=0,"",RES_hh_tes_in!N5/RES_hh_fec_in!N5)</f>
        <v>0.58283676677095775</v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 t="str">
        <f>IF(RES_hh_tes_in!E7=0,"",RES_hh_tes_in!E7/RES_hh_fec_in!E7)</f>
        <v/>
      </c>
      <c r="F7" s="102" t="str">
        <f>IF(RES_hh_tes_in!F7=0,"",RES_hh_tes_in!F7/RES_hh_fec_in!F7)</f>
        <v/>
      </c>
      <c r="G7" s="102" t="str">
        <f>IF(RES_hh_tes_in!G7=0,"",RES_hh_tes_in!G7/RES_hh_fec_in!G7)</f>
        <v/>
      </c>
      <c r="H7" s="102" t="str">
        <f>IF(RES_hh_tes_in!H7=0,"",RES_hh_tes_in!H7/RES_hh_fec_in!H7)</f>
        <v/>
      </c>
      <c r="I7" s="102">
        <f>IF(RES_hh_tes_in!I7=0,"",RES_hh_tes_in!I7/RES_hh_fec_in!I7)</f>
        <v>0.68032928619039723</v>
      </c>
      <c r="J7" s="102">
        <f>IF(RES_hh_tes_in!J7=0,"",RES_hh_tes_in!J7/RES_hh_fec_in!J7)</f>
        <v>0.67196836040009778</v>
      </c>
      <c r="K7" s="102">
        <f>IF(RES_hh_tes_in!K7=0,"",RES_hh_tes_in!K7/RES_hh_fec_in!K7)</f>
        <v>0.68906441381753747</v>
      </c>
      <c r="L7" s="102">
        <f>IF(RES_hh_tes_in!L7=0,"",RES_hh_tes_in!L7/RES_hh_fec_in!L7)</f>
        <v>0.68645478090130263</v>
      </c>
      <c r="M7" s="102">
        <f>IF(RES_hh_tes_in!M7=0,"",RES_hh_tes_in!M7/RES_hh_fec_in!M7)</f>
        <v>0.70817024850179633</v>
      </c>
      <c r="N7" s="102" t="str">
        <f>IF(RES_hh_tes_in!N7=0,"",RES_hh_tes_in!N7/RES_hh_fec_in!N7)</f>
        <v/>
      </c>
      <c r="O7" s="102">
        <f>IF(RES_hh_tes_in!O7=0,"",RES_hh_tes_in!O7/RES_hh_fec_in!O7)</f>
        <v>0.71432836366182717</v>
      </c>
      <c r="P7" s="102">
        <f>IF(RES_hh_tes_in!P7=0,"",RES_hh_tes_in!P7/RES_hh_fec_in!P7)</f>
        <v>0.71781781310730053</v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0.69611313619476489</v>
      </c>
      <c r="D8" s="102">
        <f>IF(RES_hh_tes_in!D8=0,"",RES_hh_tes_in!D8/RES_hh_fec_in!D8)</f>
        <v>0.70022417266209935</v>
      </c>
      <c r="E8" s="102">
        <f>IF(RES_hh_tes_in!E8=0,"",RES_hh_tes_in!E8/RES_hh_fec_in!E8)</f>
        <v>0.70416064288469282</v>
      </c>
      <c r="F8" s="102">
        <f>IF(RES_hh_tes_in!F8=0,"",RES_hh_tes_in!F8/RES_hh_fec_in!F8)</f>
        <v>0.70764978331092954</v>
      </c>
      <c r="G8" s="102">
        <f>IF(RES_hh_tes_in!G8=0,"",RES_hh_tes_in!G8/RES_hh_fec_in!G8)</f>
        <v>0.7114141895053111</v>
      </c>
      <c r="H8" s="102">
        <f>IF(RES_hh_tes_in!H8=0,"",RES_hh_tes_in!H8/RES_hh_fec_in!H8)</f>
        <v>0.71582017582789592</v>
      </c>
      <c r="I8" s="102">
        <f>IF(RES_hh_tes_in!I8=0,"",RES_hh_tes_in!I8/RES_hh_fec_in!I8)</f>
        <v>0.71845749098473766</v>
      </c>
      <c r="J8" s="102">
        <f>IF(RES_hh_tes_in!J8=0,"",RES_hh_tes_in!J8/RES_hh_fec_in!J8)</f>
        <v>0.72366824387644002</v>
      </c>
      <c r="K8" s="102">
        <f>IF(RES_hh_tes_in!K8=0,"",RES_hh_tes_in!K8/RES_hh_fec_in!K8)</f>
        <v>0.72807381049769659</v>
      </c>
      <c r="L8" s="102">
        <f>IF(RES_hh_tes_in!L8=0,"",RES_hh_tes_in!L8/RES_hh_fec_in!L8)</f>
        <v>0.7325836212988257</v>
      </c>
      <c r="M8" s="102">
        <f>IF(RES_hh_tes_in!M8=0,"",RES_hh_tes_in!M8/RES_hh_fec_in!M8)</f>
        <v>0.73656395585470857</v>
      </c>
      <c r="N8" s="102">
        <f>IF(RES_hh_tes_in!N8=0,"",RES_hh_tes_in!N8/RES_hh_fec_in!N8)</f>
        <v>0.74213063950767622</v>
      </c>
      <c r="O8" s="102">
        <f>IF(RES_hh_tes_in!O8=0,"",RES_hh_tes_in!O8/RES_hh_fec_in!O8)</f>
        <v>0.74522481434136179</v>
      </c>
      <c r="P8" s="102">
        <f>IF(RES_hh_tes_in!P8=0,"",RES_hh_tes_in!P8/RES_hh_fec_in!P8)</f>
        <v>0.75106865015777957</v>
      </c>
      <c r="Q8" s="102">
        <f>IF(RES_hh_tes_in!Q8=0,"",RES_hh_tes_in!Q8/RES_hh_fec_in!Q8)</f>
        <v>0.75571867429900497</v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>
        <f>IF(RES_hh_tes_in!D9=0,"",RES_hh_tes_in!D9/RES_hh_fec_in!D9)</f>
        <v>0.58884356398612736</v>
      </c>
      <c r="E9" s="102">
        <f>IF(RES_hh_tes_in!E9=0,"",RES_hh_tes_in!E9/RES_hh_fec_in!E9)</f>
        <v>0.59233932547074153</v>
      </c>
      <c r="F9" s="102">
        <f>IF(RES_hh_tes_in!F9=0,"",RES_hh_tes_in!F9/RES_hh_fec_in!F9)</f>
        <v>0.59530580118590704</v>
      </c>
      <c r="G9" s="102">
        <f>IF(RES_hh_tes_in!G9=0,"",RES_hh_tes_in!G9/RES_hh_fec_in!G9)</f>
        <v>0.5981637132793749</v>
      </c>
      <c r="H9" s="102">
        <f>IF(RES_hh_tes_in!H9=0,"",RES_hh_tes_in!H9/RES_hh_fec_in!H9)</f>
        <v>0.60189146621387457</v>
      </c>
      <c r="I9" s="102">
        <f>IF(RES_hh_tes_in!I9=0,"",RES_hh_tes_in!I9/RES_hh_fec_in!I9)</f>
        <v>0.60587420979502282</v>
      </c>
      <c r="J9" s="102">
        <f>IF(RES_hh_tes_in!J9=0,"",RES_hh_tes_in!J9/RES_hh_fec_in!J9)</f>
        <v>0.57244681915113638</v>
      </c>
      <c r="K9" s="102">
        <f>IF(RES_hh_tes_in!K9=0,"",RES_hh_tes_in!K9/RES_hh_fec_in!K9)</f>
        <v>0.60736279058666975</v>
      </c>
      <c r="L9" s="102">
        <f>IF(RES_hh_tes_in!L9=0,"",RES_hh_tes_in!L9/RES_hh_fec_in!L9)</f>
        <v>0.58548109765274481</v>
      </c>
      <c r="M9" s="102">
        <f>IF(RES_hh_tes_in!M9=0,"",RES_hh_tes_in!M9/RES_hh_fec_in!M9)</f>
        <v>0.61820851822691369</v>
      </c>
      <c r="N9" s="102">
        <f>IF(RES_hh_tes_in!N9=0,"",RES_hh_tes_in!N9/RES_hh_fec_in!N9)</f>
        <v>0.62289164519979046</v>
      </c>
      <c r="O9" s="102">
        <f>IF(RES_hh_tes_in!O9=0,"",RES_hh_tes_in!O9/RES_hh_fec_in!O9)</f>
        <v>0.62323450682334114</v>
      </c>
      <c r="P9" s="102">
        <f>IF(RES_hh_tes_in!P9=0,"",RES_hh_tes_in!P9/RES_hh_fec_in!P9)</f>
        <v>0.62131447119688843</v>
      </c>
      <c r="Q9" s="102">
        <f>IF(RES_hh_tes_in!Q9=0,"",RES_hh_tes_in!Q9/RES_hh_fec_in!Q9)</f>
        <v>0.62499367335307021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0.85090427701894833</v>
      </c>
      <c r="D11" s="102">
        <f>IF(RES_hh_tes_in!D11=0,"",RES_hh_tes_in!D11/RES_hh_fec_in!D11)</f>
        <v>0.85561737714246322</v>
      </c>
      <c r="E11" s="102">
        <f>IF(RES_hh_tes_in!E11=0,"",RES_hh_tes_in!E11/RES_hh_fec_in!E11)</f>
        <v>0.86005306128251957</v>
      </c>
      <c r="F11" s="102">
        <f>IF(RES_hh_tes_in!F11=0,"",RES_hh_tes_in!F11/RES_hh_fec_in!F11)</f>
        <v>0.8642008804760134</v>
      </c>
      <c r="G11" s="102">
        <f>IF(RES_hh_tes_in!G11=0,"",RES_hh_tes_in!G11/RES_hh_fec_in!G11)</f>
        <v>0.86830919109256632</v>
      </c>
      <c r="H11" s="102">
        <f>IF(RES_hh_tes_in!H11=0,"",RES_hh_tes_in!H11/RES_hh_fec_in!H11)</f>
        <v>0.87369386514599023</v>
      </c>
      <c r="I11" s="102">
        <f>IF(RES_hh_tes_in!I11=0,"",RES_hh_tes_in!I11/RES_hh_fec_in!I11)</f>
        <v>0.87784203255860638</v>
      </c>
      <c r="J11" s="102">
        <f>IF(RES_hh_tes_in!J11=0,"",RES_hh_tes_in!J11/RES_hh_fec_in!J11)</f>
        <v>0.88167002212995826</v>
      </c>
      <c r="K11" s="102">
        <f>IF(RES_hh_tes_in!K11=0,"",RES_hh_tes_in!K11/RES_hh_fec_in!K11)</f>
        <v>0.88638430617668895</v>
      </c>
      <c r="L11" s="102">
        <f>IF(RES_hh_tes_in!L11=0,"",RES_hh_tes_in!L11/RES_hh_fec_in!L11)</f>
        <v>0.89186963409669584</v>
      </c>
      <c r="M11" s="102">
        <f>IF(RES_hh_tes_in!M11=0,"",RES_hh_tes_in!M11/RES_hh_fec_in!M11)</f>
        <v>0.89605047522782943</v>
      </c>
      <c r="N11" s="102">
        <f>IF(RES_hh_tes_in!N11=0,"",RES_hh_tes_in!N11/RES_hh_fec_in!N11)</f>
        <v>0.89938509396836175</v>
      </c>
      <c r="O11" s="102">
        <f>IF(RES_hh_tes_in!O11=0,"",RES_hh_tes_in!O11/RES_hh_fec_in!O11)</f>
        <v>0.90210487203600176</v>
      </c>
      <c r="P11" s="102">
        <f>IF(RES_hh_tes_in!P11=0,"",RES_hh_tes_in!P11/RES_hh_fec_in!P11)</f>
        <v>0.90433057219216495</v>
      </c>
      <c r="Q11" s="102">
        <f>IF(RES_hh_tes_in!Q11=0,"",RES_hh_tes_in!Q11/RES_hh_fec_in!Q11)</f>
        <v>0.90662121401723539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1.3478074672028655</v>
      </c>
      <c r="D12" s="102">
        <f>IF(RES_hh_tes_in!D12=0,"",RES_hh_tes_in!D12/RES_hh_fec_in!D12)</f>
        <v>1.4022272777041955</v>
      </c>
      <c r="E12" s="102">
        <f>IF(RES_hh_tes_in!E12=0,"",RES_hh_tes_in!E12/RES_hh_fec_in!E12)</f>
        <v>1.4674800183543313</v>
      </c>
      <c r="F12" s="102">
        <f>IF(RES_hh_tes_in!F12=0,"",RES_hh_tes_in!F12/RES_hh_fec_in!F12)</f>
        <v>1.5459153468548574</v>
      </c>
      <c r="G12" s="102">
        <f>IF(RES_hh_tes_in!G12=0,"",RES_hh_tes_in!G12/RES_hh_fec_in!G12)</f>
        <v>1.6418113962632723</v>
      </c>
      <c r="H12" s="102">
        <f>IF(RES_hh_tes_in!H12=0,"",RES_hh_tes_in!H12/RES_hh_fec_in!H12)</f>
        <v>1.7580738380326009</v>
      </c>
      <c r="I12" s="102">
        <f>IF(RES_hh_tes_in!I12=0,"",RES_hh_tes_in!I12/RES_hh_fec_in!I12)</f>
        <v>1.8961474632249682</v>
      </c>
      <c r="J12" s="102">
        <f>IF(RES_hh_tes_in!J12=0,"",RES_hh_tes_in!J12/RES_hh_fec_in!J12)</f>
        <v>2.0669993607999846</v>
      </c>
      <c r="K12" s="102">
        <f>IF(RES_hh_tes_in!K12=0,"",RES_hh_tes_in!K12/RES_hh_fec_in!K12)</f>
        <v>2.2315454150754337</v>
      </c>
      <c r="L12" s="102">
        <f>IF(RES_hh_tes_in!L12=0,"",RES_hh_tes_in!L12/RES_hh_fec_in!L12)</f>
        <v>2.5450641667170468</v>
      </c>
      <c r="M12" s="102">
        <f>IF(RES_hh_tes_in!M12=0,"",RES_hh_tes_in!M12/RES_hh_fec_in!M12)</f>
        <v>2.7398804475044867</v>
      </c>
      <c r="N12" s="102">
        <f>IF(RES_hh_tes_in!N12=0,"",RES_hh_tes_in!N12/RES_hh_fec_in!N12)</f>
        <v>2.8892087123016572</v>
      </c>
      <c r="O12" s="102">
        <f>IF(RES_hh_tes_in!O12=0,"",RES_hh_tes_in!O12/RES_hh_fec_in!O12)</f>
        <v>3.005762433825748</v>
      </c>
      <c r="P12" s="102">
        <f>IF(RES_hh_tes_in!P12=0,"",RES_hh_tes_in!P12/RES_hh_fec_in!P12)</f>
        <v>3.0804067371984476</v>
      </c>
      <c r="Q12" s="102">
        <f>IF(RES_hh_tes_in!Q12=0,"",RES_hh_tes_in!Q12/RES_hh_fec_in!Q12)</f>
        <v>3.1363093705511331</v>
      </c>
    </row>
    <row r="13" spans="1:17" ht="12" customHeight="1" x14ac:dyDescent="0.25">
      <c r="A13" s="51" t="s">
        <v>114</v>
      </c>
      <c r="B13" s="104"/>
      <c r="C13" s="104" t="str">
        <f>IF(RES_hh_tes_in!C13=0,"",RES_hh_tes_in!C13/RES_hh_fec_in!C13)</f>
        <v/>
      </c>
      <c r="D13" s="104">
        <f>IF(RES_hh_tes_in!D13=0,"",RES_hh_tes_in!D13/RES_hh_fec_in!D13)</f>
        <v>0.83793266439514236</v>
      </c>
      <c r="E13" s="104">
        <f>IF(RES_hh_tes_in!E13=0,"",RES_hh_tes_in!E13/RES_hh_fec_in!E13)</f>
        <v>0.84235029779722048</v>
      </c>
      <c r="F13" s="104">
        <f>IF(RES_hh_tes_in!F13=0,"",RES_hh_tes_in!F13/RES_hh_fec_in!F13)</f>
        <v>0.84649471159726097</v>
      </c>
      <c r="G13" s="104">
        <f>IF(RES_hh_tes_in!G13=0,"",RES_hh_tes_in!G13/RES_hh_fec_in!G13)</f>
        <v>0.85055837942106927</v>
      </c>
      <c r="H13" s="104">
        <f>IF(RES_hh_tes_in!H13=0,"",RES_hh_tes_in!H13/RES_hh_fec_in!H13)</f>
        <v>0.85458560130934824</v>
      </c>
      <c r="I13" s="104">
        <f>IF(RES_hh_tes_in!I13=0,"",RES_hh_tes_in!I13/RES_hh_fec_in!I13)</f>
        <v>0.85838471716642195</v>
      </c>
      <c r="J13" s="104">
        <f>IF(RES_hh_tes_in!J13=0,"",RES_hh_tes_in!J13/RES_hh_fec_in!J13)</f>
        <v>0.86187520336789425</v>
      </c>
      <c r="K13" s="104">
        <f>IF(RES_hh_tes_in!K13=0,"",RES_hh_tes_in!K13/RES_hh_fec_in!K13)</f>
        <v>0.86563622750954239</v>
      </c>
      <c r="L13" s="104">
        <f>IF(RES_hh_tes_in!L13=0,"",RES_hh_tes_in!L13/RES_hh_fec_in!L13)</f>
        <v>0.87002901438985603</v>
      </c>
      <c r="M13" s="104">
        <f>IF(RES_hh_tes_in!M13=0,"",RES_hh_tes_in!M13/RES_hh_fec_in!M13)</f>
        <v>0.87387889499122506</v>
      </c>
      <c r="N13" s="104">
        <f>IF(RES_hh_tes_in!N13=0,"",RES_hh_tes_in!N13/RES_hh_fec_in!N13)</f>
        <v>0.87716562102731932</v>
      </c>
      <c r="O13" s="104">
        <f>IF(RES_hh_tes_in!O13=0,"",RES_hh_tes_in!O13/RES_hh_fec_in!O13)</f>
        <v>0.88038516171920045</v>
      </c>
      <c r="P13" s="104">
        <f>IF(RES_hh_tes_in!P13=0,"",RES_hh_tes_in!P13/RES_hh_fec_in!P13)</f>
        <v>0.88439566158791139</v>
      </c>
      <c r="Q13" s="104">
        <f>IF(RES_hh_tes_in!Q13=0,"",RES_hh_tes_in!Q13/RES_hh_fec_in!Q13)</f>
        <v>0.89216828987451346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1.0459518429727965</v>
      </c>
      <c r="D14" s="106">
        <f>IF(RES_hh_tes_in!D14=0,"",RES_hh_tes_in!D14/RES_hh_fec_in!D14)</f>
        <v>1.0491073466850214</v>
      </c>
      <c r="E14" s="106">
        <f>IF(RES_hh_tes_in!E14=0,"",RES_hh_tes_in!E14/RES_hh_fec_in!E14)</f>
        <v>1.0495419415182676</v>
      </c>
      <c r="F14" s="106">
        <f>IF(RES_hh_tes_in!F14=0,"",RES_hh_tes_in!F14/RES_hh_fec_in!F14)</f>
        <v>1.0509270132438389</v>
      </c>
      <c r="G14" s="106">
        <f>IF(RES_hh_tes_in!G14=0,"",RES_hh_tes_in!G14/RES_hh_fec_in!G14)</f>
        <v>1.0511441149530782</v>
      </c>
      <c r="H14" s="106">
        <f>IF(RES_hh_tes_in!H14=0,"",RES_hh_tes_in!H14/RES_hh_fec_in!H14)</f>
        <v>1.0513734380413595</v>
      </c>
      <c r="I14" s="106">
        <f>IF(RES_hh_tes_in!I14=0,"",RES_hh_tes_in!I14/RES_hh_fec_in!I14)</f>
        <v>1.0491007929830687</v>
      </c>
      <c r="J14" s="106">
        <f>IF(RES_hh_tes_in!J14=0,"",RES_hh_tes_in!J14/RES_hh_fec_in!J14)</f>
        <v>1.0494397342928667</v>
      </c>
      <c r="K14" s="106">
        <f>IF(RES_hh_tes_in!K14=0,"",RES_hh_tes_in!K14/RES_hh_fec_in!K14)</f>
        <v>1.049834300965653</v>
      </c>
      <c r="L14" s="106">
        <f>IF(RES_hh_tes_in!L14=0,"",RES_hh_tes_in!L14/RES_hh_fec_in!L14)</f>
        <v>1.0487622760062987</v>
      </c>
      <c r="M14" s="106">
        <f>IF(RES_hh_tes_in!M14=0,"",RES_hh_tes_in!M14/RES_hh_fec_in!M14)</f>
        <v>1.0480298975564302</v>
      </c>
      <c r="N14" s="106">
        <f>IF(RES_hh_tes_in!N14=0,"",RES_hh_tes_in!N14/RES_hh_fec_in!N14)</f>
        <v>1.0490071315432776</v>
      </c>
      <c r="O14" s="106">
        <f>IF(RES_hh_tes_in!O14=0,"",RES_hh_tes_in!O14/RES_hh_fec_in!O14)</f>
        <v>1.0455456401917642</v>
      </c>
      <c r="P14" s="106">
        <f>IF(RES_hh_tes_in!P14=0,"",RES_hh_tes_in!P14/RES_hh_fec_in!P14)</f>
        <v>1.0436634697725802</v>
      </c>
      <c r="Q14" s="106">
        <f>IF(RES_hh_tes_in!Q14=0,"",RES_hh_tes_in!Q14/RES_hh_fec_in!Q14)</f>
        <v>1.0446430216635514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1.9565273789633784</v>
      </c>
      <c r="D15" s="103">
        <f>IF(RES_hh_tes_in!D15=0,"",RES_hh_tes_in!D15/RES_hh_fec_in!D15)</f>
        <v>2.0282890279003793</v>
      </c>
      <c r="E15" s="103">
        <f>IF(RES_hh_tes_in!E15=0,"",RES_hh_tes_in!E15/RES_hh_fec_in!E15)</f>
        <v>2.1129103675744085</v>
      </c>
      <c r="F15" s="103">
        <f>IF(RES_hh_tes_in!F15=0,"",RES_hh_tes_in!F15/RES_hh_fec_in!F15)</f>
        <v>2.1901089735303194</v>
      </c>
      <c r="G15" s="103">
        <f>IF(RES_hh_tes_in!G15=0,"",RES_hh_tes_in!G15/RES_hh_fec_in!G15)</f>
        <v>2.2885335212268436</v>
      </c>
      <c r="H15" s="103">
        <f>IF(RES_hh_tes_in!H15=0,"",RES_hh_tes_in!H15/RES_hh_fec_in!H15)</f>
        <v>2.4400355907925992</v>
      </c>
      <c r="I15" s="103">
        <f>IF(RES_hh_tes_in!I15=0,"",RES_hh_tes_in!I15/RES_hh_fec_in!I15)</f>
        <v>2.6381706438354269</v>
      </c>
      <c r="J15" s="103">
        <f>IF(RES_hh_tes_in!J15=0,"",RES_hh_tes_in!J15/RES_hh_fec_in!J15)</f>
        <v>2.7141125580766805</v>
      </c>
      <c r="K15" s="103">
        <f>IF(RES_hh_tes_in!K15=0,"",RES_hh_tes_in!K15/RES_hh_fec_in!K15)</f>
        <v>2.9369633591723843</v>
      </c>
      <c r="L15" s="103">
        <f>IF(RES_hh_tes_in!L15=0,"",RES_hh_tes_in!L15/RES_hh_fec_in!L15)</f>
        <v>3.2061496486492236</v>
      </c>
      <c r="M15" s="103">
        <f>IF(RES_hh_tes_in!M15=0,"",RES_hh_tes_in!M15/RES_hh_fec_in!M15)</f>
        <v>3.3921637181053068</v>
      </c>
      <c r="N15" s="103">
        <f>IF(RES_hh_tes_in!N15=0,"",RES_hh_tes_in!N15/RES_hh_fec_in!N15)</f>
        <v>3.549665198718932</v>
      </c>
      <c r="O15" s="103">
        <f>IF(RES_hh_tes_in!O15=0,"",RES_hh_tes_in!O15/RES_hh_fec_in!O15)</f>
        <v>3.6741940489629688</v>
      </c>
      <c r="P15" s="103">
        <f>IF(RES_hh_tes_in!P15=0,"",RES_hh_tes_in!P15/RES_hh_fec_in!P15)</f>
        <v>3.7641121174489411</v>
      </c>
      <c r="Q15" s="103">
        <f>IF(RES_hh_tes_in!Q15=0,"",RES_hh_tes_in!Q15/RES_hh_fec_in!Q15)</f>
        <v>3.8194966598788151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1.9565273789633784</v>
      </c>
      <c r="D16" s="105">
        <f>IF(RES_hh_tes_in!D16=0,"",RES_hh_tes_in!D16/RES_hh_fec_in!D16)</f>
        <v>2.0282890279003793</v>
      </c>
      <c r="E16" s="105">
        <f>IF(RES_hh_tes_in!E16=0,"",RES_hh_tes_in!E16/RES_hh_fec_in!E16)</f>
        <v>2.1129103675744085</v>
      </c>
      <c r="F16" s="105">
        <f>IF(RES_hh_tes_in!F16=0,"",RES_hh_tes_in!F16/RES_hh_fec_in!F16)</f>
        <v>2.1901089735303194</v>
      </c>
      <c r="G16" s="105">
        <f>IF(RES_hh_tes_in!G16=0,"",RES_hh_tes_in!G16/RES_hh_fec_in!G16)</f>
        <v>2.2885335212268436</v>
      </c>
      <c r="H16" s="105">
        <f>IF(RES_hh_tes_in!H16=0,"",RES_hh_tes_in!H16/RES_hh_fec_in!H16)</f>
        <v>2.4400355907925992</v>
      </c>
      <c r="I16" s="105">
        <f>IF(RES_hh_tes_in!I16=0,"",RES_hh_tes_in!I16/RES_hh_fec_in!I16)</f>
        <v>2.6381706438354269</v>
      </c>
      <c r="J16" s="105">
        <f>IF(RES_hh_tes_in!J16=0,"",RES_hh_tes_in!J16/RES_hh_fec_in!J16)</f>
        <v>2.7141125580766805</v>
      </c>
      <c r="K16" s="105">
        <f>IF(RES_hh_tes_in!K16=0,"",RES_hh_tes_in!K16/RES_hh_fec_in!K16)</f>
        <v>2.9369633591723843</v>
      </c>
      <c r="L16" s="105">
        <f>IF(RES_hh_tes_in!L16=0,"",RES_hh_tes_in!L16/RES_hh_fec_in!L16)</f>
        <v>3.2061496486492236</v>
      </c>
      <c r="M16" s="105">
        <f>IF(RES_hh_tes_in!M16=0,"",RES_hh_tes_in!M16/RES_hh_fec_in!M16)</f>
        <v>3.3921637181053068</v>
      </c>
      <c r="N16" s="105">
        <f>IF(RES_hh_tes_in!N16=0,"",RES_hh_tes_in!N16/RES_hh_fec_in!N16)</f>
        <v>3.549665198718932</v>
      </c>
      <c r="O16" s="105">
        <f>IF(RES_hh_tes_in!O16=0,"",RES_hh_tes_in!O16/RES_hh_fec_in!O16)</f>
        <v>3.6741940489629688</v>
      </c>
      <c r="P16" s="105">
        <f>IF(RES_hh_tes_in!P16=0,"",RES_hh_tes_in!P16/RES_hh_fec_in!P16)</f>
        <v>3.7641121174489411</v>
      </c>
      <c r="Q16" s="105">
        <f>IF(RES_hh_tes_in!Q16=0,"",RES_hh_tes_in!Q16/RES_hh_fec_in!Q16)</f>
        <v>3.8194966598788151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0.63424134967682588</v>
      </c>
      <c r="D17" s="103">
        <f>IF(RES_hh_tes_in!D17=0,"",RES_hh_tes_in!D17/RES_hh_fec_in!D17)</f>
        <v>0.64628620104816403</v>
      </c>
      <c r="E17" s="103">
        <f>IF(RES_hh_tes_in!E17=0,"",RES_hh_tes_in!E17/RES_hh_fec_in!E17)</f>
        <v>0.65168677306203138</v>
      </c>
      <c r="F17" s="103">
        <f>IF(RES_hh_tes_in!F17=0,"",RES_hh_tes_in!F17/RES_hh_fec_in!F17)</f>
        <v>0.65830161432273104</v>
      </c>
      <c r="G17" s="103">
        <f>IF(RES_hh_tes_in!G17=0,"",RES_hh_tes_in!G17/RES_hh_fec_in!G17)</f>
        <v>0.65796201070724381</v>
      </c>
      <c r="H17" s="103">
        <f>IF(RES_hh_tes_in!H17=0,"",RES_hh_tes_in!H17/RES_hh_fec_in!H17)</f>
        <v>0.65496853371949415</v>
      </c>
      <c r="I17" s="103">
        <f>IF(RES_hh_tes_in!I17=0,"",RES_hh_tes_in!I17/RES_hh_fec_in!I17)</f>
        <v>0.67933444846790769</v>
      </c>
      <c r="J17" s="103">
        <f>IF(RES_hh_tes_in!J17=0,"",RES_hh_tes_in!J17/RES_hh_fec_in!J17)</f>
        <v>0.6664899640280123</v>
      </c>
      <c r="K17" s="103">
        <f>IF(RES_hh_tes_in!K17=0,"",RES_hh_tes_in!K17/RES_hh_fec_in!K17)</f>
        <v>0.66012703135662609</v>
      </c>
      <c r="L17" s="103">
        <f>IF(RES_hh_tes_in!L17=0,"",RES_hh_tes_in!L17/RES_hh_fec_in!L17)</f>
        <v>0.6747569674300703</v>
      </c>
      <c r="M17" s="103">
        <f>IF(RES_hh_tes_in!M17=0,"",RES_hh_tes_in!M17/RES_hh_fec_in!M17)</f>
        <v>0.67773434415878653</v>
      </c>
      <c r="N17" s="103">
        <f>IF(RES_hh_tes_in!N17=0,"",RES_hh_tes_in!N17/RES_hh_fec_in!N17)</f>
        <v>0.67691521160523005</v>
      </c>
      <c r="O17" s="103">
        <f>IF(RES_hh_tes_in!O17=0,"",RES_hh_tes_in!O17/RES_hh_fec_in!O17)</f>
        <v>0.69525473709401964</v>
      </c>
      <c r="P17" s="103">
        <f>IF(RES_hh_tes_in!P17=0,"",RES_hh_tes_in!P17/RES_hh_fec_in!P17)</f>
        <v>0.69357417067651461</v>
      </c>
      <c r="Q17" s="103">
        <f>IF(RES_hh_tes_in!Q17=0,"",RES_hh_tes_in!Q17/RES_hh_fec_in!Q17)</f>
        <v>0.70268914240104752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>
        <f>IF(RES_hh_tes_in!I20=0,"",RES_hh_tes_in!I20/RES_hh_fec_in!I20)</f>
        <v>0.58891298291222061</v>
      </c>
      <c r="J20" s="102">
        <f>IF(RES_hh_tes_in!J20=0,"",RES_hh_tes_in!J20/RES_hh_fec_in!J20)</f>
        <v>0.58857398025017837</v>
      </c>
      <c r="K20" s="102">
        <f>IF(RES_hh_tes_in!K20=0,"",RES_hh_tes_in!K20/RES_hh_fec_in!K20)</f>
        <v>0.58549131696127699</v>
      </c>
      <c r="L20" s="102" t="str">
        <f>IF(RES_hh_tes_in!L20=0,"",RES_hh_tes_in!L20/RES_hh_fec_in!L20)</f>
        <v/>
      </c>
      <c r="M20" s="102">
        <f>IF(RES_hh_tes_in!M20=0,"",RES_hh_tes_in!M20/RES_hh_fec_in!M20)</f>
        <v>0.58346108839305333</v>
      </c>
      <c r="N20" s="102" t="str">
        <f>IF(RES_hh_tes_in!N20=0,"",RES_hh_tes_in!N20/RES_hh_fec_in!N20)</f>
        <v/>
      </c>
      <c r="O20" s="102">
        <f>IF(RES_hh_tes_in!O20=0,"",RES_hh_tes_in!O20/RES_hh_fec_in!O20)</f>
        <v>0.60331110623847561</v>
      </c>
      <c r="P20" s="102">
        <f>IF(RES_hh_tes_in!P20=0,"",RES_hh_tes_in!P20/RES_hh_fec_in!P20)</f>
        <v>0.59915836198698302</v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0.61071403361121979</v>
      </c>
      <c r="D21" s="102">
        <f>IF(RES_hh_tes_in!D21=0,"",RES_hh_tes_in!D21/RES_hh_fec_in!D21)</f>
        <v>0.61418918017742219</v>
      </c>
      <c r="E21" s="102">
        <f>IF(RES_hh_tes_in!E21=0,"",RES_hh_tes_in!E21/RES_hh_fec_in!E21)</f>
        <v>0.61762315658404354</v>
      </c>
      <c r="F21" s="102">
        <f>IF(RES_hh_tes_in!F21=0,"",RES_hh_tes_in!F21/RES_hh_fec_in!F21)</f>
        <v>0.62088009489149087</v>
      </c>
      <c r="G21" s="102">
        <f>IF(RES_hh_tes_in!G21=0,"",RES_hh_tes_in!G21/RES_hh_fec_in!G21)</f>
        <v>0.62411751472600663</v>
      </c>
      <c r="H21" s="102">
        <f>IF(RES_hh_tes_in!H21=0,"",RES_hh_tes_in!H21/RES_hh_fec_in!H21)</f>
        <v>0.62757010154008797</v>
      </c>
      <c r="I21" s="102">
        <f>IF(RES_hh_tes_in!I21=0,"",RES_hh_tes_in!I21/RES_hh_fec_in!I21)</f>
        <v>0.63085093756353794</v>
      </c>
      <c r="J21" s="102">
        <f>IF(RES_hh_tes_in!J21=0,"",RES_hh_tes_in!J21/RES_hh_fec_in!J21)</f>
        <v>0.63436080995872901</v>
      </c>
      <c r="K21" s="102">
        <f>IF(RES_hh_tes_in!K21=0,"",RES_hh_tes_in!K21/RES_hh_fec_in!K21)</f>
        <v>0.6377095406661285</v>
      </c>
      <c r="L21" s="102">
        <f>IF(RES_hh_tes_in!L21=0,"",RES_hh_tes_in!L21/RES_hh_fec_in!L21)</f>
        <v>0.64118946113535402</v>
      </c>
      <c r="M21" s="102">
        <f>IF(RES_hh_tes_in!M21=0,"",RES_hh_tes_in!M21/RES_hh_fec_in!M21)</f>
        <v>0.64451756299247953</v>
      </c>
      <c r="N21" s="102">
        <f>IF(RES_hh_tes_in!N21=0,"",RES_hh_tes_in!N21/RES_hh_fec_in!N21)</f>
        <v>0.64795264543264841</v>
      </c>
      <c r="O21" s="102">
        <f>IF(RES_hh_tes_in!O21=0,"",RES_hh_tes_in!O21/RES_hh_fec_in!O21)</f>
        <v>0.65131461773226018</v>
      </c>
      <c r="P21" s="102">
        <f>IF(RES_hh_tes_in!P21=0,"",RES_hh_tes_in!P21/RES_hh_fec_in!P21)</f>
        <v>0.65512866852131235</v>
      </c>
      <c r="Q21" s="102">
        <f>IF(RES_hh_tes_in!Q21=0,"",RES_hh_tes_in!Q21/RES_hh_fec_in!Q21)</f>
        <v>0.65877526507982698</v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>
        <f>IF(RES_hh_tes_in!D22=0,"",RES_hh_tes_in!D22/RES_hh_fec_in!D22)</f>
        <v>0.51356330112258419</v>
      </c>
      <c r="E22" s="102">
        <f>IF(RES_hh_tes_in!E22=0,"",RES_hh_tes_in!E22/RES_hh_fec_in!E22)</f>
        <v>0.51676788277294616</v>
      </c>
      <c r="F22" s="102">
        <f>IF(RES_hh_tes_in!F22=0,"",RES_hh_tes_in!F22/RES_hh_fec_in!F22)</f>
        <v>0.51995378166165473</v>
      </c>
      <c r="G22" s="102">
        <f>IF(RES_hh_tes_in!G22=0,"",RES_hh_tes_in!G22/RES_hh_fec_in!G22)</f>
        <v>0.5228927919110925</v>
      </c>
      <c r="H22" s="102">
        <f>IF(RES_hh_tes_in!H22=0,"",RES_hh_tes_in!H22/RES_hh_fec_in!H22)</f>
        <v>0.52582836111384756</v>
      </c>
      <c r="I22" s="102">
        <f>IF(RES_hh_tes_in!I22=0,"",RES_hh_tes_in!I22/RES_hh_fec_in!I22)</f>
        <v>0.52896932636663285</v>
      </c>
      <c r="J22" s="102" t="str">
        <f>IF(RES_hh_tes_in!J22=0,"",RES_hh_tes_in!J22/RES_hh_fec_in!J22)</f>
        <v/>
      </c>
      <c r="K22" s="102">
        <f>IF(RES_hh_tes_in!K22=0,"",RES_hh_tes_in!K22/RES_hh_fec_in!K22)</f>
        <v>0.53368239371674553</v>
      </c>
      <c r="L22" s="102" t="str">
        <f>IF(RES_hh_tes_in!L22=0,"",RES_hh_tes_in!L22/RES_hh_fec_in!L22)</f>
        <v/>
      </c>
      <c r="M22" s="102">
        <f>IF(RES_hh_tes_in!M22=0,"",RES_hh_tes_in!M22/RES_hh_fec_in!M22)</f>
        <v>0.53821542732771499</v>
      </c>
      <c r="N22" s="102">
        <f>IF(RES_hh_tes_in!N22=0,"",RES_hh_tes_in!N22/RES_hh_fec_in!N22)</f>
        <v>0.54060526782077845</v>
      </c>
      <c r="O22" s="102">
        <f>IF(RES_hh_tes_in!O22=0,"",RES_hh_tes_in!O22/RES_hh_fec_in!O22)</f>
        <v>0.54180367215520919</v>
      </c>
      <c r="P22" s="102">
        <f>IF(RES_hh_tes_in!P22=0,"",RES_hh_tes_in!P22/RES_hh_fec_in!P22)</f>
        <v>0.54042461375661199</v>
      </c>
      <c r="Q22" s="102">
        <f>IF(RES_hh_tes_in!Q22=0,"",RES_hh_tes_in!Q22/RES_hh_fec_in!Q22)</f>
        <v>0.54106310355983234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0.88396581441448208</v>
      </c>
      <c r="D24" s="102">
        <f>IF(RES_hh_tes_in!D24=0,"",RES_hh_tes_in!D24/RES_hh_fec_in!D24)</f>
        <v>0.88693923070228453</v>
      </c>
      <c r="E24" s="102">
        <f>IF(RES_hh_tes_in!E24=0,"",RES_hh_tes_in!E24/RES_hh_fec_in!E24)</f>
        <v>0.88996835681899233</v>
      </c>
      <c r="F24" s="102">
        <f>IF(RES_hh_tes_in!F24=0,"",RES_hh_tes_in!F24/RES_hh_fec_in!F24)</f>
        <v>0.89295529405154728</v>
      </c>
      <c r="G24" s="102">
        <f>IF(RES_hh_tes_in!G24=0,"",RES_hh_tes_in!G24/RES_hh_fec_in!G24)</f>
        <v>0.89566343362214584</v>
      </c>
      <c r="H24" s="102">
        <f>IF(RES_hh_tes_in!H24=0,"",RES_hh_tes_in!H24/RES_hh_fec_in!H24)</f>
        <v>0.89859956920576978</v>
      </c>
      <c r="I24" s="102">
        <f>IF(RES_hh_tes_in!I24=0,"",RES_hh_tes_in!I24/RES_hh_fec_in!I24)</f>
        <v>0.90111486325869161</v>
      </c>
      <c r="J24" s="102">
        <f>IF(RES_hh_tes_in!J24=0,"",RES_hh_tes_in!J24/RES_hh_fec_in!J24)</f>
        <v>0.90385089525267703</v>
      </c>
      <c r="K24" s="102">
        <f>IF(RES_hh_tes_in!K24=0,"",RES_hh_tes_in!K24/RES_hh_fec_in!K24)</f>
        <v>0.90665536185388595</v>
      </c>
      <c r="L24" s="102">
        <f>IF(RES_hh_tes_in!L24=0,"",RES_hh_tes_in!L24/RES_hh_fec_in!L24)</f>
        <v>0.90975465292808433</v>
      </c>
      <c r="M24" s="102">
        <f>IF(RES_hh_tes_in!M24=0,"",RES_hh_tes_in!M24/RES_hh_fec_in!M24)</f>
        <v>0.91194788786653469</v>
      </c>
      <c r="N24" s="102">
        <f>IF(RES_hh_tes_in!N24=0,"",RES_hh_tes_in!N24/RES_hh_fec_in!N24)</f>
        <v>0.91369896303090903</v>
      </c>
      <c r="O24" s="102">
        <f>IF(RES_hh_tes_in!O24=0,"",RES_hh_tes_in!O24/RES_hh_fec_in!O24)</f>
        <v>0.91498269740807314</v>
      </c>
      <c r="P24" s="102">
        <f>IF(RES_hh_tes_in!P24=0,"",RES_hh_tes_in!P24/RES_hh_fec_in!P24)</f>
        <v>0.91599649970789454</v>
      </c>
      <c r="Q24" s="102">
        <f>IF(RES_hh_tes_in!Q24=0,"",RES_hh_tes_in!Q24/RES_hh_fec_in!Q24)</f>
        <v>0.91670209243142131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0.748629484377617</v>
      </c>
      <c r="D25" s="104">
        <f>IF(RES_hh_tes_in!D25=0,"",RES_hh_tes_in!D25/RES_hh_fec_in!D25)</f>
        <v>0.75271673125973104</v>
      </c>
      <c r="E25" s="104">
        <f>IF(RES_hh_tes_in!E25=0,"",RES_hh_tes_in!E25/RES_hh_fec_in!E25)</f>
        <v>0.75716384992995844</v>
      </c>
      <c r="F25" s="104">
        <f>IF(RES_hh_tes_in!F25=0,"",RES_hh_tes_in!F25/RES_hh_fec_in!F25)</f>
        <v>0.76173094989823131</v>
      </c>
      <c r="G25" s="104">
        <f>IF(RES_hh_tes_in!G25=0,"",RES_hh_tes_in!G25/RES_hh_fec_in!G25)</f>
        <v>0.7662975272615552</v>
      </c>
      <c r="H25" s="104">
        <f>IF(RES_hh_tes_in!H25=0,"",RES_hh_tes_in!H25/RES_hh_fec_in!H25)</f>
        <v>0.77143062828409337</v>
      </c>
      <c r="I25" s="104">
        <f>IF(RES_hh_tes_in!I25=0,"",RES_hh_tes_in!I25/RES_hh_fec_in!I25)</f>
        <v>0.77576435010014666</v>
      </c>
      <c r="J25" s="104">
        <f>IF(RES_hh_tes_in!J25=0,"",RES_hh_tes_in!J25/RES_hh_fec_in!J25)</f>
        <v>0.78099011340354851</v>
      </c>
      <c r="K25" s="104">
        <f>IF(RES_hh_tes_in!K25=0,"",RES_hh_tes_in!K25/RES_hh_fec_in!K25)</f>
        <v>0.78730851788194667</v>
      </c>
      <c r="L25" s="104">
        <f>IF(RES_hh_tes_in!L25=0,"",RES_hh_tes_in!L25/RES_hh_fec_in!L25)</f>
        <v>0.78569801523696858</v>
      </c>
      <c r="M25" s="104">
        <f>IF(RES_hh_tes_in!M25=0,"",RES_hh_tes_in!M25/RES_hh_fec_in!M25)</f>
        <v>0.78899312329434712</v>
      </c>
      <c r="N25" s="104">
        <f>IF(RES_hh_tes_in!N25=0,"",RES_hh_tes_in!N25/RES_hh_fec_in!N25)</f>
        <v>0.79093472169113577</v>
      </c>
      <c r="O25" s="104">
        <f>IF(RES_hh_tes_in!O25=0,"",RES_hh_tes_in!O25/RES_hh_fec_in!O25)</f>
        <v>0.79446771095735735</v>
      </c>
      <c r="P25" s="104">
        <f>IF(RES_hh_tes_in!P25=0,"",RES_hh_tes_in!P25/RES_hh_fec_in!P25)</f>
        <v>0.79750674391938292</v>
      </c>
      <c r="Q25" s="104">
        <f>IF(RES_hh_tes_in!Q25=0,"",RES_hh_tes_in!Q25/RES_hh_fec_in!Q25)</f>
        <v>0.80218418836112726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1.0169025168136276</v>
      </c>
      <c r="D26" s="101">
        <f>IF(RES_hh_tes_in!D26=0,"",RES_hh_tes_in!D26/RES_hh_fec_in!D26)</f>
        <v>1.0186269299962869</v>
      </c>
      <c r="E26" s="101">
        <f>IF(RES_hh_tes_in!E26=0,"",RES_hh_tes_in!E26/RES_hh_fec_in!E26)</f>
        <v>1.0189701582563844</v>
      </c>
      <c r="F26" s="101">
        <f>IF(RES_hh_tes_in!F26=0,"",RES_hh_tes_in!F26/RES_hh_fec_in!F26)</f>
        <v>1.0193849978575789</v>
      </c>
      <c r="G26" s="101">
        <f>IF(RES_hh_tes_in!G26=0,"",RES_hh_tes_in!G26/RES_hh_fec_in!G26)</f>
        <v>1.0199776050422498</v>
      </c>
      <c r="H26" s="101">
        <f>IF(RES_hh_tes_in!H26=0,"",RES_hh_tes_in!H26/RES_hh_fec_in!H26)</f>
        <v>1.0213061568592243</v>
      </c>
      <c r="I26" s="101">
        <f>IF(RES_hh_tes_in!I26=0,"",RES_hh_tes_in!I26/RES_hh_fec_in!I26)</f>
        <v>1.02068216195882</v>
      </c>
      <c r="J26" s="101">
        <f>IF(RES_hh_tes_in!J26=0,"",RES_hh_tes_in!J26/RES_hh_fec_in!J26)</f>
        <v>1.0218569293633635</v>
      </c>
      <c r="K26" s="101">
        <f>IF(RES_hh_tes_in!K26=0,"",RES_hh_tes_in!K26/RES_hh_fec_in!K26)</f>
        <v>1.0219529856231659</v>
      </c>
      <c r="L26" s="101">
        <f>IF(RES_hh_tes_in!L26=0,"",RES_hh_tes_in!L26/RES_hh_fec_in!L26)</f>
        <v>1.020620659661214</v>
      </c>
      <c r="M26" s="101">
        <f>IF(RES_hh_tes_in!M26=0,"",RES_hh_tes_in!M26/RES_hh_fec_in!M26)</f>
        <v>1.0185803495212471</v>
      </c>
      <c r="N26" s="101">
        <f>IF(RES_hh_tes_in!N26=0,"",RES_hh_tes_in!N26/RES_hh_fec_in!N26)</f>
        <v>1.0212118553424536</v>
      </c>
      <c r="O26" s="101">
        <f>IF(RES_hh_tes_in!O26=0,"",RES_hh_tes_in!O26/RES_hh_fec_in!O26)</f>
        <v>1.0199230134598225</v>
      </c>
      <c r="P26" s="101">
        <f>IF(RES_hh_tes_in!P26=0,"",RES_hh_tes_in!P26/RES_hh_fec_in!P26)</f>
        <v>1.0138234109946149</v>
      </c>
      <c r="Q26" s="101">
        <f>IF(RES_hh_tes_in!Q26=0,"",RES_hh_tes_in!Q26/RES_hh_fec_in!Q26)</f>
        <v>1.0221097867809514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0.53056625851943884</v>
      </c>
      <c r="D27" s="103">
        <f>IF(RES_hh_tes_in!D27=0,"",RES_hh_tes_in!D27/RES_hh_fec_in!D27)</f>
        <v>0.53769091307055672</v>
      </c>
      <c r="E27" s="103">
        <f>IF(RES_hh_tes_in!E27=0,"",RES_hh_tes_in!E27/RES_hh_fec_in!E27)</f>
        <v>0.54302121478985332</v>
      </c>
      <c r="F27" s="103">
        <f>IF(RES_hh_tes_in!F27=0,"",RES_hh_tes_in!F27/RES_hh_fec_in!F27)</f>
        <v>0.5523590753855947</v>
      </c>
      <c r="G27" s="103">
        <f>IF(RES_hh_tes_in!G27=0,"",RES_hh_tes_in!G27/RES_hh_fec_in!G27)</f>
        <v>0.55720128267059055</v>
      </c>
      <c r="H27" s="103">
        <f>IF(RES_hh_tes_in!H27=0,"",RES_hh_tes_in!H27/RES_hh_fec_in!H27)</f>
        <v>0.55536806968471919</v>
      </c>
      <c r="I27" s="103">
        <f>IF(RES_hh_tes_in!I27=0,"",RES_hh_tes_in!I27/RES_hh_fec_in!I27)</f>
        <v>0.5786734238230159</v>
      </c>
      <c r="J27" s="103">
        <f>IF(RES_hh_tes_in!J27=0,"",RES_hh_tes_in!J27/RES_hh_fec_in!J27)</f>
        <v>0.54422718173961626</v>
      </c>
      <c r="K27" s="103">
        <f>IF(RES_hh_tes_in!K27=0,"",RES_hh_tes_in!K27/RES_hh_fec_in!K27)</f>
        <v>0.5642780717928747</v>
      </c>
      <c r="L27" s="103">
        <f>IF(RES_hh_tes_in!L27=0,"",RES_hh_tes_in!L27/RES_hh_fec_in!L27)</f>
        <v>0.55444181928096981</v>
      </c>
      <c r="M27" s="103">
        <f>IF(RES_hh_tes_in!M27=0,"",RES_hh_tes_in!M27/RES_hh_fec_in!M27)</f>
        <v>0.59592172574405611</v>
      </c>
      <c r="N27" s="103">
        <f>IF(RES_hh_tes_in!N27=0,"",RES_hh_tes_in!N27/RES_hh_fec_in!N27)</f>
        <v>0.58682297200883893</v>
      </c>
      <c r="O27" s="103">
        <f>IF(RES_hh_tes_in!O27=0,"",RES_hh_tes_in!O27/RES_hh_fec_in!O27)</f>
        <v>0.59684692458555799</v>
      </c>
      <c r="P27" s="103">
        <f>IF(RES_hh_tes_in!P27=0,"",RES_hh_tes_in!P27/RES_hh_fec_in!P27)</f>
        <v>0.6439002056839791</v>
      </c>
      <c r="Q27" s="103">
        <f>IF(RES_hh_tes_in!Q27=0,"",RES_hh_tes_in!Q27/RES_hh_fec_in!Q27)</f>
        <v>0.60170042343130203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0.49077755985062271</v>
      </c>
      <c r="D30" s="102">
        <f>IF(RES_hh_tes_in!D30=0,"",RES_hh_tes_in!D30/RES_hh_fec_in!D30)</f>
        <v>0.49518009496058618</v>
      </c>
      <c r="E30" s="102">
        <f>IF(RES_hh_tes_in!E30=0,"",RES_hh_tes_in!E30/RES_hh_fec_in!E30)</f>
        <v>0.49968341352667883</v>
      </c>
      <c r="F30" s="102">
        <f>IF(RES_hh_tes_in!F30=0,"",RES_hh_tes_in!F30/RES_hh_fec_in!F30)</f>
        <v>0.5042541168237985</v>
      </c>
      <c r="G30" s="102">
        <f>IF(RES_hh_tes_in!G30=0,"",RES_hh_tes_in!G30/RES_hh_fec_in!G30)</f>
        <v>0.50894372506587371</v>
      </c>
      <c r="H30" s="102">
        <f>IF(RES_hh_tes_in!H30=0,"",RES_hh_tes_in!H30/RES_hh_fec_in!H30)</f>
        <v>0.51389211259633927</v>
      </c>
      <c r="I30" s="102">
        <f>IF(RES_hh_tes_in!I30=0,"",RES_hh_tes_in!I30/RES_hh_fec_in!I30)</f>
        <v>0.51920159864418114</v>
      </c>
      <c r="J30" s="102">
        <f>IF(RES_hh_tes_in!J30=0,"",RES_hh_tes_in!J30/RES_hh_fec_in!J30)</f>
        <v>0.5243027233421762</v>
      </c>
      <c r="K30" s="102">
        <f>IF(RES_hh_tes_in!K30=0,"",RES_hh_tes_in!K30/RES_hh_fec_in!K30)</f>
        <v>0.52420340496895357</v>
      </c>
      <c r="L30" s="102">
        <f>IF(RES_hh_tes_in!L30=0,"",RES_hh_tes_in!L30/RES_hh_fec_in!L30)</f>
        <v>0.52421871639353879</v>
      </c>
      <c r="M30" s="102">
        <f>IF(RES_hh_tes_in!M30=0,"",RES_hh_tes_in!M30/RES_hh_fec_in!M30)</f>
        <v>0.52459606133050718</v>
      </c>
      <c r="N30" s="102">
        <f>IF(RES_hh_tes_in!N30=0,"",RES_hh_tes_in!N30/RES_hh_fec_in!N30)</f>
        <v>0.52512732802882089</v>
      </c>
      <c r="O30" s="102">
        <f>IF(RES_hh_tes_in!O30=0,"",RES_hh_tes_in!O30/RES_hh_fec_in!O30)</f>
        <v>0.52587990624515013</v>
      </c>
      <c r="P30" s="102">
        <f>IF(RES_hh_tes_in!P30=0,"",RES_hh_tes_in!P30/RES_hh_fec_in!P30)</f>
        <v>0.52708604282530214</v>
      </c>
      <c r="Q30" s="102">
        <f>IF(RES_hh_tes_in!Q30=0,"",RES_hh_tes_in!Q30/RES_hh_fec_in!Q30)</f>
        <v>0.52862756732727767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>
        <f>IF(RES_hh_tes_in!D31=0,"",RES_hh_tes_in!D31/RES_hh_fec_in!D31)</f>
        <v>0.35531477213353407</v>
      </c>
      <c r="E31" s="102">
        <f>IF(RES_hh_tes_in!E31=0,"",RES_hh_tes_in!E31/RES_hh_fec_in!E31)</f>
        <v>0.35531477213353407</v>
      </c>
      <c r="F31" s="102">
        <f>IF(RES_hh_tes_in!F31=0,"",RES_hh_tes_in!F31/RES_hh_fec_in!F31)</f>
        <v>0.35531477213353402</v>
      </c>
      <c r="G31" s="102">
        <f>IF(RES_hh_tes_in!G31=0,"",RES_hh_tes_in!G31/RES_hh_fec_in!G31)</f>
        <v>0.35531477213353418</v>
      </c>
      <c r="H31" s="102">
        <f>IF(RES_hh_tes_in!H31=0,"",RES_hh_tes_in!H31/RES_hh_fec_in!H31)</f>
        <v>0.35531477213353413</v>
      </c>
      <c r="I31" s="102">
        <f>IF(RES_hh_tes_in!I31=0,"",RES_hh_tes_in!I31/RES_hh_fec_in!I31)</f>
        <v>0.35531477213353418</v>
      </c>
      <c r="J31" s="102">
        <f>IF(RES_hh_tes_in!J31=0,"",RES_hh_tes_in!J31/RES_hh_fec_in!J31)</f>
        <v>0.35531477213353413</v>
      </c>
      <c r="K31" s="102">
        <f>IF(RES_hh_tes_in!K31=0,"",RES_hh_tes_in!K31/RES_hh_fec_in!K31)</f>
        <v>0.35531477213353413</v>
      </c>
      <c r="L31" s="102">
        <f>IF(RES_hh_tes_in!L31=0,"",RES_hh_tes_in!L31/RES_hh_fec_in!L31)</f>
        <v>0.35531477213353402</v>
      </c>
      <c r="M31" s="102">
        <f>IF(RES_hh_tes_in!M31=0,"",RES_hh_tes_in!M31/RES_hh_fec_in!M31)</f>
        <v>0.35531477213353385</v>
      </c>
      <c r="N31" s="102">
        <f>IF(RES_hh_tes_in!N31=0,"",RES_hh_tes_in!N31/RES_hh_fec_in!N31)</f>
        <v>0.35531477213353391</v>
      </c>
      <c r="O31" s="102">
        <f>IF(RES_hh_tes_in!O31=0,"",RES_hh_tes_in!O31/RES_hh_fec_in!O31)</f>
        <v>0.3553147721335338</v>
      </c>
      <c r="P31" s="102">
        <f>IF(RES_hh_tes_in!P31=0,"",RES_hh_tes_in!P31/RES_hh_fec_in!P31)</f>
        <v>0.35531477213353369</v>
      </c>
      <c r="Q31" s="102">
        <f>IF(RES_hh_tes_in!Q31=0,"",RES_hh_tes_in!Q31/RES_hh_fec_in!Q31)</f>
        <v>0.35531477213353391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0.82471090913198786</v>
      </c>
      <c r="D32" s="101">
        <f>IF(RES_hh_tes_in!D32=0,"",RES_hh_tes_in!D32/RES_hh_fec_in!D32)</f>
        <v>0.82766632128197082</v>
      </c>
      <c r="E32" s="101">
        <f>IF(RES_hh_tes_in!E32=0,"",RES_hh_tes_in!E32/RES_hh_fec_in!E32)</f>
        <v>0.83080277261397883</v>
      </c>
      <c r="F32" s="101">
        <f>IF(RES_hh_tes_in!F32=0,"",RES_hh_tes_in!F32/RES_hh_fec_in!F32)</f>
        <v>0.83356348964070148</v>
      </c>
      <c r="G32" s="101">
        <f>IF(RES_hh_tes_in!G32=0,"",RES_hh_tes_in!G32/RES_hh_fec_in!G32)</f>
        <v>0.8365645114033331</v>
      </c>
      <c r="H32" s="101">
        <f>IF(RES_hh_tes_in!H32=0,"",RES_hh_tes_in!H32/RES_hh_fec_in!H32)</f>
        <v>0.84022483995874686</v>
      </c>
      <c r="I32" s="101">
        <f>IF(RES_hh_tes_in!I32=0,"",RES_hh_tes_in!I32/RES_hh_fec_in!I32)</f>
        <v>0.84361238833815666</v>
      </c>
      <c r="J32" s="101">
        <f>IF(RES_hh_tes_in!J32=0,"",RES_hh_tes_in!J32/RES_hh_fec_in!J32)</f>
        <v>0.84553766196284452</v>
      </c>
      <c r="K32" s="101">
        <f>IF(RES_hh_tes_in!K32=0,"",RES_hh_tes_in!K32/RES_hh_fec_in!K32)</f>
        <v>0.84785483693509789</v>
      </c>
      <c r="L32" s="101">
        <f>IF(RES_hh_tes_in!L32=0,"",RES_hh_tes_in!L32/RES_hh_fec_in!L32)</f>
        <v>0.84717632227332573</v>
      </c>
      <c r="M32" s="101">
        <f>IF(RES_hh_tes_in!M32=0,"",RES_hh_tes_in!M32/RES_hh_fec_in!M32)</f>
        <v>0.84837212192162281</v>
      </c>
      <c r="N32" s="101">
        <f>IF(RES_hh_tes_in!N32=0,"",RES_hh_tes_in!N32/RES_hh_fec_in!N32)</f>
        <v>0.84944633747876108</v>
      </c>
      <c r="O32" s="101">
        <f>IF(RES_hh_tes_in!O32=0,"",RES_hh_tes_in!O32/RES_hh_fec_in!O32)</f>
        <v>0.85024203968476242</v>
      </c>
      <c r="P32" s="101">
        <f>IF(RES_hh_tes_in!P32=0,"",RES_hh_tes_in!P32/RES_hh_fec_in!P32)</f>
        <v>0.85209801354363868</v>
      </c>
      <c r="Q32" s="101">
        <f>IF(RES_hh_tes_in!Q32=0,"",RES_hh_tes_in!Q32/RES_hh_fec_in!Q32)</f>
        <v>0.85347605150037065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678.08449103890791</v>
      </c>
      <c r="D3" s="100">
        <f t="shared" si="0"/>
        <v>605.50733179333054</v>
      </c>
      <c r="E3" s="100">
        <f t="shared" si="0"/>
        <v>600.81319158378824</v>
      </c>
      <c r="F3" s="100">
        <f t="shared" si="0"/>
        <v>505.25312604094961</v>
      </c>
      <c r="G3" s="100">
        <f t="shared" si="0"/>
        <v>472.91559780779482</v>
      </c>
      <c r="H3" s="100">
        <f t="shared" si="0"/>
        <v>537.54115617836328</v>
      </c>
      <c r="I3" s="100">
        <f t="shared" si="0"/>
        <v>471.00032455480846</v>
      </c>
      <c r="J3" s="100">
        <f t="shared" si="0"/>
        <v>557.88486389113325</v>
      </c>
      <c r="K3" s="100">
        <f t="shared" si="0"/>
        <v>611.92333900890628</v>
      </c>
      <c r="L3" s="100">
        <f t="shared" si="0"/>
        <v>757.40389501165214</v>
      </c>
      <c r="M3" s="100">
        <f t="shared" si="0"/>
        <v>492.58055935266907</v>
      </c>
      <c r="N3" s="100">
        <f t="shared" si="0"/>
        <v>511.55549029188694</v>
      </c>
      <c r="O3" s="100">
        <f t="shared" si="0"/>
        <v>673.48577772078693</v>
      </c>
      <c r="P3" s="100">
        <f t="shared" si="0"/>
        <v>313.4860986256092</v>
      </c>
      <c r="Q3" s="100">
        <f t="shared" si="0"/>
        <v>437.2229280524229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526.18336721565527</v>
      </c>
      <c r="D4" s="96">
        <f t="shared" si="1"/>
        <v>470.9464350176159</v>
      </c>
      <c r="E4" s="96">
        <f t="shared" si="1"/>
        <v>468.97174679863872</v>
      </c>
      <c r="F4" s="96">
        <f t="shared" si="1"/>
        <v>391.30735616004421</v>
      </c>
      <c r="G4" s="96">
        <f t="shared" si="1"/>
        <v>363.8759875317171</v>
      </c>
      <c r="H4" s="96">
        <f t="shared" si="1"/>
        <v>408.64015910354607</v>
      </c>
      <c r="I4" s="96">
        <f t="shared" si="1"/>
        <v>352.93635698289745</v>
      </c>
      <c r="J4" s="96">
        <f t="shared" si="1"/>
        <v>421.96180530018319</v>
      </c>
      <c r="K4" s="96">
        <f t="shared" si="1"/>
        <v>462.5825023669455</v>
      </c>
      <c r="L4" s="96">
        <f t="shared" si="1"/>
        <v>594.22879707267691</v>
      </c>
      <c r="M4" s="96">
        <f t="shared" si="1"/>
        <v>362.86889568446418</v>
      </c>
      <c r="N4" s="96">
        <f t="shared" si="1"/>
        <v>382.66133960754576</v>
      </c>
      <c r="O4" s="96">
        <f t="shared" si="1"/>
        <v>524.54796227968984</v>
      </c>
      <c r="P4" s="96">
        <f t="shared" si="1"/>
        <v>217.21517939687473</v>
      </c>
      <c r="Q4" s="96">
        <f t="shared" si="1"/>
        <v>317.94733914836957</v>
      </c>
    </row>
    <row r="5" spans="1:17" ht="12" customHeight="1" x14ac:dyDescent="0.25">
      <c r="A5" s="87" t="s">
        <v>58</v>
      </c>
      <c r="B5" s="95"/>
      <c r="C5" s="95">
        <v>0</v>
      </c>
      <c r="D5" s="95">
        <v>0.22643228845513533</v>
      </c>
      <c r="E5" s="95">
        <v>0.23129848132765735</v>
      </c>
      <c r="F5" s="95">
        <v>0</v>
      </c>
      <c r="G5" s="95">
        <v>0.26045286664283118</v>
      </c>
      <c r="H5" s="95">
        <v>0.25376634686782085</v>
      </c>
      <c r="I5" s="95">
        <v>0.91693810860447733</v>
      </c>
      <c r="J5" s="95">
        <v>1.3721523477383955</v>
      </c>
      <c r="K5" s="95">
        <v>0.42354580118080248</v>
      </c>
      <c r="L5" s="95">
        <v>0.31549240714983356</v>
      </c>
      <c r="M5" s="95">
        <v>0.53963079834625938</v>
      </c>
      <c r="N5" s="95">
        <v>0.18517440067787838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3.1453291779517172</v>
      </c>
      <c r="J7" s="95">
        <v>2.7328009589123496</v>
      </c>
      <c r="K7" s="95">
        <v>3.2877473764829097</v>
      </c>
      <c r="L7" s="95">
        <v>2.0391455972140133</v>
      </c>
      <c r="M7" s="95">
        <v>5.238391411387628</v>
      </c>
      <c r="N7" s="95">
        <v>0</v>
      </c>
      <c r="O7" s="95">
        <v>3.2175618769691716E-2</v>
      </c>
      <c r="P7" s="95">
        <v>3.5128664709390187</v>
      </c>
      <c r="Q7" s="95">
        <v>0</v>
      </c>
    </row>
    <row r="8" spans="1:17" ht="12" customHeight="1" x14ac:dyDescent="0.25">
      <c r="A8" s="87" t="s">
        <v>109</v>
      </c>
      <c r="B8" s="95"/>
      <c r="C8" s="95">
        <v>526.18336721565527</v>
      </c>
      <c r="D8" s="95">
        <v>470.72000272916074</v>
      </c>
      <c r="E8" s="95">
        <v>468.74044831731106</v>
      </c>
      <c r="F8" s="95">
        <v>391.30735616004421</v>
      </c>
      <c r="G8" s="95">
        <v>363.61553466507428</v>
      </c>
      <c r="H8" s="95">
        <v>408.38639275667822</v>
      </c>
      <c r="I8" s="95">
        <v>348.87408969634123</v>
      </c>
      <c r="J8" s="95">
        <v>417.85685199353242</v>
      </c>
      <c r="K8" s="95">
        <v>458.87120918928179</v>
      </c>
      <c r="L8" s="95">
        <v>591.87415906831302</v>
      </c>
      <c r="M8" s="95">
        <v>357.0908734747303</v>
      </c>
      <c r="N8" s="95">
        <v>382.4761652068679</v>
      </c>
      <c r="O8" s="95">
        <v>524.51578666092018</v>
      </c>
      <c r="P8" s="95">
        <v>213.7023129259357</v>
      </c>
      <c r="Q8" s="95">
        <v>317.94733914836957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109.84578873136826</v>
      </c>
      <c r="D17" s="96">
        <f t="shared" si="3"/>
        <v>93.01179448097615</v>
      </c>
      <c r="E17" s="96">
        <f t="shared" si="3"/>
        <v>91.779829941512489</v>
      </c>
      <c r="F17" s="96">
        <f t="shared" si="3"/>
        <v>77.39041306843346</v>
      </c>
      <c r="G17" s="96">
        <f t="shared" si="3"/>
        <v>74.027751254373186</v>
      </c>
      <c r="H17" s="96">
        <f t="shared" si="3"/>
        <v>88.346123795121642</v>
      </c>
      <c r="I17" s="96">
        <f t="shared" si="3"/>
        <v>79.101219409628285</v>
      </c>
      <c r="J17" s="96">
        <f t="shared" si="3"/>
        <v>91.874556337169466</v>
      </c>
      <c r="K17" s="96">
        <f t="shared" si="3"/>
        <v>104.77568325313369</v>
      </c>
      <c r="L17" s="96">
        <f t="shared" si="3"/>
        <v>111.68312006455297</v>
      </c>
      <c r="M17" s="96">
        <f t="shared" si="3"/>
        <v>88.645876482861539</v>
      </c>
      <c r="N17" s="96">
        <f t="shared" si="3"/>
        <v>90.011151768841003</v>
      </c>
      <c r="O17" s="96">
        <f t="shared" si="3"/>
        <v>101.88860492954383</v>
      </c>
      <c r="P17" s="96">
        <f t="shared" si="3"/>
        <v>63.94569795495218</v>
      </c>
      <c r="Q17" s="96">
        <f t="shared" si="3"/>
        <v>81.287790043668295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0.37662705832351423</v>
      </c>
      <c r="J20" s="95">
        <v>0.18936390158853189</v>
      </c>
      <c r="K20" s="95">
        <v>0.41935882439871908</v>
      </c>
      <c r="L20" s="95">
        <v>0</v>
      </c>
      <c r="M20" s="95">
        <v>0.98457787393546203</v>
      </c>
      <c r="N20" s="95">
        <v>0</v>
      </c>
      <c r="O20" s="95">
        <v>4.8793416450082913E-3</v>
      </c>
      <c r="P20" s="95">
        <v>1.1743122716457615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109.84578873136826</v>
      </c>
      <c r="D21" s="95">
        <v>93.01179448097615</v>
      </c>
      <c r="E21" s="95">
        <v>91.779829941512489</v>
      </c>
      <c r="F21" s="95">
        <v>77.39041306843346</v>
      </c>
      <c r="G21" s="95">
        <v>74.027751254373186</v>
      </c>
      <c r="H21" s="95">
        <v>88.346123795121642</v>
      </c>
      <c r="I21" s="95">
        <v>78.724592351304764</v>
      </c>
      <c r="J21" s="95">
        <v>91.68519243558093</v>
      </c>
      <c r="K21" s="95">
        <v>104.35632442873498</v>
      </c>
      <c r="L21" s="95">
        <v>111.68312006455297</v>
      </c>
      <c r="M21" s="95">
        <v>87.661298608926074</v>
      </c>
      <c r="N21" s="95">
        <v>90.011151768841003</v>
      </c>
      <c r="O21" s="95">
        <v>101.88372558789882</v>
      </c>
      <c r="P21" s="95">
        <v>62.77138568330642</v>
      </c>
      <c r="Q21" s="95">
        <v>81.287790043668295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42.055335091884366</v>
      </c>
      <c r="D27" s="96">
        <f t="shared" si="4"/>
        <v>41.549102294738539</v>
      </c>
      <c r="E27" s="96">
        <f t="shared" si="4"/>
        <v>40.061614843637052</v>
      </c>
      <c r="F27" s="96">
        <f t="shared" si="4"/>
        <v>36.555356812471928</v>
      </c>
      <c r="G27" s="96">
        <f t="shared" si="4"/>
        <v>35.011859021704559</v>
      </c>
      <c r="H27" s="96">
        <f t="shared" si="4"/>
        <v>40.554873279695634</v>
      </c>
      <c r="I27" s="96">
        <f t="shared" si="4"/>
        <v>38.962748162282715</v>
      </c>
      <c r="J27" s="96">
        <f t="shared" si="4"/>
        <v>44.048502253780562</v>
      </c>
      <c r="K27" s="96">
        <f t="shared" si="4"/>
        <v>44.565153388827056</v>
      </c>
      <c r="L27" s="96">
        <f t="shared" si="4"/>
        <v>51.49197787442224</v>
      </c>
      <c r="M27" s="96">
        <f t="shared" si="4"/>
        <v>41.065787185343389</v>
      </c>
      <c r="N27" s="96">
        <f t="shared" si="4"/>
        <v>38.882998915500188</v>
      </c>
      <c r="O27" s="96">
        <f t="shared" si="4"/>
        <v>47.049210511553298</v>
      </c>
      <c r="P27" s="96">
        <f t="shared" si="4"/>
        <v>32.325221273782283</v>
      </c>
      <c r="Q27" s="96">
        <f t="shared" si="4"/>
        <v>37.98779886038507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42.055335091884366</v>
      </c>
      <c r="D30" s="95">
        <v>41.549102294738539</v>
      </c>
      <c r="E30" s="95">
        <v>40.061614843637052</v>
      </c>
      <c r="F30" s="95">
        <v>36.555356812471928</v>
      </c>
      <c r="G30" s="95">
        <v>35.011859021704559</v>
      </c>
      <c r="H30" s="95">
        <v>40.554873279695634</v>
      </c>
      <c r="I30" s="95">
        <v>38.962748162282715</v>
      </c>
      <c r="J30" s="95">
        <v>44.048502253780562</v>
      </c>
      <c r="K30" s="95">
        <v>44.565153388827056</v>
      </c>
      <c r="L30" s="95">
        <v>51.49197787442224</v>
      </c>
      <c r="M30" s="95">
        <v>41.065787185343389</v>
      </c>
      <c r="N30" s="95">
        <v>38.882998915500188</v>
      </c>
      <c r="O30" s="95">
        <v>47.049210511553298</v>
      </c>
      <c r="P30" s="95">
        <v>32.325221273782283</v>
      </c>
      <c r="Q30" s="95">
        <v>37.98779886038507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16460.950533514126</v>
      </c>
      <c r="D3" s="100">
        <f>IF(RES_hh_fec_in!D3=0,0,1000000/0.086*RES_hh_fec_in!D3/RES_hh_num_in!D3)</f>
        <v>16001.04893103925</v>
      </c>
      <c r="E3" s="100">
        <f>IF(RES_hh_fec_in!E3=0,0,1000000/0.086*RES_hh_fec_in!E3/RES_hh_num_in!E3)</f>
        <v>16207.704434617712</v>
      </c>
      <c r="F3" s="100">
        <f>IF(RES_hh_fec_in!F3=0,0,1000000/0.086*RES_hh_fec_in!F3/RES_hh_num_in!F3)</f>
        <v>15694.868959543099</v>
      </c>
      <c r="G3" s="100">
        <f>IF(RES_hh_fec_in!G3=0,0,1000000/0.086*RES_hh_fec_in!G3/RES_hh_num_in!G3)</f>
        <v>15249.689091843304</v>
      </c>
      <c r="H3" s="100">
        <f>IF(RES_hh_fec_in!H3=0,0,1000000/0.086*RES_hh_fec_in!H3/RES_hh_num_in!H3)</f>
        <v>15298.722616626799</v>
      </c>
      <c r="I3" s="100">
        <f>IF(RES_hh_fec_in!I3=0,0,1000000/0.086*RES_hh_fec_in!I3/RES_hh_num_in!I3)</f>
        <v>13639.058655773431</v>
      </c>
      <c r="J3" s="100">
        <f>IF(RES_hh_fec_in!J3=0,0,1000000/0.086*RES_hh_fec_in!J3/RES_hh_num_in!J3)</f>
        <v>15521.799900314905</v>
      </c>
      <c r="K3" s="100">
        <f>IF(RES_hh_fec_in!K3=0,0,1000000/0.086*RES_hh_fec_in!K3/RES_hh_num_in!K3)</f>
        <v>15351.128723789561</v>
      </c>
      <c r="L3" s="100">
        <f>IF(RES_hh_fec_in!L3=0,0,1000000/0.086*RES_hh_fec_in!L3/RES_hh_num_in!L3)</f>
        <v>17337.584584383563</v>
      </c>
      <c r="M3" s="100">
        <f>IF(RES_hh_fec_in!M3=0,0,1000000/0.086*RES_hh_fec_in!M3/RES_hh_num_in!M3)</f>
        <v>14010.082469924699</v>
      </c>
      <c r="N3" s="100">
        <f>IF(RES_hh_fec_in!N3=0,0,1000000/0.086*RES_hh_fec_in!N3/RES_hh_num_in!N3)</f>
        <v>14870.478421370663</v>
      </c>
      <c r="O3" s="100">
        <f>IF(RES_hh_fec_in!O3=0,0,1000000/0.086*RES_hh_fec_in!O3/RES_hh_num_in!O3)</f>
        <v>15776.462734038871</v>
      </c>
      <c r="P3" s="100">
        <f>IF(RES_hh_fec_in!P3=0,0,1000000/0.086*RES_hh_fec_in!P3/RES_hh_num_in!P3)</f>
        <v>12541.086886287063</v>
      </c>
      <c r="Q3" s="100">
        <f>IF(RES_hh_fec_in!Q3=0,0,1000000/0.086*RES_hh_fec_in!Q3/RES_hh_num_in!Q3)</f>
        <v>13002.877483914628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12668.183934029888</v>
      </c>
      <c r="D4" s="96">
        <f>IF(RES_hh_fec_in!D4=0,0,1000000/0.086*RES_hh_fec_in!D4/RES_hh_num_in!D4)</f>
        <v>12093.568241582367</v>
      </c>
      <c r="E4" s="96">
        <f>IF(RES_hh_fec_in!E4=0,0,1000000/0.086*RES_hh_fec_in!E4/RES_hh_num_in!E4)</f>
        <v>12355.954497223189</v>
      </c>
      <c r="F4" s="96">
        <f>IF(RES_hh_fec_in!F4=0,0,1000000/0.086*RES_hh_fec_in!F4/RES_hh_num_in!F4)</f>
        <v>11869.158476287155</v>
      </c>
      <c r="G4" s="96">
        <f>IF(RES_hh_fec_in!G4=0,0,1000000/0.086*RES_hh_fec_in!G4/RES_hh_num_in!G4)</f>
        <v>11379.853663485375</v>
      </c>
      <c r="H4" s="96">
        <f>IF(RES_hh_fec_in!H4=0,0,1000000/0.086*RES_hh_fec_in!H4/RES_hh_num_in!H4)</f>
        <v>11356.799386438215</v>
      </c>
      <c r="I4" s="96">
        <f>IF(RES_hh_fec_in!I4=0,0,1000000/0.086*RES_hh_fec_in!I4/RES_hh_num_in!I4)</f>
        <v>9740.1239448444467</v>
      </c>
      <c r="J4" s="96">
        <f>IF(RES_hh_fec_in!J4=0,0,1000000/0.086*RES_hh_fec_in!J4/RES_hh_num_in!J4)</f>
        <v>11577.833076260782</v>
      </c>
      <c r="K4" s="96">
        <f>IF(RES_hh_fec_in!K4=0,0,1000000/0.086*RES_hh_fec_in!K4/RES_hh_num_in!K4)</f>
        <v>11492.390140498788</v>
      </c>
      <c r="L4" s="96">
        <f>IF(RES_hh_fec_in!L4=0,0,1000000/0.086*RES_hh_fec_in!L4/RES_hh_num_in!L4)</f>
        <v>13460.64772564236</v>
      </c>
      <c r="M4" s="96">
        <f>IF(RES_hh_fec_in!M4=0,0,1000000/0.086*RES_hh_fec_in!M4/RES_hh_num_in!M4)</f>
        <v>10041.257172974143</v>
      </c>
      <c r="N4" s="96">
        <f>IF(RES_hh_fec_in!N4=0,0,1000000/0.086*RES_hh_fec_in!N4/RES_hh_num_in!N4)</f>
        <v>10915.586693288769</v>
      </c>
      <c r="O4" s="96">
        <f>IF(RES_hh_fec_in!O4=0,0,1000000/0.086*RES_hh_fec_in!O4/RES_hh_num_in!O4)</f>
        <v>11735.35828922568</v>
      </c>
      <c r="P4" s="96">
        <f>IF(RES_hh_fec_in!P4=0,0,1000000/0.086*RES_hh_fec_in!P4/RES_hh_num_in!P4)</f>
        <v>8359.9163283630132</v>
      </c>
      <c r="Q4" s="96">
        <f>IF(RES_hh_fec_in!Q4=0,0,1000000/0.086*RES_hh_fec_in!Q4/RES_hh_num_in!Q4)</f>
        <v>8882.8331430187409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15520.489636598273</v>
      </c>
      <c r="E5" s="95">
        <f>IF(RES_hh_fec_in!E5=0,0,1000000/0.086*RES_hh_fec_in!E5/RES_hh_num_in!E5)</f>
        <v>15380.492844658474</v>
      </c>
      <c r="F5" s="95">
        <f>IF(RES_hh_fec_in!F5=0,0,1000000/0.086*RES_hh_fec_in!F5/RES_hh_num_in!F5)</f>
        <v>0</v>
      </c>
      <c r="G5" s="95">
        <f>IF(RES_hh_fec_in!G5=0,0,1000000/0.086*RES_hh_fec_in!G5/RES_hh_num_in!G5)</f>
        <v>14130.714554744041</v>
      </c>
      <c r="H5" s="95">
        <f>IF(RES_hh_fec_in!H5=0,0,1000000/0.086*RES_hh_fec_in!H5/RES_hh_num_in!H5)</f>
        <v>13864.483634690827</v>
      </c>
      <c r="I5" s="95">
        <f>IF(RES_hh_fec_in!I5=0,0,1000000/0.086*RES_hh_fec_in!I5/RES_hh_num_in!I5)</f>
        <v>12106.820345424145</v>
      </c>
      <c r="J5" s="95">
        <f>IF(RES_hh_fec_in!J5=0,0,1000000/0.086*RES_hh_fec_in!J5/RES_hh_num_in!J5)</f>
        <v>52340.261320194411</v>
      </c>
      <c r="K5" s="95">
        <f>IF(RES_hh_fec_in!K5=0,0,1000000/0.086*RES_hh_fec_in!K5/RES_hh_num_in!K5)</f>
        <v>14918.825395481175</v>
      </c>
      <c r="L5" s="95">
        <f>IF(RES_hh_fec_in!L5=0,0,1000000/0.086*RES_hh_fec_in!L5/RES_hh_num_in!L5)</f>
        <v>14742.389718139126</v>
      </c>
      <c r="M5" s="95">
        <f>IF(RES_hh_fec_in!M5=0,0,1000000/0.086*RES_hh_fec_in!M5/RES_hh_num_in!M5)</f>
        <v>13776.939420102301</v>
      </c>
      <c r="N5" s="95">
        <f>IF(RES_hh_fec_in!N5=0,0,1000000/0.086*RES_hh_fec_in!N5/RES_hh_num_in!N5)</f>
        <v>13593.446171494834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0</v>
      </c>
      <c r="F7" s="95">
        <f>IF(RES_hh_fec_in!F7=0,0,1000000/0.086*RES_hh_fec_in!F7/RES_hh_num_in!F7)</f>
        <v>0</v>
      </c>
      <c r="G7" s="95">
        <f>IF(RES_hh_fec_in!G7=0,0,1000000/0.086*RES_hh_fec_in!G7/RES_hh_num_in!G7)</f>
        <v>0</v>
      </c>
      <c r="H7" s="95">
        <f>IF(RES_hh_fec_in!H7=0,0,1000000/0.086*RES_hh_fec_in!H7/RES_hh_num_in!H7)</f>
        <v>0</v>
      </c>
      <c r="I7" s="95">
        <f>IF(RES_hh_fec_in!I7=0,0,1000000/0.086*RES_hh_fec_in!I7/RES_hh_num_in!I7)</f>
        <v>10790.637578871638</v>
      </c>
      <c r="J7" s="95">
        <f>IF(RES_hh_fec_in!J7=0,0,1000000/0.086*RES_hh_fec_in!J7/RES_hh_num_in!J7)</f>
        <v>11653.521052101431</v>
      </c>
      <c r="K7" s="95">
        <f>IF(RES_hh_fec_in!K7=0,0,1000000/0.086*RES_hh_fec_in!K7/RES_hh_num_in!K7)</f>
        <v>11977.659509669449</v>
      </c>
      <c r="L7" s="95">
        <f>IF(RES_hh_fec_in!L7=0,0,1000000/0.086*RES_hh_fec_in!L7/RES_hh_num_in!L7)</f>
        <v>13722.142046973155</v>
      </c>
      <c r="M7" s="95">
        <f>IF(RES_hh_fec_in!M7=0,0,1000000/0.086*RES_hh_fec_in!M7/RES_hh_num_in!M7)</f>
        <v>10586.045086510725</v>
      </c>
      <c r="N7" s="95">
        <f>IF(RES_hh_fec_in!N7=0,0,1000000/0.086*RES_hh_fec_in!N7/RES_hh_num_in!N7)</f>
        <v>0</v>
      </c>
      <c r="O7" s="95">
        <f>IF(RES_hh_fec_in!O7=0,0,1000000/0.086*RES_hh_fec_in!O7/RES_hh_num_in!O7)</f>
        <v>11887.376884537805</v>
      </c>
      <c r="P7" s="95">
        <f>IF(RES_hh_fec_in!P7=0,0,1000000/0.086*RES_hh_fec_in!P7/RES_hh_num_in!P7)</f>
        <v>8479.1004473258108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12668.171743713416</v>
      </c>
      <c r="D8" s="95">
        <f>IF(RES_hh_fec_in!D8=0,0,1000000/0.086*RES_hh_fec_in!D8/RES_hh_num_in!D8)</f>
        <v>11936.670493952766</v>
      </c>
      <c r="E8" s="95">
        <f>IF(RES_hh_fec_in!E8=0,0,1000000/0.086*RES_hh_fec_in!E8/RES_hh_num_in!E8)</f>
        <v>12264.207016289063</v>
      </c>
      <c r="F8" s="95">
        <f>IF(RES_hh_fec_in!F8=0,0,1000000/0.086*RES_hh_fec_in!F8/RES_hh_num_in!F8)</f>
        <v>11704.098050873707</v>
      </c>
      <c r="G8" s="95">
        <f>IF(RES_hh_fec_in!G8=0,0,1000000/0.086*RES_hh_fec_in!G8/RES_hh_num_in!G8)</f>
        <v>11186.644210999333</v>
      </c>
      <c r="H8" s="95">
        <f>IF(RES_hh_fec_in!H8=0,0,1000000/0.086*RES_hh_fec_in!H8/RES_hh_num_in!H8)</f>
        <v>11195.395747085147</v>
      </c>
      <c r="I8" s="95">
        <f>IF(RES_hh_fec_in!I8=0,0,1000000/0.086*RES_hh_fec_in!I8/RES_hh_num_in!I8)</f>
        <v>9654.0087197569101</v>
      </c>
      <c r="J8" s="95">
        <f>IF(RES_hh_fec_in!J8=0,0,1000000/0.086*RES_hh_fec_in!J8/RES_hh_num_in!J8)</f>
        <v>11467.581600210358</v>
      </c>
      <c r="K8" s="95">
        <f>IF(RES_hh_fec_in!K8=0,0,1000000/0.086*RES_hh_fec_in!K8/RES_hh_num_in!K8)</f>
        <v>11301.144816216409</v>
      </c>
      <c r="L8" s="95">
        <f>IF(RES_hh_fec_in!L8=0,0,1000000/0.086*RES_hh_fec_in!L8/RES_hh_num_in!L8)</f>
        <v>13664.45647703217</v>
      </c>
      <c r="M8" s="95">
        <f>IF(RES_hh_fec_in!M8=0,0,1000000/0.086*RES_hh_fec_in!M8/RES_hh_num_in!M8)</f>
        <v>9910.3527876539556</v>
      </c>
      <c r="N8" s="95">
        <f>IF(RES_hh_fec_in!N8=0,0,1000000/0.086*RES_hh_fec_in!N8/RES_hh_num_in!N8)</f>
        <v>10879.980743957536</v>
      </c>
      <c r="O8" s="95">
        <f>IF(RES_hh_fec_in!O8=0,0,1000000/0.086*RES_hh_fec_in!O8/RES_hh_num_in!O8)</f>
        <v>11741.997675626939</v>
      </c>
      <c r="P8" s="95">
        <f>IF(RES_hh_fec_in!P8=0,0,1000000/0.086*RES_hh_fec_in!P8/RES_hh_num_in!P8)</f>
        <v>7919.3761188899198</v>
      </c>
      <c r="Q8" s="95">
        <f>IF(RES_hh_fec_in!Q8=0,0,1000000/0.086*RES_hh_fec_in!Q8/RES_hh_num_in!Q8)</f>
        <v>8672.1845212452463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14304.497968641039</v>
      </c>
      <c r="E9" s="95">
        <f>IF(RES_hh_fec_in!E9=0,0,1000000/0.086*RES_hh_fec_in!E9/RES_hh_num_in!E9)</f>
        <v>14780.646120389751</v>
      </c>
      <c r="F9" s="95">
        <f>IF(RES_hh_fec_in!F9=0,0,1000000/0.086*RES_hh_fec_in!F9/RES_hh_num_in!F9)</f>
        <v>14308.882100860537</v>
      </c>
      <c r="G9" s="95">
        <f>IF(RES_hh_fec_in!G9=0,0,1000000/0.086*RES_hh_fec_in!G9/RES_hh_num_in!G9)</f>
        <v>13835.017969558772</v>
      </c>
      <c r="H9" s="95">
        <f>IF(RES_hh_fec_in!H9=0,0,1000000/0.086*RES_hh_fec_in!H9/RES_hh_num_in!H9)</f>
        <v>13930.597030489109</v>
      </c>
      <c r="I9" s="95">
        <f>IF(RES_hh_fec_in!I9=0,0,1000000/0.086*RES_hh_fec_in!I9/RES_hh_num_in!I9)</f>
        <v>13587.319153026507</v>
      </c>
      <c r="J9" s="95">
        <f>IF(RES_hh_fec_in!J9=0,0,1000000/0.086*RES_hh_fec_in!J9/RES_hh_num_in!J9)</f>
        <v>14735.092333793562</v>
      </c>
      <c r="K9" s="95">
        <f>IF(RES_hh_fec_in!K9=0,0,1000000/0.086*RES_hh_fec_in!K9/RES_hh_num_in!K9)</f>
        <v>14285.100935289549</v>
      </c>
      <c r="L9" s="95">
        <f>IF(RES_hh_fec_in!L9=0,0,1000000/0.086*RES_hh_fec_in!L9/RES_hh_num_in!L9)</f>
        <v>15147.678083551096</v>
      </c>
      <c r="M9" s="95">
        <f>IF(RES_hh_fec_in!M9=0,0,1000000/0.086*RES_hh_fec_in!M9/RES_hh_num_in!M9)</f>
        <v>13383.029626017827</v>
      </c>
      <c r="N9" s="95">
        <f>IF(RES_hh_fec_in!N9=0,0,1000000/0.086*RES_hh_fec_in!N9/RES_hh_num_in!N9)</f>
        <v>13717.315687383938</v>
      </c>
      <c r="O9" s="95">
        <f>IF(RES_hh_fec_in!O9=0,0,1000000/0.086*RES_hh_fec_in!O9/RES_hh_num_in!O9)</f>
        <v>14280.327200990383</v>
      </c>
      <c r="P9" s="95">
        <f>IF(RES_hh_fec_in!P9=0,0,1000000/0.086*RES_hh_fec_in!P9/RES_hh_num_in!P9)</f>
        <v>10635.042023510819</v>
      </c>
      <c r="Q9" s="95">
        <f>IF(RES_hh_fec_in!Q9=0,0,1000000/0.086*RES_hh_fec_in!Q9/RES_hh_num_in!Q9)</f>
        <v>10950.923648577835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10345.190862125399</v>
      </c>
      <c r="D11" s="95">
        <f>IF(RES_hh_fec_in!D11=0,0,1000000/0.086*RES_hh_fec_in!D11/RES_hh_num_in!D11)</f>
        <v>9734.9710813975762</v>
      </c>
      <c r="E11" s="95">
        <f>IF(RES_hh_fec_in!E11=0,0,1000000/0.086*RES_hh_fec_in!E11/RES_hh_num_in!E11)</f>
        <v>9990.1459826528098</v>
      </c>
      <c r="F11" s="95">
        <f>IF(RES_hh_fec_in!F11=0,0,1000000/0.086*RES_hh_fec_in!F11/RES_hh_num_in!F11)</f>
        <v>9521.2656021855928</v>
      </c>
      <c r="G11" s="95">
        <f>IF(RES_hh_fec_in!G11=0,0,1000000/0.086*RES_hh_fec_in!G11/RES_hh_num_in!G11)</f>
        <v>9086.4575560944686</v>
      </c>
      <c r="H11" s="95">
        <f>IF(RES_hh_fec_in!H11=0,0,1000000/0.086*RES_hh_fec_in!H11/RES_hh_num_in!H11)</f>
        <v>9083.9181335857265</v>
      </c>
      <c r="I11" s="95">
        <f>IF(RES_hh_fec_in!I11=0,0,1000000/0.086*RES_hh_fec_in!I11/RES_hh_num_in!I11)</f>
        <v>7865.1219431470017</v>
      </c>
      <c r="J11" s="95">
        <f>IF(RES_hh_fec_in!J11=0,0,1000000/0.086*RES_hh_fec_in!J11/RES_hh_num_in!J11)</f>
        <v>9264.4737358311013</v>
      </c>
      <c r="K11" s="95">
        <f>IF(RES_hh_fec_in!K11=0,0,1000000/0.086*RES_hh_fec_in!K11/RES_hh_num_in!K11)</f>
        <v>9108.32523157184</v>
      </c>
      <c r="L11" s="95">
        <f>IF(RES_hh_fec_in!L11=0,0,1000000/0.086*RES_hh_fec_in!L11/RES_hh_num_in!L11)</f>
        <v>10932.88388760218</v>
      </c>
      <c r="M11" s="95">
        <f>IF(RES_hh_fec_in!M11=0,0,1000000/0.086*RES_hh_fec_in!M11/RES_hh_num_in!M11)</f>
        <v>8008.1795892146447</v>
      </c>
      <c r="N11" s="95">
        <f>IF(RES_hh_fec_in!N11=0,0,1000000/0.086*RES_hh_fec_in!N11/RES_hh_num_in!N11)</f>
        <v>8774.95098772655</v>
      </c>
      <c r="O11" s="95">
        <f>IF(RES_hh_fec_in!O11=0,0,1000000/0.086*RES_hh_fec_in!O11/RES_hh_num_in!O11)</f>
        <v>9508.1428499981339</v>
      </c>
      <c r="P11" s="95">
        <f>IF(RES_hh_fec_in!P11=0,0,1000000/0.086*RES_hh_fec_in!P11/RES_hh_num_in!P11)</f>
        <v>6471.5800241508041</v>
      </c>
      <c r="Q11" s="95">
        <f>IF(RES_hh_fec_in!Q11=0,0,1000000/0.086*RES_hh_fec_in!Q11/RES_hh_num_in!Q11)</f>
        <v>7126.2899238085402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7282.7902170419857</v>
      </c>
      <c r="D12" s="95">
        <f>IF(RES_hh_fec_in!D12=0,0,1000000/0.086*RES_hh_fec_in!D12/RES_hh_num_in!D12)</f>
        <v>6626.0830616334752</v>
      </c>
      <c r="E12" s="95">
        <f>IF(RES_hh_fec_in!E12=0,0,1000000/0.086*RES_hh_fec_in!E12/RES_hh_num_in!E12)</f>
        <v>6530.4907384486578</v>
      </c>
      <c r="F12" s="95">
        <f>IF(RES_hh_fec_in!F12=0,0,1000000/0.086*RES_hh_fec_in!F12/RES_hh_num_in!F12)</f>
        <v>5931.3899285840807</v>
      </c>
      <c r="G12" s="95">
        <f>IF(RES_hh_fec_in!G12=0,0,1000000/0.086*RES_hh_fec_in!G12/RES_hh_num_in!G12)</f>
        <v>5356.3601701085108</v>
      </c>
      <c r="H12" s="95">
        <f>IF(RES_hh_fec_in!H12=0,0,1000000/0.086*RES_hh_fec_in!H12/RES_hh_num_in!H12)</f>
        <v>5031.689004799372</v>
      </c>
      <c r="I12" s="95">
        <f>IF(RES_hh_fec_in!I12=0,0,1000000/0.086*RES_hh_fec_in!I12/RES_hh_num_in!I12)</f>
        <v>4087.6799614340111</v>
      </c>
      <c r="J12" s="95">
        <f>IF(RES_hh_fec_in!J12=0,0,1000000/0.086*RES_hh_fec_in!J12/RES_hh_num_in!J12)</f>
        <v>4438.7926240574761</v>
      </c>
      <c r="K12" s="95">
        <f>IF(RES_hh_fec_in!K12=0,0,1000000/0.086*RES_hh_fec_in!K12/RES_hh_num_in!K12)</f>
        <v>4063.9858717904262</v>
      </c>
      <c r="L12" s="95">
        <f>IF(RES_hh_fec_in!L12=0,0,1000000/0.086*RES_hh_fec_in!L12/RES_hh_num_in!L12)</f>
        <v>4322.6396392993829</v>
      </c>
      <c r="M12" s="95">
        <f>IF(RES_hh_fec_in!M12=0,0,1000000/0.086*RES_hh_fec_in!M12/RES_hh_num_in!M12)</f>
        <v>2993.9993509472488</v>
      </c>
      <c r="N12" s="95">
        <f>IF(RES_hh_fec_in!N12=0,0,1000000/0.086*RES_hh_fec_in!N12/RES_hh_num_in!N12)</f>
        <v>3140.4202902073534</v>
      </c>
      <c r="O12" s="95">
        <f>IF(RES_hh_fec_in!O12=0,0,1000000/0.086*RES_hh_fec_in!O12/RES_hh_num_in!O12)</f>
        <v>3278.4087108205208</v>
      </c>
      <c r="P12" s="95">
        <f>IF(RES_hh_fec_in!P12=0,0,1000000/0.086*RES_hh_fec_in!P12/RES_hh_num_in!P12)</f>
        <v>2215.5056236918713</v>
      </c>
      <c r="Q12" s="95">
        <f>IF(RES_hh_fec_in!Q12=0,0,1000000/0.086*RES_hh_fec_in!Q12/RES_hh_num_in!Q12)</f>
        <v>2396.9452303585322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0</v>
      </c>
      <c r="D13" s="22">
        <f>IF(RES_hh_fec_in!D13=0,0,1000000/0.086*RES_hh_fec_in!D13/RES_hh_num_in!D13)</f>
        <v>12880.303282629742</v>
      </c>
      <c r="E13" s="22">
        <f>IF(RES_hh_fec_in!E13=0,0,1000000/0.086*RES_hh_fec_in!E13/RES_hh_num_in!E13)</f>
        <v>13305.496947985934</v>
      </c>
      <c r="F13" s="22">
        <f>IF(RES_hh_fec_in!F13=0,0,1000000/0.086*RES_hh_fec_in!F13/RES_hh_num_in!F13)</f>
        <v>12501.319551529601</v>
      </c>
      <c r="G13" s="22">
        <f>IF(RES_hh_fec_in!G13=0,0,1000000/0.086*RES_hh_fec_in!G13/RES_hh_num_in!G13)</f>
        <v>11860.197851539353</v>
      </c>
      <c r="H13" s="22">
        <f>IF(RES_hh_fec_in!H13=0,0,1000000/0.086*RES_hh_fec_in!H13/RES_hh_num_in!H13)</f>
        <v>11832.865445408665</v>
      </c>
      <c r="I13" s="22">
        <f>IF(RES_hh_fec_in!I13=0,0,1000000/0.086*RES_hh_fec_in!I13/RES_hh_num_in!I13)</f>
        <v>10512.507551504837</v>
      </c>
      <c r="J13" s="22">
        <f>IF(RES_hh_fec_in!J13=0,0,1000000/0.086*RES_hh_fec_in!J13/RES_hh_num_in!J13)</f>
        <v>12498.70117352769</v>
      </c>
      <c r="K13" s="22">
        <f>IF(RES_hh_fec_in!K13=0,0,1000000/0.086*RES_hh_fec_in!K13/RES_hh_num_in!K13)</f>
        <v>12900.536644096135</v>
      </c>
      <c r="L13" s="22">
        <f>IF(RES_hh_fec_in!L13=0,0,1000000/0.086*RES_hh_fec_in!L13/RES_hh_num_in!L13)</f>
        <v>15033.050861946038</v>
      </c>
      <c r="M13" s="22">
        <f>IF(RES_hh_fec_in!M13=0,0,1000000/0.086*RES_hh_fec_in!M13/RES_hh_num_in!M13)</f>
        <v>11825.728691059554</v>
      </c>
      <c r="N13" s="22">
        <f>IF(RES_hh_fec_in!N13=0,0,1000000/0.086*RES_hh_fec_in!N13/RES_hh_num_in!N13)</f>
        <v>13664.021579151062</v>
      </c>
      <c r="O13" s="22">
        <f>IF(RES_hh_fec_in!O13=0,0,1000000/0.086*RES_hh_fec_in!O13/RES_hh_num_in!O13)</f>
        <v>14708.62403572746</v>
      </c>
      <c r="P13" s="22">
        <f>IF(RES_hh_fec_in!P13=0,0,1000000/0.086*RES_hh_fec_in!P13/RES_hh_num_in!P13)</f>
        <v>10269.164710188554</v>
      </c>
      <c r="Q13" s="22">
        <f>IF(RES_hh_fec_in!Q13=0,0,1000000/0.086*RES_hh_fec_in!Q13/RES_hh_num_in!Q13)</f>
        <v>11296.070733604351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153.18083821180076</v>
      </c>
      <c r="D14" s="98">
        <f>IF(RES_hh_fec_in!D14=0,0,1000000/0.086*RES_hh_fec_in!D14/RES_hh_num_in!D14)</f>
        <v>167.95809277244456</v>
      </c>
      <c r="E14" s="98">
        <f>IF(RES_hh_fec_in!E14=0,0,1000000/0.086*RES_hh_fec_in!E14/RES_hh_num_in!E14)</f>
        <v>169.26767628137503</v>
      </c>
      <c r="F14" s="98">
        <f>IF(RES_hh_fec_in!F14=0,0,1000000/0.086*RES_hh_fec_in!F14/RES_hh_num_in!F14)</f>
        <v>148.63837426935299</v>
      </c>
      <c r="G14" s="98">
        <f>IF(RES_hh_fec_in!G14=0,0,1000000/0.086*RES_hh_fec_in!G14/RES_hh_num_in!G14)</f>
        <v>145.52404678492778</v>
      </c>
      <c r="H14" s="98">
        <f>IF(RES_hh_fec_in!H14=0,0,1000000/0.086*RES_hh_fec_in!H14/RES_hh_num_in!H14)</f>
        <v>146.43981363407411</v>
      </c>
      <c r="I14" s="98">
        <f>IF(RES_hh_fec_in!I14=0,0,1000000/0.086*RES_hh_fec_in!I14/RES_hh_num_in!I14)</f>
        <v>150.08646194494114</v>
      </c>
      <c r="J14" s="98">
        <f>IF(RES_hh_fec_in!J14=0,0,1000000/0.086*RES_hh_fec_in!J14/RES_hh_num_in!J14)</f>
        <v>166.91451939522918</v>
      </c>
      <c r="K14" s="98">
        <f>IF(RES_hh_fec_in!K14=0,0,1000000/0.086*RES_hh_fec_in!K14/RES_hh_num_in!K14)</f>
        <v>190.75985284004895</v>
      </c>
      <c r="L14" s="98">
        <f>IF(RES_hh_fec_in!L14=0,0,1000000/0.086*RES_hh_fec_in!L14/RES_hh_num_in!L14)</f>
        <v>178.1641282334474</v>
      </c>
      <c r="M14" s="98">
        <f>IF(RES_hh_fec_in!M14=0,0,1000000/0.086*RES_hh_fec_in!M14/RES_hh_num_in!M14)</f>
        <v>199.43687232938726</v>
      </c>
      <c r="N14" s="98">
        <f>IF(RES_hh_fec_in!N14=0,0,1000000/0.086*RES_hh_fec_in!N14/RES_hh_num_in!N14)</f>
        <v>259.90739622788976</v>
      </c>
      <c r="O14" s="98">
        <f>IF(RES_hh_fec_in!O14=0,0,1000000/0.086*RES_hh_fec_in!O14/RES_hh_num_in!O14)</f>
        <v>278.80962884620232</v>
      </c>
      <c r="P14" s="98">
        <f>IF(RES_hh_fec_in!P14=0,0,1000000/0.086*RES_hh_fec_in!P14/RES_hh_num_in!P14)</f>
        <v>241.17469352049</v>
      </c>
      <c r="Q14" s="98">
        <f>IF(RES_hh_fec_in!Q14=0,0,1000000/0.086*RES_hh_fec_in!Q14/RES_hh_num_in!Q14)</f>
        <v>302.59547076471512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9.7147552411623064</v>
      </c>
      <c r="D15" s="96">
        <f t="shared" si="0"/>
        <v>12.419546430152637</v>
      </c>
      <c r="E15" s="96">
        <f t="shared" si="0"/>
        <v>10.424226442237577</v>
      </c>
      <c r="F15" s="96">
        <f t="shared" si="0"/>
        <v>12.889287174597852</v>
      </c>
      <c r="G15" s="96">
        <f t="shared" si="0"/>
        <v>13.786813184994283</v>
      </c>
      <c r="H15" s="96">
        <f t="shared" si="0"/>
        <v>13.678174636475433</v>
      </c>
      <c r="I15" s="96">
        <f t="shared" si="0"/>
        <v>15.37032234498615</v>
      </c>
      <c r="J15" s="96">
        <f t="shared" si="0"/>
        <v>25.452010922592308</v>
      </c>
      <c r="K15" s="96">
        <f t="shared" si="0"/>
        <v>28.57370105486271</v>
      </c>
      <c r="L15" s="96">
        <f t="shared" si="0"/>
        <v>32.892510045350271</v>
      </c>
      <c r="M15" s="96">
        <f t="shared" si="0"/>
        <v>58.857789918120986</v>
      </c>
      <c r="N15" s="96">
        <f t="shared" si="0"/>
        <v>63.883740031541237</v>
      </c>
      <c r="O15" s="96">
        <f t="shared" si="0"/>
        <v>56.403601741729148</v>
      </c>
      <c r="P15" s="96">
        <f t="shared" si="0"/>
        <v>65.930888079184598</v>
      </c>
      <c r="Q15" s="96">
        <f t="shared" si="0"/>
        <v>69.597383943457714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9.7147552411623064</v>
      </c>
      <c r="D16" s="97">
        <f>IF(RES_hh_fec_in!D16=0,0,1000000/0.086*RES_hh_fec_in!D16/RES_hh_num_in!D$3)</f>
        <v>12.419546430152637</v>
      </c>
      <c r="E16" s="97">
        <f>IF(RES_hh_fec_in!E16=0,0,1000000/0.086*RES_hh_fec_in!E16/RES_hh_num_in!E$3)</f>
        <v>10.424226442237577</v>
      </c>
      <c r="F16" s="97">
        <f>IF(RES_hh_fec_in!F16=0,0,1000000/0.086*RES_hh_fec_in!F16/RES_hh_num_in!F$3)</f>
        <v>12.889287174597852</v>
      </c>
      <c r="G16" s="97">
        <f>IF(RES_hh_fec_in!G16=0,0,1000000/0.086*RES_hh_fec_in!G16/RES_hh_num_in!G$3)</f>
        <v>13.786813184994283</v>
      </c>
      <c r="H16" s="97">
        <f>IF(RES_hh_fec_in!H16=0,0,1000000/0.086*RES_hh_fec_in!H16/RES_hh_num_in!H$3)</f>
        <v>13.678174636475433</v>
      </c>
      <c r="I16" s="97">
        <f>IF(RES_hh_fec_in!I16=0,0,1000000/0.086*RES_hh_fec_in!I16/RES_hh_num_in!I$3)</f>
        <v>15.37032234498615</v>
      </c>
      <c r="J16" s="97">
        <f>IF(RES_hh_fec_in!J16=0,0,1000000/0.086*RES_hh_fec_in!J16/RES_hh_num_in!J$3)</f>
        <v>25.452010922592308</v>
      </c>
      <c r="K16" s="97">
        <f>IF(RES_hh_fec_in!K16=0,0,1000000/0.086*RES_hh_fec_in!K16/RES_hh_num_in!K$3)</f>
        <v>28.57370105486271</v>
      </c>
      <c r="L16" s="97">
        <f>IF(RES_hh_fec_in!L16=0,0,1000000/0.086*RES_hh_fec_in!L16/RES_hh_num_in!L$3)</f>
        <v>32.892510045350271</v>
      </c>
      <c r="M16" s="97">
        <f>IF(RES_hh_fec_in!M16=0,0,1000000/0.086*RES_hh_fec_in!M16/RES_hh_num_in!M$3)</f>
        <v>58.857789918120986</v>
      </c>
      <c r="N16" s="97">
        <f>IF(RES_hh_fec_in!N16=0,0,1000000/0.086*RES_hh_fec_in!N16/RES_hh_num_in!N$3)</f>
        <v>63.883740031541237</v>
      </c>
      <c r="O16" s="97">
        <f>IF(RES_hh_fec_in!O16=0,0,1000000/0.086*RES_hh_fec_in!O16/RES_hh_num_in!O$3)</f>
        <v>56.403601741729148</v>
      </c>
      <c r="P16" s="97">
        <f>IF(RES_hh_fec_in!P16=0,0,1000000/0.086*RES_hh_fec_in!P16/RES_hh_num_in!P$3)</f>
        <v>65.930888079184598</v>
      </c>
      <c r="Q16" s="97">
        <f>IF(RES_hh_fec_in!Q16=0,0,1000000/0.086*RES_hh_fec_in!Q16/RES_hh_num_in!Q$3)</f>
        <v>69.597383943457714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2701.6971120141739</v>
      </c>
      <c r="D17" s="96">
        <f>IF(RES_hh_fec_in!D17=0,0,1000000/0.086*RES_hh_fec_in!D17/RES_hh_num_in!D17)</f>
        <v>2790.6523545733289</v>
      </c>
      <c r="E17" s="96">
        <f>IF(RES_hh_fec_in!E17=0,0,1000000/0.086*RES_hh_fec_in!E17/RES_hh_num_in!E17)</f>
        <v>2739.7596787938223</v>
      </c>
      <c r="F17" s="96">
        <f>IF(RES_hh_fec_in!F17=0,0,1000000/0.086*RES_hh_fec_in!F17/RES_hh_num_in!F17)</f>
        <v>2717.7200881097287</v>
      </c>
      <c r="G17" s="96">
        <f>IF(RES_hh_fec_in!G17=0,0,1000000/0.086*RES_hh_fec_in!G17/RES_hh_num_in!G17)</f>
        <v>2751.0529842666888</v>
      </c>
      <c r="H17" s="96">
        <f>IF(RES_hh_fec_in!H17=0,0,1000000/0.086*RES_hh_fec_in!H17/RES_hh_num_in!H17)</f>
        <v>2780.32224562387</v>
      </c>
      <c r="I17" s="96">
        <f>IF(RES_hh_fec_in!I17=0,0,1000000/0.086*RES_hh_fec_in!I17/RES_hh_num_in!I17)</f>
        <v>2732.187922310934</v>
      </c>
      <c r="J17" s="96">
        <f>IF(RES_hh_fec_in!J17=0,0,1000000/0.086*RES_hh_fec_in!J17/RES_hh_num_in!J17)</f>
        <v>2726.5151659439853</v>
      </c>
      <c r="K17" s="96">
        <f>IF(RES_hh_fec_in!K17=0,0,1000000/0.086*RES_hh_fec_in!K17/RES_hh_num_in!K17)</f>
        <v>2671.6487272788236</v>
      </c>
      <c r="L17" s="96">
        <f>IF(RES_hh_fec_in!L17=0,0,1000000/0.086*RES_hh_fec_in!L17/RES_hh_num_in!L17)</f>
        <v>2677.1608816397797</v>
      </c>
      <c r="M17" s="96">
        <f>IF(RES_hh_fec_in!M17=0,0,1000000/0.086*RES_hh_fec_in!M17/RES_hh_num_in!M17)</f>
        <v>2737.4738287474934</v>
      </c>
      <c r="N17" s="96">
        <f>IF(RES_hh_fec_in!N17=0,0,1000000/0.086*RES_hh_fec_in!N17/RES_hh_num_in!N17)</f>
        <v>2706.2973683821115</v>
      </c>
      <c r="O17" s="96">
        <f>IF(RES_hh_fec_in!O17=0,0,1000000/0.086*RES_hh_fec_in!O17/RES_hh_num_in!O17)</f>
        <v>2801.6549648534619</v>
      </c>
      <c r="P17" s="96">
        <f>IF(RES_hh_fec_in!P17=0,0,1000000/0.086*RES_hh_fec_in!P17/RES_hh_num_in!P17)</f>
        <v>2931.8225090481415</v>
      </c>
      <c r="Q17" s="96">
        <f>IF(RES_hh_fec_in!Q17=0,0,1000000/0.086*RES_hh_fec_in!Q17/RES_hh_num_in!Q17)</f>
        <v>2869.1263204238558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3066.8662123771628</v>
      </c>
      <c r="J20" s="95">
        <f>IF(RES_hh_fec_in!J20=0,0,1000000/0.086*RES_hh_fec_in!J20/RES_hh_num_in!J20)</f>
        <v>2880.6875926856483</v>
      </c>
      <c r="K20" s="95">
        <f>IF(RES_hh_fec_in!K20=0,0,1000000/0.086*RES_hh_fec_in!K20/RES_hh_num_in!K20)</f>
        <v>2871.9646430464531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3112.0693427007009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1802.6871059670368</v>
      </c>
      <c r="P20" s="95">
        <f>IF(RES_hh_fec_in!P20=0,0,1000000/0.086*RES_hh_fec_in!P20/RES_hh_num_in!P20)</f>
        <v>2834.469169319193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2668.3882582686642</v>
      </c>
      <c r="D21" s="95">
        <f>IF(RES_hh_fec_in!D21=0,0,1000000/0.086*RES_hh_fec_in!D21/RES_hh_num_in!D21)</f>
        <v>2705.537548638576</v>
      </c>
      <c r="E21" s="95">
        <f>IF(RES_hh_fec_in!E21=0,0,1000000/0.086*RES_hh_fec_in!E21/RES_hh_num_in!E21)</f>
        <v>2671.8039644616629</v>
      </c>
      <c r="F21" s="95">
        <f>IF(RES_hh_fec_in!F21=0,0,1000000/0.086*RES_hh_fec_in!F21/RES_hh_num_in!F21)</f>
        <v>2624.8374006404911</v>
      </c>
      <c r="G21" s="95">
        <f>IF(RES_hh_fec_in!G21=0,0,1000000/0.086*RES_hh_fec_in!G21/RES_hh_num_in!G21)</f>
        <v>2647.2198038616853</v>
      </c>
      <c r="H21" s="95">
        <f>IF(RES_hh_fec_in!H21=0,0,1000000/0.086*RES_hh_fec_in!H21/RES_hh_num_in!H21)</f>
        <v>2706.3449431341969</v>
      </c>
      <c r="I21" s="95">
        <f>IF(RES_hh_fec_in!I21=0,0,1000000/0.086*RES_hh_fec_in!I21/RES_hh_num_in!I21)</f>
        <v>2661.7501338731822</v>
      </c>
      <c r="J21" s="95">
        <f>IF(RES_hh_fec_in!J21=0,0,1000000/0.086*RES_hh_fec_in!J21/RES_hh_num_in!J21)</f>
        <v>2626.5991275130832</v>
      </c>
      <c r="K21" s="95">
        <f>IF(RES_hh_fec_in!K21=0,0,1000000/0.086*RES_hh_fec_in!K21/RES_hh_num_in!K21)</f>
        <v>2570.1022666922709</v>
      </c>
      <c r="L21" s="95">
        <f>IF(RES_hh_fec_in!L21=0,0,1000000/0.086*RES_hh_fec_in!L21/RES_hh_num_in!L21)</f>
        <v>2578.4013543411079</v>
      </c>
      <c r="M21" s="95">
        <f>IF(RES_hh_fec_in!M21=0,0,1000000/0.086*RES_hh_fec_in!M21/RES_hh_num_in!M21)</f>
        <v>2605.8291876004268</v>
      </c>
      <c r="N21" s="95">
        <f>IF(RES_hh_fec_in!N21=0,0,1000000/0.086*RES_hh_fec_in!N21/RES_hh_num_in!N21)</f>
        <v>2624.8237140845927</v>
      </c>
      <c r="O21" s="95">
        <f>IF(RES_hh_fec_in!O21=0,0,1000000/0.086*RES_hh_fec_in!O21/RES_hh_num_in!O21)</f>
        <v>2645.345432124499</v>
      </c>
      <c r="P21" s="95">
        <f>IF(RES_hh_fec_in!P21=0,0,1000000/0.086*RES_hh_fec_in!P21/RES_hh_num_in!P21)</f>
        <v>2651.9078540469714</v>
      </c>
      <c r="Q21" s="95">
        <f>IF(RES_hh_fec_in!Q21=0,0,1000000/0.086*RES_hh_fec_in!Q21/RES_hh_num_in!Q21)</f>
        <v>2668.0742908803704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3280.3354554062253</v>
      </c>
      <c r="E22" s="95">
        <f>IF(RES_hh_fec_in!E22=0,0,1000000/0.086*RES_hh_fec_in!E22/RES_hh_num_in!E22)</f>
        <v>3234.0794706244528</v>
      </c>
      <c r="F22" s="95">
        <f>IF(RES_hh_fec_in!F22=0,0,1000000/0.086*RES_hh_fec_in!F22/RES_hh_num_in!F22)</f>
        <v>3217.7426369226423</v>
      </c>
      <c r="G22" s="95">
        <f>IF(RES_hh_fec_in!G22=0,0,1000000/0.086*RES_hh_fec_in!G22/RES_hh_num_in!G22)</f>
        <v>3238.5078838577747</v>
      </c>
      <c r="H22" s="95">
        <f>IF(RES_hh_fec_in!H22=0,0,1000000/0.086*RES_hh_fec_in!H22/RES_hh_num_in!H22)</f>
        <v>3306.2568032066556</v>
      </c>
      <c r="I22" s="95">
        <f>IF(RES_hh_fec_in!I22=0,0,1000000/0.086*RES_hh_fec_in!I22/RES_hh_num_in!I22)</f>
        <v>3154.3723817642517</v>
      </c>
      <c r="J22" s="95">
        <f>IF(RES_hh_fec_in!J22=0,0,1000000/0.086*RES_hh_fec_in!J22/RES_hh_num_in!J22)</f>
        <v>0</v>
      </c>
      <c r="K22" s="95">
        <f>IF(RES_hh_fec_in!K22=0,0,1000000/0.086*RES_hh_fec_in!K22/RES_hh_num_in!K22)</f>
        <v>3228.6523200179518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3463.1403921565775</v>
      </c>
      <c r="N22" s="95">
        <f>IF(RES_hh_fec_in!N22=0,0,1000000/0.086*RES_hh_fec_in!N22/RES_hh_num_in!N22)</f>
        <v>3248.2788222518971</v>
      </c>
      <c r="O22" s="95">
        <f>IF(RES_hh_fec_in!O22=0,0,1000000/0.086*RES_hh_fec_in!O22/RES_hh_num_in!O22)</f>
        <v>2960.8626380513883</v>
      </c>
      <c r="P22" s="95">
        <f>IF(RES_hh_fec_in!P22=0,0,1000000/0.086*RES_hh_fec_in!P22/RES_hh_num_in!P22)</f>
        <v>3475.474880323191</v>
      </c>
      <c r="Q22" s="95">
        <f>IF(RES_hh_fec_in!Q22=0,0,1000000/0.086*RES_hh_fec_in!Q22/RES_hh_num_in!Q22)</f>
        <v>3342.330366406331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1867.8669925055028</v>
      </c>
      <c r="D24" s="95">
        <f>IF(RES_hh_fec_in!D24=0,0,1000000/0.086*RES_hh_fec_in!D24/RES_hh_num_in!D24)</f>
        <v>1885.3702232838823</v>
      </c>
      <c r="E24" s="95">
        <f>IF(RES_hh_fec_in!E24=0,0,1000000/0.086*RES_hh_fec_in!E24/RES_hh_num_in!E24)</f>
        <v>1870.8937378545329</v>
      </c>
      <c r="F24" s="95">
        <f>IF(RES_hh_fec_in!F24=0,0,1000000/0.086*RES_hh_fec_in!F24/RES_hh_num_in!F24)</f>
        <v>1849.3940324619946</v>
      </c>
      <c r="G24" s="95">
        <f>IF(RES_hh_fec_in!G24=0,0,1000000/0.086*RES_hh_fec_in!G24/RES_hh_num_in!G24)</f>
        <v>1855.379105789237</v>
      </c>
      <c r="H24" s="95">
        <f>IF(RES_hh_fec_in!H24=0,0,1000000/0.086*RES_hh_fec_in!H24/RES_hh_num_in!H24)</f>
        <v>1910.2371852734768</v>
      </c>
      <c r="I24" s="95">
        <f>IF(RES_hh_fec_in!I24=0,0,1000000/0.086*RES_hh_fec_in!I24/RES_hh_num_in!I24)</f>
        <v>1891.5303019338321</v>
      </c>
      <c r="J24" s="95">
        <f>IF(RES_hh_fec_in!J24=0,0,1000000/0.086*RES_hh_fec_in!J24/RES_hh_num_in!J24)</f>
        <v>1853.5964803338575</v>
      </c>
      <c r="K24" s="95">
        <f>IF(RES_hh_fec_in!K24=0,0,1000000/0.086*RES_hh_fec_in!K24/RES_hh_num_in!K24)</f>
        <v>1825.0627894536817</v>
      </c>
      <c r="L24" s="95">
        <f>IF(RES_hh_fec_in!L24=0,0,1000000/0.086*RES_hh_fec_in!L24/RES_hh_num_in!L24)</f>
        <v>1842.2105447587385</v>
      </c>
      <c r="M24" s="95">
        <f>IF(RES_hh_fec_in!M24=0,0,1000000/0.086*RES_hh_fec_in!M24/RES_hh_num_in!M24)</f>
        <v>1860.0727074980944</v>
      </c>
      <c r="N24" s="95">
        <f>IF(RES_hh_fec_in!N24=0,0,1000000/0.086*RES_hh_fec_in!N24/RES_hh_num_in!N24)</f>
        <v>1862.0036438837724</v>
      </c>
      <c r="O24" s="95">
        <f>IF(RES_hh_fec_in!O24=0,0,1000000/0.086*RES_hh_fec_in!O24/RES_hh_num_in!O24)</f>
        <v>1873.1434581266142</v>
      </c>
      <c r="P24" s="95">
        <f>IF(RES_hh_fec_in!P24=0,0,1000000/0.086*RES_hh_fec_in!P24/RES_hh_num_in!P24)</f>
        <v>1869.6594030713979</v>
      </c>
      <c r="Q24" s="95">
        <f>IF(RES_hh_fec_in!Q24=0,0,1000000/0.086*RES_hh_fec_in!Q24/RES_hh_num_in!Q24)</f>
        <v>1901.59736847008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2755.2514518796752</v>
      </c>
      <c r="D25" s="22">
        <f>IF(RES_hh_fec_in!D25=0,0,1000000/0.086*RES_hh_fec_in!D25/RES_hh_num_in!D25)</f>
        <v>2851.6761610609674</v>
      </c>
      <c r="E25" s="22">
        <f>IF(RES_hh_fec_in!E25=0,0,1000000/0.086*RES_hh_fec_in!E25/RES_hh_num_in!E25)</f>
        <v>2856.0198365120723</v>
      </c>
      <c r="F25" s="22">
        <f>IF(RES_hh_fec_in!F25=0,0,1000000/0.086*RES_hh_fec_in!F25/RES_hh_num_in!F25)</f>
        <v>2793.5397680952951</v>
      </c>
      <c r="G25" s="22">
        <f>IF(RES_hh_fec_in!G25=0,0,1000000/0.086*RES_hh_fec_in!G25/RES_hh_num_in!G25)</f>
        <v>2802.3546381074207</v>
      </c>
      <c r="H25" s="22">
        <f>IF(RES_hh_fec_in!H25=0,0,1000000/0.086*RES_hh_fec_in!H25/RES_hh_num_in!H25)</f>
        <v>2860.1277733494148</v>
      </c>
      <c r="I25" s="22">
        <f>IF(RES_hh_fec_in!I25=0,0,1000000/0.086*RES_hh_fec_in!I25/RES_hh_num_in!I25)</f>
        <v>2889.2185595288202</v>
      </c>
      <c r="J25" s="22">
        <f>IF(RES_hh_fec_in!J25=0,0,1000000/0.086*RES_hh_fec_in!J25/RES_hh_num_in!J25)</f>
        <v>2965.1568708832697</v>
      </c>
      <c r="K25" s="22">
        <f>IF(RES_hh_fec_in!K25=0,0,1000000/0.086*RES_hh_fec_in!K25/RES_hh_num_in!K25)</f>
        <v>2965.5688762676732</v>
      </c>
      <c r="L25" s="22">
        <f>IF(RES_hh_fec_in!L25=0,0,1000000/0.086*RES_hh_fec_in!L25/RES_hh_num_in!L25)</f>
        <v>3098.2954148824674</v>
      </c>
      <c r="M25" s="22">
        <f>IF(RES_hh_fec_in!M25=0,0,1000000/0.086*RES_hh_fec_in!M25/RES_hh_num_in!M25)</f>
        <v>3294.7489675388838</v>
      </c>
      <c r="N25" s="22">
        <f>IF(RES_hh_fec_in!N25=0,0,1000000/0.086*RES_hh_fec_in!N25/RES_hh_num_in!N25)</f>
        <v>3536.6019321874219</v>
      </c>
      <c r="O25" s="22">
        <f>IF(RES_hh_fec_in!O25=0,0,1000000/0.086*RES_hh_fec_in!O25/RES_hh_num_in!O25)</f>
        <v>3451.1653857051647</v>
      </c>
      <c r="P25" s="22">
        <f>IF(RES_hh_fec_in!P25=0,0,1000000/0.086*RES_hh_fec_in!P25/RES_hh_num_in!P25)</f>
        <v>3442.3010325939695</v>
      </c>
      <c r="Q25" s="22">
        <f>IF(RES_hh_fec_in!Q25=0,0,1000000/0.086*RES_hh_fec_in!Q25/RES_hh_num_in!Q25)</f>
        <v>3525.3835328815667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590.72350069010588</v>
      </c>
      <c r="D26" s="18">
        <f>IF(RES_hh_fec_in!D26=0,0,1000000/0.086*RES_hh_fec_in!D26/RES_hh_num_in!D26)</f>
        <v>602.78806131681472</v>
      </c>
      <c r="E26" s="18">
        <f>IF(RES_hh_fec_in!E26=0,0,1000000/0.086*RES_hh_fec_in!E26/RES_hh_num_in!E26)</f>
        <v>601.08960854025065</v>
      </c>
      <c r="F26" s="18">
        <f>IF(RES_hh_fec_in!F26=0,0,1000000/0.086*RES_hh_fec_in!F26/RES_hh_num_in!F26)</f>
        <v>600.38785078651165</v>
      </c>
      <c r="G26" s="18">
        <f>IF(RES_hh_fec_in!G26=0,0,1000000/0.086*RES_hh_fec_in!G26/RES_hh_num_in!G26)</f>
        <v>604.95468857535991</v>
      </c>
      <c r="H26" s="18">
        <f>IF(RES_hh_fec_in!H26=0,0,1000000/0.086*RES_hh_fec_in!H26/RES_hh_num_in!H26)</f>
        <v>615.53337651627828</v>
      </c>
      <c r="I26" s="18">
        <f>IF(RES_hh_fec_in!I26=0,0,1000000/0.086*RES_hh_fec_in!I26/RES_hh_num_in!I26)</f>
        <v>618.82795672323437</v>
      </c>
      <c r="J26" s="18">
        <f>IF(RES_hh_fec_in!J26=0,0,1000000/0.086*RES_hh_fec_in!J26/RES_hh_num_in!J26)</f>
        <v>619.3118482806035</v>
      </c>
      <c r="K26" s="18">
        <f>IF(RES_hh_fec_in!K26=0,0,1000000/0.086*RES_hh_fec_in!K26/RES_hh_num_in!K26)</f>
        <v>617.70011338310462</v>
      </c>
      <c r="L26" s="18">
        <f>IF(RES_hh_fec_in!L26=0,0,1000000/0.086*RES_hh_fec_in!L26/RES_hh_num_in!L26)</f>
        <v>621.62480476758572</v>
      </c>
      <c r="M26" s="18">
        <f>IF(RES_hh_fec_in!M26=0,0,1000000/0.086*RES_hh_fec_in!M26/RES_hh_num_in!M26)</f>
        <v>623.77829951147567</v>
      </c>
      <c r="N26" s="18">
        <f>IF(RES_hh_fec_in!N26=0,0,1000000/0.086*RES_hh_fec_in!N26/RES_hh_num_in!N26)</f>
        <v>622.32704336642666</v>
      </c>
      <c r="O26" s="18">
        <f>IF(RES_hh_fec_in!O26=0,0,1000000/0.086*RES_hh_fec_in!O26/RES_hh_num_in!O26)</f>
        <v>623.49594986547947</v>
      </c>
      <c r="P26" s="18">
        <f>IF(RES_hh_fec_in!P26=0,0,1000000/0.086*RES_hh_fec_in!P26/RES_hh_num_in!P26)</f>
        <v>628.47453025118978</v>
      </c>
      <c r="Q26" s="18">
        <f>IF(RES_hh_fec_in!Q26=0,0,1000000/0.086*RES_hh_fec_in!Q26/RES_hh_num_in!Q26)</f>
        <v>625.947736092627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1081.3547322289046</v>
      </c>
      <c r="D27" s="96">
        <f>IF(RES_hh_fec_in!D27=0,0,1000000/0.086*RES_hh_fec_in!D27/RES_hh_num_in!D27)</f>
        <v>1104.4087884534028</v>
      </c>
      <c r="E27" s="96">
        <f>IF(RES_hh_fec_in!E27=0,0,1000000/0.086*RES_hh_fec_in!E27/RES_hh_num_in!E27)</f>
        <v>1101.5660321584619</v>
      </c>
      <c r="F27" s="96">
        <f>IF(RES_hh_fec_in!F27=0,0,1000000/0.086*RES_hh_fec_in!F27/RES_hh_num_in!F27)</f>
        <v>1095.1011079716175</v>
      </c>
      <c r="G27" s="96">
        <f>IF(RES_hh_fec_in!G27=0,0,1000000/0.086*RES_hh_fec_in!G27/RES_hh_num_in!G27)</f>
        <v>1104.9956309062461</v>
      </c>
      <c r="H27" s="96">
        <f>IF(RES_hh_fec_in!H27=0,0,1000000/0.086*RES_hh_fec_in!H27/RES_hh_num_in!H27)</f>
        <v>1147.9228099282382</v>
      </c>
      <c r="I27" s="96">
        <f>IF(RES_hh_fec_in!I27=0,0,1000000/0.086*RES_hh_fec_in!I27/RES_hh_num_in!I27)</f>
        <v>1151.3764662730632</v>
      </c>
      <c r="J27" s="96">
        <f>IF(RES_hh_fec_in!J27=0,0,1000000/0.086*RES_hh_fec_in!J27/RES_hh_num_in!J27)</f>
        <v>1191.9996471875436</v>
      </c>
      <c r="K27" s="96">
        <f>IF(RES_hh_fec_in!K27=0,0,1000000/0.086*RES_hh_fec_in!K27/RES_hh_num_in!K27)</f>
        <v>1158.5161549570853</v>
      </c>
      <c r="L27" s="96">
        <f>IF(RES_hh_fec_in!L27=0,0,1000000/0.086*RES_hh_fec_in!L27/RES_hh_num_in!L27)</f>
        <v>1166.8834670560748</v>
      </c>
      <c r="M27" s="96">
        <f>IF(RES_hh_fec_in!M27=0,0,1000000/0.086*RES_hh_fec_in!M27/RES_hh_num_in!M27)</f>
        <v>1172.4936782849422</v>
      </c>
      <c r="N27" s="96">
        <f>IF(RES_hh_fec_in!N27=0,0,1000000/0.086*RES_hh_fec_in!N27/RES_hh_num_in!N27)</f>
        <v>1184.7106196682394</v>
      </c>
      <c r="O27" s="96">
        <f>IF(RES_hh_fec_in!O27=0,0,1000000/0.086*RES_hh_fec_in!O27/RES_hh_num_in!O27)</f>
        <v>1183.0458782179983</v>
      </c>
      <c r="P27" s="96">
        <f>IF(RES_hh_fec_in!P27=0,0,1000000/0.086*RES_hh_fec_in!P27/RES_hh_num_in!P27)</f>
        <v>1183.4171607967237</v>
      </c>
      <c r="Q27" s="96">
        <f>IF(RES_hh_fec_in!Q27=0,0,1000000/0.086*RES_hh_fec_in!Q27/RES_hh_num_in!Q27)</f>
        <v>1181.3206365285728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1129.8463021730424</v>
      </c>
      <c r="D30" s="95">
        <f>IF(RES_hh_fec_in!D30=0,0,1000000/0.086*RES_hh_fec_in!D30/RES_hh_num_in!D30)</f>
        <v>1150.4391493633036</v>
      </c>
      <c r="E30" s="95">
        <f>IF(RES_hh_fec_in!E30=0,0,1000000/0.086*RES_hh_fec_in!E30/RES_hh_num_in!E30)</f>
        <v>1146.1745237863167</v>
      </c>
      <c r="F30" s="95">
        <f>IF(RES_hh_fec_in!F30=0,0,1000000/0.086*RES_hh_fec_in!F30/RES_hh_num_in!F30)</f>
        <v>1146.6519417317716</v>
      </c>
      <c r="G30" s="95">
        <f>IF(RES_hh_fec_in!G30=0,0,1000000/0.086*RES_hh_fec_in!G30/RES_hh_num_in!G30)</f>
        <v>1157.1590160902242</v>
      </c>
      <c r="H30" s="95">
        <f>IF(RES_hh_fec_in!H30=0,0,1000000/0.086*RES_hh_fec_in!H30/RES_hh_num_in!H30)</f>
        <v>1196.9849385606728</v>
      </c>
      <c r="I30" s="95">
        <f>IF(RES_hh_fec_in!I30=0,0,1000000/0.086*RES_hh_fec_in!I30/RES_hh_num_in!I30)</f>
        <v>1207.9511753769905</v>
      </c>
      <c r="J30" s="95">
        <f>IF(RES_hh_fec_in!J30=0,0,1000000/0.086*RES_hh_fec_in!J30/RES_hh_num_in!J30)</f>
        <v>1208.8584680432546</v>
      </c>
      <c r="K30" s="95">
        <f>IF(RES_hh_fec_in!K30=0,0,1000000/0.086*RES_hh_fec_in!K30/RES_hh_num_in!K30)</f>
        <v>1184.7013281060499</v>
      </c>
      <c r="L30" s="95">
        <f>IF(RES_hh_fec_in!L30=0,0,1000000/0.086*RES_hh_fec_in!L30/RES_hh_num_in!L30)</f>
        <v>1188.7829191409876</v>
      </c>
      <c r="M30" s="95">
        <f>IF(RES_hh_fec_in!M30=0,0,1000000/0.086*RES_hh_fec_in!M30/RES_hh_num_in!M30)</f>
        <v>1182.8665611130946</v>
      </c>
      <c r="N30" s="95">
        <f>IF(RES_hh_fec_in!N30=0,0,1000000/0.086*RES_hh_fec_in!N30/RES_hh_num_in!N30)</f>
        <v>1186.3845247928905</v>
      </c>
      <c r="O30" s="95">
        <f>IF(RES_hh_fec_in!O30=0,0,1000000/0.086*RES_hh_fec_in!O30/RES_hh_num_in!O30)</f>
        <v>1193.488017808311</v>
      </c>
      <c r="P30" s="95">
        <f>IF(RES_hh_fec_in!P30=0,0,1000000/0.086*RES_hh_fec_in!P30/RES_hh_num_in!P30)</f>
        <v>1197.9074156401198</v>
      </c>
      <c r="Q30" s="95">
        <f>IF(RES_hh_fec_in!Q30=0,0,1000000/0.086*RES_hh_fec_in!Q30/RES_hh_num_in!Q30)</f>
        <v>1199.2974512677561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1590.8842176605124</v>
      </c>
      <c r="E31" s="95">
        <f>IF(RES_hh_fec_in!E31=0,0,1000000/0.086*RES_hh_fec_in!E31/RES_hh_num_in!E31)</f>
        <v>1592.3454554890523</v>
      </c>
      <c r="F31" s="95">
        <f>IF(RES_hh_fec_in!F31=0,0,1000000/0.086*RES_hh_fec_in!F31/RES_hh_num_in!F31)</f>
        <v>1599.8659194797731</v>
      </c>
      <c r="G31" s="95">
        <f>IF(RES_hh_fec_in!G31=0,0,1000000/0.086*RES_hh_fec_in!G31/RES_hh_num_in!G31)</f>
        <v>1620.8213615215927</v>
      </c>
      <c r="H31" s="95">
        <f>IF(RES_hh_fec_in!H31=0,0,1000000/0.086*RES_hh_fec_in!H31/RES_hh_num_in!H31)</f>
        <v>1681.6136068018077</v>
      </c>
      <c r="I31" s="95">
        <f>IF(RES_hh_fec_in!I31=0,0,1000000/0.086*RES_hh_fec_in!I31/RES_hh_num_in!I31)</f>
        <v>1708.3620125956463</v>
      </c>
      <c r="J31" s="95">
        <f>IF(RES_hh_fec_in!J31=0,0,1000000/0.086*RES_hh_fec_in!J31/RES_hh_num_in!J31)</f>
        <v>1713.1599950914733</v>
      </c>
      <c r="K31" s="95">
        <f>IF(RES_hh_fec_in!K31=0,0,1000000/0.086*RES_hh_fec_in!K31/RES_hh_num_in!K31)</f>
        <v>1682.085123531672</v>
      </c>
      <c r="L31" s="95">
        <f>IF(RES_hh_fec_in!L31=0,0,1000000/0.086*RES_hh_fec_in!L31/RES_hh_num_in!L31)</f>
        <v>1692.6694252413331</v>
      </c>
      <c r="M31" s="95">
        <f>IF(RES_hh_fec_in!M31=0,0,1000000/0.086*RES_hh_fec_in!M31/RES_hh_num_in!M31)</f>
        <v>1690.8778737610387</v>
      </c>
      <c r="N31" s="95">
        <f>IF(RES_hh_fec_in!N31=0,0,1000000/0.086*RES_hh_fec_in!N31/RES_hh_num_in!N31)</f>
        <v>1688.8539144226343</v>
      </c>
      <c r="O31" s="95">
        <f>IF(RES_hh_fec_in!O31=0,0,1000000/0.086*RES_hh_fec_in!O31/RES_hh_num_in!O31)</f>
        <v>1692.1871533278593</v>
      </c>
      <c r="P31" s="95">
        <f>IF(RES_hh_fec_in!P31=0,0,1000000/0.086*RES_hh_fec_in!P31/RES_hh_num_in!P31)</f>
        <v>1697.6125685291736</v>
      </c>
      <c r="Q31" s="95">
        <f>IF(RES_hh_fec_in!Q31=0,0,1000000/0.086*RES_hh_fec_in!Q31/RES_hh_num_in!Q31)</f>
        <v>1699.6678181222653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820.89722342935147</v>
      </c>
      <c r="D32" s="18">
        <f>IF(RES_hh_fec_in!D32=0,0,1000000/0.086*RES_hh_fec_in!D32/RES_hh_num_in!D32)</f>
        <v>862.20371445697015</v>
      </c>
      <c r="E32" s="18">
        <f>IF(RES_hh_fec_in!E32=0,0,1000000/0.086*RES_hh_fec_in!E32/RES_hh_num_in!E32)</f>
        <v>868.52958530464684</v>
      </c>
      <c r="F32" s="18">
        <f>IF(RES_hh_fec_in!F32=0,0,1000000/0.086*RES_hh_fec_in!F32/RES_hh_num_in!F32)</f>
        <v>861.53004846586225</v>
      </c>
      <c r="G32" s="18">
        <f>IF(RES_hh_fec_in!G32=0,0,1000000/0.086*RES_hh_fec_in!G32/RES_hh_num_in!G32)</f>
        <v>870.63639188509308</v>
      </c>
      <c r="H32" s="18">
        <f>IF(RES_hh_fec_in!H32=0,0,1000000/0.086*RES_hh_fec_in!H32/RES_hh_num_in!H32)</f>
        <v>891.53270211840606</v>
      </c>
      <c r="I32" s="18">
        <f>IF(RES_hh_fec_in!I32=0,0,1000000/0.086*RES_hh_fec_in!I32/RES_hh_num_in!I32)</f>
        <v>947.10000587685147</v>
      </c>
      <c r="J32" s="18">
        <f>IF(RES_hh_fec_in!J32=0,0,1000000/0.086*RES_hh_fec_in!J32/RES_hh_num_in!J32)</f>
        <v>964.86914901756165</v>
      </c>
      <c r="K32" s="18">
        <f>IF(RES_hh_fec_in!K32=0,0,1000000/0.086*RES_hh_fec_in!K32/RES_hh_num_in!K32)</f>
        <v>990.6479904115082</v>
      </c>
      <c r="L32" s="18">
        <f>IF(RES_hh_fec_in!L32=0,0,1000000/0.086*RES_hh_fec_in!L32/RES_hh_num_in!L32)</f>
        <v>981.41187389928552</v>
      </c>
      <c r="M32" s="18">
        <f>IF(RES_hh_fec_in!M32=0,0,1000000/0.086*RES_hh_fec_in!M32/RES_hh_num_in!M32)</f>
        <v>1128.1037597269253</v>
      </c>
      <c r="N32" s="18">
        <f>IF(RES_hh_fec_in!N32=0,0,1000000/0.086*RES_hh_fec_in!N32/RES_hh_num_in!N32)</f>
        <v>1162.9369344999127</v>
      </c>
      <c r="O32" s="18">
        <f>IF(RES_hh_fec_in!O32=0,0,1000000/0.086*RES_hh_fec_in!O32/RES_hh_num_in!O32)</f>
        <v>1136.8414949607193</v>
      </c>
      <c r="P32" s="18">
        <f>IF(RES_hh_fec_in!P32=0,0,1000000/0.086*RES_hh_fec_in!P32/RES_hh_num_in!P32)</f>
        <v>1153.9582870322442</v>
      </c>
      <c r="Q32" s="18">
        <f>IF(RES_hh_fec_in!Q32=0,0,1000000/0.086*RES_hh_fec_in!Q32/RES_hh_num_in!Q32)</f>
        <v>1117.4982866720784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11288.150501046197</v>
      </c>
      <c r="D3" s="100">
        <f>IF(RES_hh_tes_in!D3=0,0,1000000/0.086*RES_hh_tes_in!D3/RES_hh_num_in!D3)</f>
        <v>10984.439509474709</v>
      </c>
      <c r="E3" s="100">
        <f>IF(RES_hh_tes_in!E3=0,0,1000000/0.086*RES_hh_tes_in!E3/RES_hh_num_in!E3)</f>
        <v>11255.121592245492</v>
      </c>
      <c r="F3" s="100">
        <f>IF(RES_hh_tes_in!F3=0,0,1000000/0.086*RES_hh_tes_in!F3/RES_hh_num_in!F3)</f>
        <v>10908.494411162457</v>
      </c>
      <c r="G3" s="100">
        <f>IF(RES_hh_tes_in!G3=0,0,1000000/0.086*RES_hh_tes_in!G3/RES_hh_num_in!G3)</f>
        <v>10620.56626120148</v>
      </c>
      <c r="H3" s="100">
        <f>IF(RES_hh_tes_in!H3=0,0,1000000/0.086*RES_hh_tes_in!H3/RES_hh_num_in!H3)</f>
        <v>10716.792792221149</v>
      </c>
      <c r="I3" s="100">
        <f>IF(RES_hh_tes_in!I3=0,0,1000000/0.086*RES_hh_tes_in!I3/RES_hh_num_in!I3)</f>
        <v>9732.5398425202384</v>
      </c>
      <c r="J3" s="100">
        <f>IF(RES_hh_tes_in!J3=0,0,1000000/0.086*RES_hh_tes_in!J3/RES_hh_num_in!J3)</f>
        <v>11057.621992830786</v>
      </c>
      <c r="K3" s="100">
        <f>IF(RES_hh_tes_in!K3=0,0,1000000/0.086*RES_hh_tes_in!K3/RES_hh_num_in!K3)</f>
        <v>10978.884989109587</v>
      </c>
      <c r="L3" s="100">
        <f>IF(RES_hh_tes_in!L3=0,0,1000000/0.086*RES_hh_tes_in!L3/RES_hh_num_in!L3)</f>
        <v>12762.907147555714</v>
      </c>
      <c r="M3" s="100">
        <f>IF(RES_hh_tes_in!M3=0,0,1000000/0.086*RES_hh_tes_in!M3/RES_hh_num_in!M3)</f>
        <v>10376.000132428257</v>
      </c>
      <c r="N3" s="100">
        <f>IF(RES_hh_tes_in!N3=0,0,1000000/0.086*RES_hh_tes_in!N3/RES_hh_num_in!N3)</f>
        <v>11174.351018509942</v>
      </c>
      <c r="O3" s="100">
        <f>IF(RES_hh_tes_in!O3=0,0,1000000/0.086*RES_hh_tes_in!O3/RES_hh_num_in!O3)</f>
        <v>11977.175185892309</v>
      </c>
      <c r="P3" s="100">
        <f>IF(RES_hh_tes_in!P3=0,0,1000000/0.086*RES_hh_tes_in!P3/RES_hh_num_in!P3)</f>
        <v>9452.2804420113607</v>
      </c>
      <c r="Q3" s="100">
        <f>IF(RES_hh_tes_in!Q3=0,0,1000000/0.086*RES_hh_tes_in!Q3/RES_hh_num_in!Q3)</f>
        <v>9929.2320849959033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8981.8849592841034</v>
      </c>
      <c r="D4" s="96">
        <f>IF(RES_hh_tes_in!D4=0,0,1000000/0.086*RES_hh_tes_in!D4/RES_hh_num_in!D4)</f>
        <v>8561.8584011689636</v>
      </c>
      <c r="E4" s="96">
        <f>IF(RES_hh_tes_in!E4=0,0,1000000/0.086*RES_hh_tes_in!E4/RES_hh_num_in!E4)</f>
        <v>8849.4572671292026</v>
      </c>
      <c r="F4" s="96">
        <f>IF(RES_hh_tes_in!F4=0,0,1000000/0.086*RES_hh_tes_in!F4/RES_hh_num_in!F4)</f>
        <v>8486.2969109260684</v>
      </c>
      <c r="G4" s="96">
        <f>IF(RES_hh_tes_in!G4=0,0,1000000/0.086*RES_hh_tes_in!G4/RES_hh_num_in!G4)</f>
        <v>8163.2213411000948</v>
      </c>
      <c r="H4" s="96">
        <f>IF(RES_hh_tes_in!H4=0,0,1000000/0.086*RES_hh_tes_in!H4/RES_hh_num_in!H4)</f>
        <v>8224.8742997102108</v>
      </c>
      <c r="I4" s="96">
        <f>IF(RES_hh_tes_in!I4=0,0,1000000/0.086*RES_hh_tes_in!I4/RES_hh_num_in!I4)</f>
        <v>7169.6499721621503</v>
      </c>
      <c r="J4" s="96">
        <f>IF(RES_hh_tes_in!J4=0,0,1000000/0.086*RES_hh_tes_in!J4/RES_hh_num_in!J4)</f>
        <v>8522.6287668621389</v>
      </c>
      <c r="K4" s="96">
        <f>IF(RES_hh_tes_in!K4=0,0,1000000/0.086*RES_hh_tes_in!K4/RES_hh_num_in!K4)</f>
        <v>8477.612270849153</v>
      </c>
      <c r="L4" s="96">
        <f>IF(RES_hh_tes_in!L4=0,0,1000000/0.086*RES_hh_tes_in!L4/RES_hh_num_in!L4)</f>
        <v>10204.046887849498</v>
      </c>
      <c r="M4" s="96">
        <f>IF(RES_hh_tes_in!M4=0,0,1000000/0.086*RES_hh_tes_in!M4/RES_hh_num_in!M4)</f>
        <v>7622.3503867745594</v>
      </c>
      <c r="N4" s="96">
        <f>IF(RES_hh_tes_in!N4=0,0,1000000/0.086*RES_hh_tes_in!N4/RES_hh_num_in!N4)</f>
        <v>8420.4358671667669</v>
      </c>
      <c r="O4" s="96">
        <f>IF(RES_hh_tes_in!O4=0,0,1000000/0.086*RES_hh_tes_in!O4/RES_hh_num_in!O4)</f>
        <v>9115.9762279573879</v>
      </c>
      <c r="P4" s="96">
        <f>IF(RES_hh_tes_in!P4=0,0,1000000/0.086*RES_hh_tes_in!P4/RES_hh_num_in!P4)</f>
        <v>6408.670268747569</v>
      </c>
      <c r="Q4" s="96">
        <f>IF(RES_hh_tes_in!Q4=0,0,1000000/0.086*RES_hh_tes_in!Q4/RES_hh_num_in!Q4)</f>
        <v>6936.5000687412712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8610.299126403881</v>
      </c>
      <c r="E5" s="95">
        <f>IF(RES_hh_tes_in!E5=0,0,1000000/0.086*RES_hh_tes_in!E5/RES_hh_num_in!E5)</f>
        <v>8579.3247735737914</v>
      </c>
      <c r="F5" s="95">
        <f>IF(RES_hh_tes_in!F5=0,0,1000000/0.086*RES_hh_tes_in!F5/RES_hh_num_in!F5)</f>
        <v>0</v>
      </c>
      <c r="G5" s="95">
        <f>IF(RES_hh_tes_in!G5=0,0,1000000/0.086*RES_hh_tes_in!G5/RES_hh_num_in!G5)</f>
        <v>7965.8783303657801</v>
      </c>
      <c r="H5" s="95">
        <f>IF(RES_hh_tes_in!H5=0,0,1000000/0.086*RES_hh_tes_in!H5/RES_hh_num_in!H5)</f>
        <v>7861.4332044878292</v>
      </c>
      <c r="I5" s="95">
        <f>IF(RES_hh_tes_in!I5=0,0,1000000/0.086*RES_hh_tes_in!I5/RES_hh_num_in!I5)</f>
        <v>6900.4977046088543</v>
      </c>
      <c r="J5" s="95">
        <f>IF(RES_hh_tes_in!J5=0,0,1000000/0.086*RES_hh_tes_in!J5/RES_hh_num_in!J5)</f>
        <v>29994.958796326613</v>
      </c>
      <c r="K5" s="95">
        <f>IF(RES_hh_tes_in!K5=0,0,1000000/0.086*RES_hh_tes_in!K5/RES_hh_num_in!K5)</f>
        <v>8597.9789555177613</v>
      </c>
      <c r="L5" s="95">
        <f>IF(RES_hh_tes_in!L5=0,0,1000000/0.086*RES_hh_tes_in!L5/RES_hh_num_in!L5)</f>
        <v>8549.7663986738571</v>
      </c>
      <c r="M5" s="95">
        <f>IF(RES_hh_tes_in!M5=0,0,1000000/0.086*RES_hh_tes_in!M5/RES_hh_num_in!M5)</f>
        <v>8015.337403999566</v>
      </c>
      <c r="N5" s="95">
        <f>IF(RES_hh_tes_in!N5=0,0,1000000/0.086*RES_hh_tes_in!N5/RES_hh_num_in!N5)</f>
        <v>7922.7602158691016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0</v>
      </c>
      <c r="F7" s="95">
        <f>IF(RES_hh_tes_in!F7=0,0,1000000/0.086*RES_hh_tes_in!F7/RES_hh_num_in!F7)</f>
        <v>0</v>
      </c>
      <c r="G7" s="95">
        <f>IF(RES_hh_tes_in!G7=0,0,1000000/0.086*RES_hh_tes_in!G7/RES_hh_num_in!G7)</f>
        <v>0</v>
      </c>
      <c r="H7" s="95">
        <f>IF(RES_hh_tes_in!H7=0,0,1000000/0.086*RES_hh_tes_in!H7/RES_hh_num_in!H7)</f>
        <v>0</v>
      </c>
      <c r="I7" s="95">
        <f>IF(RES_hh_tes_in!I7=0,0,1000000/0.086*RES_hh_tes_in!I7/RES_hh_num_in!I7)</f>
        <v>7341.1867615730171</v>
      </c>
      <c r="J7" s="95">
        <f>IF(RES_hh_tes_in!J7=0,0,1000000/0.086*RES_hh_tes_in!J7/RES_hh_num_in!J7)</f>
        <v>7830.7974342686193</v>
      </c>
      <c r="K7" s="95">
        <f>IF(RES_hh_tes_in!K7=0,0,1000000/0.086*RES_hh_tes_in!K7/RES_hh_num_in!K7)</f>
        <v>8253.3789289364322</v>
      </c>
      <c r="L7" s="95">
        <f>IF(RES_hh_tes_in!L7=0,0,1000000/0.086*RES_hh_tes_in!L7/RES_hh_num_in!L7)</f>
        <v>9419.6300123515084</v>
      </c>
      <c r="M7" s="95">
        <f>IF(RES_hh_tes_in!M7=0,0,1000000/0.086*RES_hh_tes_in!M7/RES_hh_num_in!M7)</f>
        <v>7496.7221795655205</v>
      </c>
      <c r="N7" s="95">
        <f>IF(RES_hh_tes_in!N7=0,0,1000000/0.086*RES_hh_tes_in!N7/RES_hh_num_in!N7)</f>
        <v>0</v>
      </c>
      <c r="O7" s="95">
        <f>IF(RES_hh_tes_in!O7=0,0,1000000/0.086*RES_hh_tes_in!O7/RES_hh_num_in!O7)</f>
        <v>8491.4904781633195</v>
      </c>
      <c r="P7" s="95">
        <f>IF(RES_hh_tes_in!P7=0,0,1000000/0.086*RES_hh_tes_in!P7/RES_hh_num_in!P7)</f>
        <v>6086.4493402165463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8818.4807623702491</v>
      </c>
      <c r="D8" s="95">
        <f>IF(RES_hh_tes_in!D8=0,0,1000000/0.086*RES_hh_tes_in!D8/RES_hh_num_in!D8)</f>
        <v>8358.3452209681709</v>
      </c>
      <c r="E8" s="95">
        <f>IF(RES_hh_tes_in!E8=0,0,1000000/0.086*RES_hh_tes_in!E8/RES_hh_num_in!E8)</f>
        <v>8635.9718970610666</v>
      </c>
      <c r="F8" s="95">
        <f>IF(RES_hh_tes_in!F8=0,0,1000000/0.086*RES_hh_tes_in!F8/RES_hh_num_in!F8)</f>
        <v>8282.402449550651</v>
      </c>
      <c r="G8" s="95">
        <f>IF(RES_hh_tes_in!G8=0,0,1000000/0.086*RES_hh_tes_in!G8/RES_hh_num_in!G8)</f>
        <v>7958.337424652369</v>
      </c>
      <c r="H8" s="95">
        <f>IF(RES_hh_tes_in!H8=0,0,1000000/0.086*RES_hh_tes_in!H8/RES_hh_num_in!H8)</f>
        <v>8013.8901521413682</v>
      </c>
      <c r="I8" s="95">
        <f>IF(RES_hh_tes_in!I8=0,0,1000000/0.086*RES_hh_tes_in!I8/RES_hh_num_in!I8)</f>
        <v>6935.9948827413273</v>
      </c>
      <c r="J8" s="95">
        <f>IF(RES_hh_tes_in!J8=0,0,1000000/0.086*RES_hh_tes_in!J8/RES_hh_num_in!J8)</f>
        <v>8298.7246381340065</v>
      </c>
      <c r="K8" s="95">
        <f>IF(RES_hh_tes_in!K8=0,0,1000000/0.086*RES_hh_tes_in!K8/RES_hh_num_in!K8)</f>
        <v>8228.0675693289722</v>
      </c>
      <c r="L8" s="95">
        <f>IF(RES_hh_tes_in!L8=0,0,1000000/0.086*RES_hh_tes_in!L8/RES_hh_num_in!L8)</f>
        <v>10010.357009024421</v>
      </c>
      <c r="M8" s="95">
        <f>IF(RES_hh_tes_in!M8=0,0,1000000/0.086*RES_hh_tes_in!M8/RES_hh_num_in!M8)</f>
        <v>7299.6086531901356</v>
      </c>
      <c r="N8" s="95">
        <f>IF(RES_hh_tes_in!N8=0,0,1000000/0.086*RES_hh_tes_in!N8/RES_hh_num_in!N8)</f>
        <v>8074.3670673444076</v>
      </c>
      <c r="O8" s="95">
        <f>IF(RES_hh_tes_in!O8=0,0,1000000/0.086*RES_hh_tes_in!O8/RES_hh_num_in!O8)</f>
        <v>8750.4280378157891</v>
      </c>
      <c r="P8" s="95">
        <f>IF(RES_hh_tes_in!P8=0,0,1000000/0.086*RES_hh_tes_in!P8/RES_hh_num_in!P8)</f>
        <v>5947.9951317064069</v>
      </c>
      <c r="Q8" s="95">
        <f>IF(RES_hh_tes_in!Q8=0,0,1000000/0.086*RES_hh_tes_in!Q8/RES_hh_num_in!Q8)</f>
        <v>6553.7317896718077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8423.111564886909</v>
      </c>
      <c r="E9" s="95">
        <f>IF(RES_hh_tes_in!E9=0,0,1000000/0.086*RES_hh_tes_in!E9/RES_hh_num_in!E9)</f>
        <v>8755.1579529733972</v>
      </c>
      <c r="F9" s="95">
        <f>IF(RES_hh_tes_in!F9=0,0,1000000/0.086*RES_hh_tes_in!F9/RES_hh_num_in!F9)</f>
        <v>8518.1605231274661</v>
      </c>
      <c r="G9" s="95">
        <f>IF(RES_hh_tes_in!G9=0,0,1000000/0.086*RES_hh_tes_in!G9/RES_hh_num_in!G9)</f>
        <v>8275.6057219581526</v>
      </c>
      <c r="H9" s="95">
        <f>IF(RES_hh_tes_in!H9=0,0,1000000/0.086*RES_hh_tes_in!H9/RES_hh_num_in!H9)</f>
        <v>8384.7074719157372</v>
      </c>
      <c r="I9" s="95">
        <f>IF(RES_hh_tes_in!I9=0,0,1000000/0.086*RES_hh_tes_in!I9/RES_hh_num_in!I9)</f>
        <v>8232.2062550727151</v>
      </c>
      <c r="J9" s="95">
        <f>IF(RES_hh_tes_in!J9=0,0,1000000/0.086*RES_hh_tes_in!J9/RES_hh_num_in!J9)</f>
        <v>8435.0567363784176</v>
      </c>
      <c r="K9" s="95">
        <f>IF(RES_hh_tes_in!K9=0,0,1000000/0.086*RES_hh_tes_in!K9/RES_hh_num_in!K9)</f>
        <v>8676.238767869705</v>
      </c>
      <c r="L9" s="95">
        <f>IF(RES_hh_tes_in!L9=0,0,1000000/0.086*RES_hh_tes_in!L9/RES_hh_num_in!L9)</f>
        <v>8868.6791912479221</v>
      </c>
      <c r="M9" s="95">
        <f>IF(RES_hh_tes_in!M9=0,0,1000000/0.086*RES_hh_tes_in!M9/RES_hh_num_in!M9)</f>
        <v>8273.5029144873679</v>
      </c>
      <c r="N9" s="95">
        <f>IF(RES_hh_tes_in!N9=0,0,1000000/0.086*RES_hh_tes_in!N9/RES_hh_num_in!N9)</f>
        <v>8544.4013362394762</v>
      </c>
      <c r="O9" s="95">
        <f>IF(RES_hh_tes_in!O9=0,0,1000000/0.086*RES_hh_tes_in!O9/RES_hh_num_in!O9)</f>
        <v>8899.9926803851849</v>
      </c>
      <c r="P9" s="95">
        <f>IF(RES_hh_tes_in!P9=0,0,1000000/0.086*RES_hh_tes_in!P9/RES_hh_num_in!P9)</f>
        <v>6607.705510994313</v>
      </c>
      <c r="Q9" s="95">
        <f>IF(RES_hh_tes_in!Q9=0,0,1000000/0.086*RES_hh_tes_in!Q9/RES_hh_num_in!Q9)</f>
        <v>6844.2579977336673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8802.7671511598437</v>
      </c>
      <c r="D11" s="95">
        <f>IF(RES_hh_tes_in!D11=0,0,1000000/0.086*RES_hh_tes_in!D11/RES_hh_num_in!D11)</f>
        <v>8329.4104232231221</v>
      </c>
      <c r="E11" s="95">
        <f>IF(RES_hh_tes_in!E11=0,0,1000000/0.086*RES_hh_tes_in!E11/RES_hh_num_in!E11)</f>
        <v>8592.0556350398147</v>
      </c>
      <c r="F11" s="95">
        <f>IF(RES_hh_tes_in!F11=0,0,1000000/0.086*RES_hh_tes_in!F11/RES_hh_num_in!F11)</f>
        <v>8228.2861166547682</v>
      </c>
      <c r="G11" s="95">
        <f>IF(RES_hh_tes_in!G11=0,0,1000000/0.086*RES_hh_tes_in!G11/RES_hh_num_in!G11)</f>
        <v>7889.8546104293255</v>
      </c>
      <c r="H11" s="95">
        <f>IF(RES_hh_tes_in!H11=0,0,1000000/0.086*RES_hh_tes_in!H11/RES_hh_num_in!H11)</f>
        <v>7936.5635448022622</v>
      </c>
      <c r="I11" s="95">
        <f>IF(RES_hh_tes_in!I11=0,0,1000000/0.086*RES_hh_tes_in!I11/RES_hh_num_in!I11)</f>
        <v>6904.3346328934595</v>
      </c>
      <c r="J11" s="95">
        <f>IF(RES_hh_tes_in!J11=0,0,1000000/0.086*RES_hh_tes_in!J11/RES_hh_num_in!J11)</f>
        <v>8168.2087636926235</v>
      </c>
      <c r="K11" s="95">
        <f>IF(RES_hh_tes_in!K11=0,0,1000000/0.086*RES_hh_tes_in!K11/RES_hh_num_in!K11)</f>
        <v>8073.4765408184358</v>
      </c>
      <c r="L11" s="95">
        <f>IF(RES_hh_tes_in!L11=0,0,1000000/0.086*RES_hh_tes_in!L11/RES_hh_num_in!L11)</f>
        <v>9750.7071524574185</v>
      </c>
      <c r="M11" s="95">
        <f>IF(RES_hh_tes_in!M11=0,0,1000000/0.086*RES_hh_tes_in!M11/RES_hh_num_in!M11)</f>
        <v>7175.7331266255851</v>
      </c>
      <c r="N11" s="95">
        <f>IF(RES_hh_tes_in!N11=0,0,1000000/0.086*RES_hh_tes_in!N11/RES_hh_num_in!N11)</f>
        <v>7892.0601186642134</v>
      </c>
      <c r="O11" s="95">
        <f>IF(RES_hh_tes_in!O11=0,0,1000000/0.086*RES_hh_tes_in!O11/RES_hh_num_in!O11)</f>
        <v>8577.3419889975903</v>
      </c>
      <c r="P11" s="95">
        <f>IF(RES_hh_tes_in!P11=0,0,1000000/0.086*RES_hh_tes_in!P11/RES_hh_num_in!P11)</f>
        <v>5852.4476662276811</v>
      </c>
      <c r="Q11" s="95">
        <f>IF(RES_hh_tes_in!Q11=0,0,1000000/0.086*RES_hh_tes_in!Q11/RES_hh_num_in!Q11)</f>
        <v>6460.8456221620909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9815.7990366011636</v>
      </c>
      <c r="D12" s="95">
        <f>IF(RES_hh_tes_in!D12=0,0,1000000/0.086*RES_hh_tes_in!D12/RES_hh_num_in!D12)</f>
        <v>9291.2744133561882</v>
      </c>
      <c r="E12" s="95">
        <f>IF(RES_hh_tes_in!E12=0,0,1000000/0.086*RES_hh_tes_in!E12/RES_hh_num_in!E12)</f>
        <v>9583.3646687214259</v>
      </c>
      <c r="F12" s="95">
        <f>IF(RES_hh_tes_in!F12=0,0,1000000/0.086*RES_hh_tes_in!F12/RES_hh_num_in!F12)</f>
        <v>9169.4267187784662</v>
      </c>
      <c r="G12" s="95">
        <f>IF(RES_hh_tes_in!G12=0,0,1000000/0.086*RES_hh_tes_in!G12/RES_hh_num_in!G12)</f>
        <v>8794.1331697748337</v>
      </c>
      <c r="H12" s="95">
        <f>IF(RES_hh_tes_in!H12=0,0,1000000/0.086*RES_hh_tes_in!H12/RES_hh_num_in!H12)</f>
        <v>8846.0808004540704</v>
      </c>
      <c r="I12" s="95">
        <f>IF(RES_hh_tes_in!I12=0,0,1000000/0.086*RES_hh_tes_in!I12/RES_hh_num_in!I12)</f>
        <v>7750.8439893486366</v>
      </c>
      <c r="J12" s="95">
        <f>IF(RES_hh_tes_in!J12=0,0,1000000/0.086*RES_hh_tes_in!J12/RES_hh_num_in!J12)</f>
        <v>9174.9815166504904</v>
      </c>
      <c r="K12" s="95">
        <f>IF(RES_hh_tes_in!K12=0,0,1000000/0.086*RES_hh_tes_in!K12/RES_hh_num_in!K12)</f>
        <v>9068.9690391252661</v>
      </c>
      <c r="L12" s="95">
        <f>IF(RES_hh_tes_in!L12=0,0,1000000/0.086*RES_hh_tes_in!L12/RES_hh_num_in!L12)</f>
        <v>11001.395251611559</v>
      </c>
      <c r="M12" s="95">
        <f>IF(RES_hh_tes_in!M12=0,0,1000000/0.086*RES_hh_tes_in!M12/RES_hh_num_in!M12)</f>
        <v>8203.2002815014912</v>
      </c>
      <c r="N12" s="95">
        <f>IF(RES_hh_tes_in!N12=0,0,1000000/0.086*RES_hh_tes_in!N12/RES_hh_num_in!N12)</f>
        <v>9073.3296627559848</v>
      </c>
      <c r="O12" s="95">
        <f>IF(RES_hh_tes_in!O12=0,0,1000000/0.086*RES_hh_tes_in!O12/RES_hh_num_in!O12)</f>
        <v>9854.1177457114227</v>
      </c>
      <c r="P12" s="95">
        <f>IF(RES_hh_tes_in!P12=0,0,1000000/0.086*RES_hh_tes_in!P12/RES_hh_num_in!P12)</f>
        <v>6824.6584495214884</v>
      </c>
      <c r="Q12" s="95">
        <f>IF(RES_hh_tes_in!Q12=0,0,1000000/0.086*RES_hh_tes_in!Q12/RES_hh_num_in!Q12)</f>
        <v>7517.5617866713092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0</v>
      </c>
      <c r="D13" s="22">
        <f>IF(RES_hh_tes_in!D13=0,0,1000000/0.086*RES_hh_tes_in!D13/RES_hh_num_in!D13)</f>
        <v>10792.826847831438</v>
      </c>
      <c r="E13" s="22">
        <f>IF(RES_hh_tes_in!E13=0,0,1000000/0.086*RES_hh_tes_in!E13/RES_hh_num_in!E13)</f>
        <v>11207.889316475959</v>
      </c>
      <c r="F13" s="22">
        <f>IF(RES_hh_tes_in!F13=0,0,1000000/0.086*RES_hh_tes_in!F13/RES_hh_num_in!F13)</f>
        <v>10582.300888357249</v>
      </c>
      <c r="G13" s="22">
        <f>IF(RES_hh_tes_in!G13=0,0,1000000/0.086*RES_hh_tes_in!G13/RES_hh_num_in!G13)</f>
        <v>10087.790664218561</v>
      </c>
      <c r="H13" s="22">
        <f>IF(RES_hh_tes_in!H13=0,0,1000000/0.086*RES_hh_tes_in!H13/RES_hh_num_in!H13)</f>
        <v>10112.196431877173</v>
      </c>
      <c r="I13" s="22">
        <f>IF(RES_hh_tes_in!I13=0,0,1000000/0.086*RES_hh_tes_in!I13/RES_hh_num_in!I13)</f>
        <v>9023.7758213083562</v>
      </c>
      <c r="J13" s="22">
        <f>IF(RES_hh_tes_in!J13=0,0,1000000/0.086*RES_hh_tes_in!J13/RES_hh_num_in!J13)</f>
        <v>10772.320615768715</v>
      </c>
      <c r="K13" s="22">
        <f>IF(RES_hh_tes_in!K13=0,0,1000000/0.086*RES_hh_tes_in!K13/RES_hh_num_in!K13)</f>
        <v>11167.171873443989</v>
      </c>
      <c r="L13" s="22">
        <f>IF(RES_hh_tes_in!L13=0,0,1000000/0.086*RES_hh_tes_in!L13/RES_hh_num_in!L13)</f>
        <v>13079.190424691489</v>
      </c>
      <c r="M13" s="22">
        <f>IF(RES_hh_tes_in!M13=0,0,1000000/0.086*RES_hh_tes_in!M13/RES_hh_num_in!M13)</f>
        <v>10334.254721009147</v>
      </c>
      <c r="N13" s="22">
        <f>IF(RES_hh_tes_in!N13=0,0,1000000/0.086*RES_hh_tes_in!N13/RES_hh_num_in!N13)</f>
        <v>11985.609974206733</v>
      </c>
      <c r="O13" s="22">
        <f>IF(RES_hh_tes_in!O13=0,0,1000000/0.086*RES_hh_tes_in!O13/RES_hh_num_in!O13)</f>
        <v>12949.254350360839</v>
      </c>
      <c r="P13" s="22">
        <f>IF(RES_hh_tes_in!P13=0,0,1000000/0.086*RES_hh_tes_in!P13/RES_hh_num_in!P13)</f>
        <v>9082.0047178224377</v>
      </c>
      <c r="Q13" s="22">
        <f>IF(RES_hh_tes_in!Q13=0,0,1000000/0.086*RES_hh_tes_in!Q13/RES_hh_num_in!Q13)</f>
        <v>10077.996108701333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160.2197800357508</v>
      </c>
      <c r="D14" s="98">
        <f>IF(RES_hh_tes_in!D14=0,0,1000000/0.086*RES_hh_tes_in!D14/RES_hh_num_in!D14)</f>
        <v>176.20606906277595</v>
      </c>
      <c r="E14" s="98">
        <f>IF(RES_hh_tes_in!E14=0,0,1000000/0.086*RES_hh_tes_in!E14/RES_hh_num_in!E14)</f>
        <v>177.65352560064002</v>
      </c>
      <c r="F14" s="98">
        <f>IF(RES_hh_tes_in!F14=0,0,1000000/0.086*RES_hh_tes_in!F14/RES_hh_num_in!F14)</f>
        <v>156.20808272431103</v>
      </c>
      <c r="G14" s="98">
        <f>IF(RES_hh_tes_in!G14=0,0,1000000/0.086*RES_hh_tes_in!G14/RES_hh_num_in!G14)</f>
        <v>152.96674536213325</v>
      </c>
      <c r="H14" s="98">
        <f>IF(RES_hh_tes_in!H14=0,0,1000000/0.086*RES_hh_tes_in!H14/RES_hh_num_in!H14)</f>
        <v>153.96293032659247</v>
      </c>
      <c r="I14" s="98">
        <f>IF(RES_hh_tes_in!I14=0,0,1000000/0.086*RES_hh_tes_in!I14/RES_hh_num_in!I14)</f>
        <v>157.45582624246092</v>
      </c>
      <c r="J14" s="98">
        <f>IF(RES_hh_tes_in!J14=0,0,1000000/0.086*RES_hh_tes_in!J14/RES_hh_num_in!J14)</f>
        <v>175.16672888375089</v>
      </c>
      <c r="K14" s="98">
        <f>IF(RES_hh_tes_in!K14=0,0,1000000/0.086*RES_hh_tes_in!K14/RES_hh_num_in!K14)</f>
        <v>200.26623675864363</v>
      </c>
      <c r="L14" s="98">
        <f>IF(RES_hh_tes_in!L14=0,0,1000000/0.086*RES_hh_tes_in!L14/RES_hh_num_in!L14)</f>
        <v>186.85181662878836</v>
      </c>
      <c r="M14" s="98">
        <f>IF(RES_hh_tes_in!M14=0,0,1000000/0.086*RES_hh_tes_in!M14/RES_hh_num_in!M14)</f>
        <v>209.0158048763426</v>
      </c>
      <c r="N14" s="98">
        <f>IF(RES_hh_tes_in!N14=0,0,1000000/0.086*RES_hh_tes_in!N14/RES_hh_num_in!N14)</f>
        <v>272.64471218390065</v>
      </c>
      <c r="O14" s="98">
        <f>IF(RES_hh_tes_in!O14=0,0,1000000/0.086*RES_hh_tes_in!O14/RES_hh_num_in!O14)</f>
        <v>291.50819188363079</v>
      </c>
      <c r="P14" s="98">
        <f>IF(RES_hh_tes_in!P14=0,0,1000000/0.086*RES_hh_tes_in!P14/RES_hh_num_in!P14)</f>
        <v>251.70521746093317</v>
      </c>
      <c r="Q14" s="98">
        <f>IF(RES_hh_tes_in!Q14=0,0,1000000/0.086*RES_hh_tes_in!Q14/RES_hh_num_in!Q14)</f>
        <v>316.10424692135678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19.007184609262033</v>
      </c>
      <c r="D15" s="96">
        <f t="shared" si="0"/>
        <v>25.190429755777917</v>
      </c>
      <c r="E15" s="96">
        <f t="shared" si="0"/>
        <v>22.02545612374707</v>
      </c>
      <c r="F15" s="96">
        <f t="shared" si="0"/>
        <v>28.228943503496016</v>
      </c>
      <c r="G15" s="96">
        <f t="shared" si="0"/>
        <v>31.551584124751646</v>
      </c>
      <c r="H15" s="96">
        <f t="shared" si="0"/>
        <v>33.375232930076685</v>
      </c>
      <c r="I15" s="96">
        <f t="shared" si="0"/>
        <v>40.549533196830154</v>
      </c>
      <c r="J15" s="96">
        <f t="shared" si="0"/>
        <v>69.079622473312625</v>
      </c>
      <c r="K15" s="96">
        <f t="shared" si="0"/>
        <v>83.919913034077069</v>
      </c>
      <c r="L15" s="96">
        <f t="shared" si="0"/>
        <v>105.45830952509081</v>
      </c>
      <c r="M15" s="96">
        <f t="shared" si="0"/>
        <v>199.65525948811432</v>
      </c>
      <c r="N15" s="96">
        <f t="shared" si="0"/>
        <v>226.76588875396942</v>
      </c>
      <c r="O15" s="96">
        <f t="shared" si="0"/>
        <v>207.23777785953854</v>
      </c>
      <c r="P15" s="96">
        <f t="shared" si="0"/>
        <v>248.17125473302866</v>
      </c>
      <c r="Q15" s="96">
        <f t="shared" si="0"/>
        <v>265.82697550834024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19.007184609262033</v>
      </c>
      <c r="D16" s="97">
        <f>IF(RES_hh_tes_in!D16=0,0,1000000/0.086*RES_hh_tes_in!D16/RES_hh_num_in!D$3)</f>
        <v>25.190429755777917</v>
      </c>
      <c r="E16" s="97">
        <f>IF(RES_hh_tes_in!E16=0,0,1000000/0.086*RES_hh_tes_in!E16/RES_hh_num_in!E$3)</f>
        <v>22.02545612374707</v>
      </c>
      <c r="F16" s="97">
        <f>IF(RES_hh_tes_in!F16=0,0,1000000/0.086*RES_hh_tes_in!F16/RES_hh_num_in!F$3)</f>
        <v>28.228943503496016</v>
      </c>
      <c r="G16" s="97">
        <f>IF(RES_hh_tes_in!G16=0,0,1000000/0.086*RES_hh_tes_in!G16/RES_hh_num_in!G$3)</f>
        <v>31.551584124751646</v>
      </c>
      <c r="H16" s="97">
        <f>IF(RES_hh_tes_in!H16=0,0,1000000/0.086*RES_hh_tes_in!H16/RES_hh_num_in!H$3)</f>
        <v>33.375232930076685</v>
      </c>
      <c r="I16" s="97">
        <f>IF(RES_hh_tes_in!I16=0,0,1000000/0.086*RES_hh_tes_in!I16/RES_hh_num_in!I$3)</f>
        <v>40.549533196830154</v>
      </c>
      <c r="J16" s="97">
        <f>IF(RES_hh_tes_in!J16=0,0,1000000/0.086*RES_hh_tes_in!J16/RES_hh_num_in!J$3)</f>
        <v>69.079622473312625</v>
      </c>
      <c r="K16" s="97">
        <f>IF(RES_hh_tes_in!K16=0,0,1000000/0.086*RES_hh_tes_in!K16/RES_hh_num_in!K$3)</f>
        <v>83.919913034077069</v>
      </c>
      <c r="L16" s="97">
        <f>IF(RES_hh_tes_in!L16=0,0,1000000/0.086*RES_hh_tes_in!L16/RES_hh_num_in!L$3)</f>
        <v>105.45830952509081</v>
      </c>
      <c r="M16" s="97">
        <f>IF(RES_hh_tes_in!M16=0,0,1000000/0.086*RES_hh_tes_in!M16/RES_hh_num_in!M$3)</f>
        <v>199.65525948811432</v>
      </c>
      <c r="N16" s="97">
        <f>IF(RES_hh_tes_in!N16=0,0,1000000/0.086*RES_hh_tes_in!N16/RES_hh_num_in!N$3)</f>
        <v>226.76588875396942</v>
      </c>
      <c r="O16" s="97">
        <f>IF(RES_hh_tes_in!O16=0,0,1000000/0.086*RES_hh_tes_in!O16/RES_hh_num_in!O$3)</f>
        <v>207.23777785953854</v>
      </c>
      <c r="P16" s="97">
        <f>IF(RES_hh_tes_in!P16=0,0,1000000/0.086*RES_hh_tes_in!P16/RES_hh_num_in!P$3)</f>
        <v>248.17125473302866</v>
      </c>
      <c r="Q16" s="97">
        <f>IF(RES_hh_tes_in!Q16=0,0,1000000/0.086*RES_hh_tes_in!Q16/RES_hh_num_in!Q$3)</f>
        <v>265.82697550834024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1713.5280227418523</v>
      </c>
      <c r="D17" s="96">
        <f>IF(RES_hh_tes_in!D17=0,0,1000000/0.086*RES_hh_tes_in!D17/RES_hh_num_in!D17)</f>
        <v>1803.560108683311</v>
      </c>
      <c r="E17" s="96">
        <f>IF(RES_hh_tes_in!E17=0,0,1000000/0.086*RES_hh_tes_in!E17/RES_hh_num_in!E17)</f>
        <v>1785.4651440386137</v>
      </c>
      <c r="F17" s="96">
        <f>IF(RES_hh_tes_in!F17=0,0,1000000/0.086*RES_hh_tes_in!F17/RES_hh_num_in!F17)</f>
        <v>1789.0795212799494</v>
      </c>
      <c r="G17" s="96">
        <f>IF(RES_hh_tes_in!G17=0,0,1000000/0.086*RES_hh_tes_in!G17/RES_hh_num_in!G17)</f>
        <v>1810.088353090274</v>
      </c>
      <c r="H17" s="96">
        <f>IF(RES_hh_tes_in!H17=0,0,1000000/0.086*RES_hh_tes_in!H17/RES_hh_num_in!H17)</f>
        <v>1821.0235844839574</v>
      </c>
      <c r="I17" s="96">
        <f>IF(RES_hh_tes_in!I17=0,0,1000000/0.086*RES_hh_tes_in!I17/RES_hh_num_in!I17)</f>
        <v>1856.0693753137771</v>
      </c>
      <c r="J17" s="96">
        <f>IF(RES_hh_tes_in!J17=0,0,1000000/0.086*RES_hh_tes_in!J17/RES_hh_num_in!J17)</f>
        <v>1817.1949948718368</v>
      </c>
      <c r="K17" s="96">
        <f>IF(RES_hh_tes_in!K17=0,0,1000000/0.086*RES_hh_tes_in!K17/RES_hh_num_in!K17)</f>
        <v>1763.6275431662782</v>
      </c>
      <c r="L17" s="96">
        <f>IF(RES_hh_tes_in!L17=0,0,1000000/0.086*RES_hh_tes_in!L17/RES_hh_num_in!L17)</f>
        <v>1806.4329578176712</v>
      </c>
      <c r="M17" s="96">
        <f>IF(RES_hh_tes_in!M17=0,0,1000000/0.086*RES_hh_tes_in!M17/RES_hh_num_in!M17)</f>
        <v>1855.2800299780249</v>
      </c>
      <c r="N17" s="96">
        <f>IF(RES_hh_tes_in!N17=0,0,1000000/0.086*RES_hh_tes_in!N17/RES_hh_num_in!N17)</f>
        <v>1831.933855785054</v>
      </c>
      <c r="O17" s="96">
        <f>IF(RES_hh_tes_in!O17=0,0,1000000/0.086*RES_hh_tes_in!O17/RES_hh_num_in!O17)</f>
        <v>1947.8638860173485</v>
      </c>
      <c r="P17" s="96">
        <f>IF(RES_hh_tes_in!P17=0,0,1000000/0.086*RES_hh_tes_in!P17/RES_hh_num_in!P17)</f>
        <v>2033.4363652838026</v>
      </c>
      <c r="Q17" s="96">
        <f>IF(RES_hh_tes_in!Q17=0,0,1000000/0.086*RES_hh_tes_in!Q17/RES_hh_num_in!Q17)</f>
        <v>2016.1039135389121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1806.1173293237387</v>
      </c>
      <c r="J20" s="95">
        <f>IF(RES_hh_tes_in!J20=0,0,1000000/0.086*RES_hh_tes_in!J20/RES_hh_num_in!J20)</f>
        <v>1695.4977622842969</v>
      </c>
      <c r="K20" s="95">
        <f>IF(RES_hh_tes_in!K20=0,0,1000000/0.086*RES_hh_tes_in!K20/RES_hh_num_in!K20)</f>
        <v>1681.5103611234915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1815.7713658468049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1087.5811521028093</v>
      </c>
      <c r="P20" s="95">
        <f>IF(RES_hh_tes_in!P20=0,0,1000000/0.086*RES_hh_tes_in!P20/RES_hh_num_in!P20)</f>
        <v>1698.2959045918919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1629.6221564480734</v>
      </c>
      <c r="D21" s="95">
        <f>IF(RES_hh_tes_in!D21=0,0,1000000/0.086*RES_hh_tes_in!D21/RES_hh_num_in!D21)</f>
        <v>1661.7118889375595</v>
      </c>
      <c r="E21" s="95">
        <f>IF(RES_hh_tes_in!E21=0,0,1000000/0.086*RES_hh_tes_in!E21/RES_hh_num_in!E21)</f>
        <v>1650.167998304574</v>
      </c>
      <c r="F21" s="95">
        <f>IF(RES_hh_tes_in!F21=0,0,1000000/0.086*RES_hh_tes_in!F21/RES_hh_num_in!F21)</f>
        <v>1629.7092943844025</v>
      </c>
      <c r="G21" s="95">
        <f>IF(RES_hh_tes_in!G21=0,0,1000000/0.086*RES_hh_tes_in!G21/RES_hh_num_in!G21)</f>
        <v>1652.1762449196217</v>
      </c>
      <c r="H21" s="95">
        <f>IF(RES_hh_tes_in!H21=0,0,1000000/0.086*RES_hh_tes_in!H21/RES_hh_num_in!H21)</f>
        <v>1698.4211707652314</v>
      </c>
      <c r="I21" s="95">
        <f>IF(RES_hh_tes_in!I21=0,0,1000000/0.086*RES_hh_tes_in!I21/RES_hh_num_in!I21)</f>
        <v>1679.1675675137697</v>
      </c>
      <c r="J21" s="95">
        <f>IF(RES_hh_tes_in!J21=0,0,1000000/0.086*RES_hh_tes_in!J21/RES_hh_num_in!J21)</f>
        <v>1666.2115499660908</v>
      </c>
      <c r="K21" s="95">
        <f>IF(RES_hh_tes_in!K21=0,0,1000000/0.086*RES_hh_tes_in!K21/RES_hh_num_in!K21)</f>
        <v>1638.9787359573036</v>
      </c>
      <c r="L21" s="95">
        <f>IF(RES_hh_tes_in!L21=0,0,1000000/0.086*RES_hh_tes_in!L21/RES_hh_num_in!L21)</f>
        <v>1653.2437749806422</v>
      </c>
      <c r="M21" s="95">
        <f>IF(RES_hh_tes_in!M21=0,0,1000000/0.086*RES_hh_tes_in!M21/RES_hh_num_in!M21)</f>
        <v>1679.5026775668998</v>
      </c>
      <c r="N21" s="95">
        <f>IF(RES_hh_tes_in!N21=0,0,1000000/0.086*RES_hh_tes_in!N21/RES_hh_num_in!N21)</f>
        <v>1700.7614693354612</v>
      </c>
      <c r="O21" s="95">
        <f>IF(RES_hh_tes_in!O21=0,0,1000000/0.086*RES_hh_tes_in!O21/RES_hh_num_in!O21)</f>
        <v>1722.9521488939488</v>
      </c>
      <c r="P21" s="95">
        <f>IF(RES_hh_tes_in!P21=0,0,1000000/0.086*RES_hh_tes_in!P21/RES_hh_num_in!P21)</f>
        <v>1737.3408614630032</v>
      </c>
      <c r="Q21" s="95">
        <f>IF(RES_hh_tes_in!Q21=0,0,1000000/0.086*RES_hh_tes_in!Q21/RES_hh_num_in!Q21)</f>
        <v>1757.6613482273876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1684.6599052678766</v>
      </c>
      <c r="E22" s="95">
        <f>IF(RES_hh_tes_in!E22=0,0,1000000/0.086*RES_hh_tes_in!E22/RES_hh_num_in!E22)</f>
        <v>1671.268400754049</v>
      </c>
      <c r="F22" s="95">
        <f>IF(RES_hh_tes_in!F22=0,0,1000000/0.086*RES_hh_tes_in!F22/RES_hh_num_in!F22)</f>
        <v>1673.0774524818726</v>
      </c>
      <c r="G22" s="95">
        <f>IF(RES_hh_tes_in!G22=0,0,1000000/0.086*RES_hh_tes_in!G22/RES_hh_num_in!G22)</f>
        <v>1693.3924290164757</v>
      </c>
      <c r="H22" s="95">
        <f>IF(RES_hh_tes_in!H22=0,0,1000000/0.086*RES_hh_tes_in!H22/RES_hh_num_in!H22)</f>
        <v>1738.5235962516647</v>
      </c>
      <c r="I22" s="95">
        <f>IF(RES_hh_tes_in!I22=0,0,1000000/0.086*RES_hh_tes_in!I22/RES_hh_num_in!I22)</f>
        <v>1668.5662338913476</v>
      </c>
      <c r="J22" s="95">
        <f>IF(RES_hh_tes_in!J22=0,0,1000000/0.086*RES_hh_tes_in!J22/RES_hh_num_in!J22)</f>
        <v>0</v>
      </c>
      <c r="K22" s="95">
        <f>IF(RES_hh_tes_in!K22=0,0,1000000/0.086*RES_hh_tes_in!K22/RES_hh_num_in!K22)</f>
        <v>1723.0748986263043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1863.9155860604228</v>
      </c>
      <c r="N22" s="95">
        <f>IF(RES_hh_tes_in!N22=0,0,1000000/0.086*RES_hh_tes_in!N22/RES_hh_num_in!N22)</f>
        <v>1756.0366426600497</v>
      </c>
      <c r="O22" s="95">
        <f>IF(RES_hh_tes_in!O22=0,0,1000000/0.086*RES_hh_tes_in!O22/RES_hh_num_in!O22)</f>
        <v>1604.2062500434024</v>
      </c>
      <c r="P22" s="95">
        <f>IF(RES_hh_tes_in!P22=0,0,1000000/0.086*RES_hh_tes_in!P22/RES_hh_num_in!P22)</f>
        <v>1878.2321698194678</v>
      </c>
      <c r="Q22" s="95">
        <f>IF(RES_hh_tes_in!Q22=0,0,1000000/0.086*RES_hh_tes_in!Q22/RES_hh_num_in!Q22)</f>
        <v>1808.4116411700809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1651.1305672480562</v>
      </c>
      <c r="D24" s="95">
        <f>IF(RES_hh_tes_in!D24=0,0,1000000/0.086*RES_hh_tes_in!D24/RES_hh_num_in!D24)</f>
        <v>1672.2088154284011</v>
      </c>
      <c r="E24" s="95">
        <f>IF(RES_hh_tes_in!E24=0,0,1000000/0.086*RES_hh_tes_in!E24/RES_hh_num_in!E24)</f>
        <v>1665.0362256613409</v>
      </c>
      <c r="F24" s="95">
        <f>IF(RES_hh_tes_in!F24=0,0,1000000/0.086*RES_hh_tes_in!F24/RES_hh_num_in!F24)</f>
        <v>1651.4261920742772</v>
      </c>
      <c r="G24" s="95">
        <f>IF(RES_hh_tes_in!G24=0,0,1000000/0.086*RES_hh_tes_in!G24/RES_hh_num_in!G24)</f>
        <v>1661.7952205619747</v>
      </c>
      <c r="H24" s="95">
        <f>IF(RES_hh_tes_in!H24=0,0,1000000/0.086*RES_hh_tes_in!H24/RES_hh_num_in!H24)</f>
        <v>1716.5383117675888</v>
      </c>
      <c r="I24" s="95">
        <f>IF(RES_hh_tes_in!I24=0,0,1000000/0.086*RES_hh_tes_in!I24/RES_hh_num_in!I24)</f>
        <v>1704.4860693767771</v>
      </c>
      <c r="J24" s="95">
        <f>IF(RES_hh_tes_in!J24=0,0,1000000/0.086*RES_hh_tes_in!J24/RES_hh_num_in!J24)</f>
        <v>1675.3748381869682</v>
      </c>
      <c r="K24" s="95">
        <f>IF(RES_hh_tes_in!K24=0,0,1000000/0.086*RES_hh_tes_in!K24/RES_hh_num_in!K24)</f>
        <v>1654.7029637781905</v>
      </c>
      <c r="L24" s="95">
        <f>IF(RES_hh_tes_in!L24=0,0,1000000/0.086*RES_hh_tes_in!L24/RES_hh_num_in!L24)</f>
        <v>1675.9596147674433</v>
      </c>
      <c r="M24" s="95">
        <f>IF(RES_hh_tes_in!M24=0,0,1000000/0.086*RES_hh_tes_in!M24/RES_hh_num_in!M24)</f>
        <v>1696.2893768810736</v>
      </c>
      <c r="N24" s="95">
        <f>IF(RES_hh_tes_in!N24=0,0,1000000/0.086*RES_hh_tes_in!N24/RES_hh_num_in!N24)</f>
        <v>1701.310798576377</v>
      </c>
      <c r="O24" s="95">
        <f>IF(RES_hh_tes_in!O24=0,0,1000000/0.086*RES_hh_tes_in!O24/RES_hh_num_in!O24)</f>
        <v>1713.8938539489752</v>
      </c>
      <c r="P24" s="95">
        <f>IF(RES_hh_tes_in!P24=0,0,1000000/0.086*RES_hh_tes_in!P24/RES_hh_num_in!P24)</f>
        <v>1712.6014688593518</v>
      </c>
      <c r="Q24" s="95">
        <f>IF(RES_hh_tes_in!Q24=0,0,1000000/0.086*RES_hh_tes_in!Q24/RES_hh_num_in!Q24)</f>
        <v>1743.1982866386068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2062.6624737513621</v>
      </c>
      <c r="D25" s="22">
        <f>IF(RES_hh_tes_in!D25=0,0,1000000/0.086*RES_hh_tes_in!D25/RES_hh_num_in!D25)</f>
        <v>2146.5043585651097</v>
      </c>
      <c r="E25" s="22">
        <f>IF(RES_hh_tes_in!E25=0,0,1000000/0.086*RES_hh_tes_in!E25/RES_hh_num_in!E25)</f>
        <v>2162.4749748898107</v>
      </c>
      <c r="F25" s="22">
        <f>IF(RES_hh_tes_in!F25=0,0,1000000/0.086*RES_hh_tes_in!F25/RES_hh_num_in!F25)</f>
        <v>2127.9257011297141</v>
      </c>
      <c r="G25" s="22">
        <f>IF(RES_hh_tes_in!G25=0,0,1000000/0.086*RES_hh_tes_in!G25/RES_hh_num_in!G25)</f>
        <v>2147.4374296916671</v>
      </c>
      <c r="H25" s="22">
        <f>IF(RES_hh_tes_in!H25=0,0,1000000/0.086*RES_hh_tes_in!H25/RES_hh_num_in!H25)</f>
        <v>2206.3901651677243</v>
      </c>
      <c r="I25" s="22">
        <f>IF(RES_hh_tes_in!I25=0,0,1000000/0.086*RES_hh_tes_in!I25/RES_hh_num_in!I25)</f>
        <v>2241.3527581301569</v>
      </c>
      <c r="J25" s="22">
        <f>IF(RES_hh_tes_in!J25=0,0,1000000/0.086*RES_hh_tes_in!J25/RES_hh_num_in!J25)</f>
        <v>2315.758200850436</v>
      </c>
      <c r="K25" s="22">
        <f>IF(RES_hh_tes_in!K25=0,0,1000000/0.086*RES_hh_tes_in!K25/RES_hh_num_in!K25)</f>
        <v>2334.817636651132</v>
      </c>
      <c r="L25" s="22">
        <f>IF(RES_hh_tes_in!L25=0,0,1000000/0.086*RES_hh_tes_in!L25/RES_hh_num_in!L25)</f>
        <v>2434.3245580909547</v>
      </c>
      <c r="M25" s="22">
        <f>IF(RES_hh_tes_in!M25=0,0,1000000/0.086*RES_hh_tes_in!M25/RES_hh_num_in!M25)</f>
        <v>2599.5342783693295</v>
      </c>
      <c r="N25" s="22">
        <f>IF(RES_hh_tes_in!N25=0,0,1000000/0.086*RES_hh_tes_in!N25/RES_hh_num_in!N25)</f>
        <v>2797.2212649669914</v>
      </c>
      <c r="O25" s="22">
        <f>IF(RES_hh_tes_in!O25=0,0,1000000/0.086*RES_hh_tes_in!O25/RES_hh_num_in!O25)</f>
        <v>2741.8394641164468</v>
      </c>
      <c r="P25" s="22">
        <f>IF(RES_hh_tes_in!P25=0,0,1000000/0.086*RES_hh_tes_in!P25/RES_hh_num_in!P25)</f>
        <v>2745.2582880943464</v>
      </c>
      <c r="Q25" s="22">
        <f>IF(RES_hh_tes_in!Q25=0,0,1000000/0.086*RES_hh_tes_in!Q25/RES_hh_num_in!Q25)</f>
        <v>2828.0069279862832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600.70821459272531</v>
      </c>
      <c r="D26" s="18">
        <f>IF(RES_hh_tes_in!D26=0,0,1000000/0.086*RES_hh_tes_in!D26/RES_hh_num_in!D26)</f>
        <v>614.01615233756058</v>
      </c>
      <c r="E26" s="18">
        <f>IF(RES_hh_tes_in!E26=0,0,1000000/0.086*RES_hh_tes_in!E26/RES_hh_num_in!E26)</f>
        <v>612.49237354052741</v>
      </c>
      <c r="F26" s="18">
        <f>IF(RES_hh_tes_in!F26=0,0,1000000/0.086*RES_hh_tes_in!F26/RES_hh_num_in!F26)</f>
        <v>612.0263679877246</v>
      </c>
      <c r="G26" s="18">
        <f>IF(RES_hh_tes_in!G26=0,0,1000000/0.086*RES_hh_tes_in!G26/RES_hh_num_in!G26)</f>
        <v>617.04023441217566</v>
      </c>
      <c r="H26" s="18">
        <f>IF(RES_hh_tes_in!H26=0,0,1000000/0.086*RES_hh_tes_in!H26/RES_hh_num_in!H26)</f>
        <v>628.64802718842202</v>
      </c>
      <c r="I26" s="18">
        <f>IF(RES_hh_tes_in!I26=0,0,1000000/0.086*RES_hh_tes_in!I26/RES_hh_num_in!I26)</f>
        <v>631.62665674882987</v>
      </c>
      <c r="J26" s="18">
        <f>IF(RES_hh_tes_in!J26=0,0,1000000/0.086*RES_hh_tes_in!J26/RES_hh_num_in!J26)</f>
        <v>632.84810360236668</v>
      </c>
      <c r="K26" s="18">
        <f>IF(RES_hh_tes_in!K26=0,0,1000000/0.086*RES_hh_tes_in!K26/RES_hh_num_in!K26)</f>
        <v>631.26047509163186</v>
      </c>
      <c r="L26" s="18">
        <f>IF(RES_hh_tes_in!L26=0,0,1000000/0.086*RES_hh_tes_in!L26/RES_hh_num_in!L26)</f>
        <v>634.44311830366655</v>
      </c>
      <c r="M26" s="18">
        <f>IF(RES_hh_tes_in!M26=0,0,1000000/0.086*RES_hh_tes_in!M26/RES_hh_num_in!M26)</f>
        <v>635.36831834016812</v>
      </c>
      <c r="N26" s="18">
        <f>IF(RES_hh_tes_in!N26=0,0,1000000/0.086*RES_hh_tes_in!N26/RES_hh_num_in!N26)</f>
        <v>635.52775458601207</v>
      </c>
      <c r="O26" s="18">
        <f>IF(RES_hh_tes_in!O26=0,0,1000000/0.086*RES_hh_tes_in!O26/RES_hh_num_in!O26)</f>
        <v>635.91786806679431</v>
      </c>
      <c r="P26" s="18">
        <f>IF(RES_hh_tes_in!P26=0,0,1000000/0.086*RES_hh_tes_in!P26/RES_hh_num_in!P26)</f>
        <v>637.16219198249962</v>
      </c>
      <c r="Q26" s="18">
        <f>IF(RES_hh_tes_in!Q26=0,0,1000000/0.086*RES_hh_tes_in!Q26/RES_hh_num_in!Q26)</f>
        <v>639.78730707365435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573.73033441097959</v>
      </c>
      <c r="D27" s="96">
        <f>IF(RES_hh_tes_in!D27=0,0,1000000/0.086*RES_hh_tes_in!D27/RES_hh_num_in!D27)</f>
        <v>593.83056986665758</v>
      </c>
      <c r="E27" s="96">
        <f>IF(RES_hh_tes_in!E27=0,0,1000000/0.086*RES_hh_tes_in!E27/RES_hh_num_in!E27)</f>
        <v>598.17372495392658</v>
      </c>
      <c r="F27" s="96">
        <f>IF(RES_hh_tes_in!F27=0,0,1000000/0.086*RES_hh_tes_in!F27/RES_hh_num_in!F27)</f>
        <v>604.88903545294295</v>
      </c>
      <c r="G27" s="96">
        <f>IF(RES_hh_tes_in!G27=0,0,1000000/0.086*RES_hh_tes_in!G27/RES_hh_num_in!G27)</f>
        <v>615.70498288635872</v>
      </c>
      <c r="H27" s="96">
        <f>IF(RES_hh_tes_in!H27=0,0,1000000/0.086*RES_hh_tes_in!H27/RES_hh_num_in!H27)</f>
        <v>637.51967509690439</v>
      </c>
      <c r="I27" s="96">
        <f>IF(RES_hh_tes_in!I27=0,0,1000000/0.086*RES_hh_tes_in!I27/RES_hh_num_in!I27)</f>
        <v>666.2709618474787</v>
      </c>
      <c r="J27" s="96">
        <f>IF(RES_hh_tes_in!J27=0,0,1000000/0.086*RES_hh_tes_in!J27/RES_hh_num_in!J27)</f>
        <v>648.71860862349388</v>
      </c>
      <c r="K27" s="96">
        <f>IF(RES_hh_tes_in!K27=0,0,1000000/0.086*RES_hh_tes_in!K27/RES_hh_num_in!K27)</f>
        <v>653.72526206007944</v>
      </c>
      <c r="L27" s="96">
        <f>IF(RES_hh_tes_in!L27=0,0,1000000/0.086*RES_hh_tes_in!L27/RES_hh_num_in!L27)</f>
        <v>646.96899236345564</v>
      </c>
      <c r="M27" s="96">
        <f>IF(RES_hh_tes_in!M27=0,0,1000000/0.086*RES_hh_tes_in!M27/RES_hh_num_in!M27)</f>
        <v>698.71445618755888</v>
      </c>
      <c r="N27" s="96">
        <f>IF(RES_hh_tes_in!N27=0,0,1000000/0.086*RES_hh_tes_in!N27/RES_hh_num_in!N27)</f>
        <v>695.21540680414955</v>
      </c>
      <c r="O27" s="96">
        <f>IF(RES_hh_tes_in!O27=0,0,1000000/0.086*RES_hh_tes_in!O27/RES_hh_num_in!O27)</f>
        <v>706.09729405803273</v>
      </c>
      <c r="P27" s="96">
        <f>IF(RES_hh_tes_in!P27=0,0,1000000/0.086*RES_hh_tes_in!P27/RES_hh_num_in!P27)</f>
        <v>762.00255324696093</v>
      </c>
      <c r="Q27" s="96">
        <f>IF(RES_hh_tes_in!Q27=0,0,1000000/0.086*RES_hh_tes_in!Q27/RES_hh_num_in!Q27)</f>
        <v>710.80112720737759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554.50321118673503</v>
      </c>
      <c r="D30" s="95">
        <f>IF(RES_hh_tes_in!D30=0,0,1000000/0.086*RES_hh_tes_in!D30/RES_hh_num_in!D30)</f>
        <v>569.67456722809663</v>
      </c>
      <c r="E30" s="95">
        <f>IF(RES_hh_tes_in!E30=0,0,1000000/0.086*RES_hh_tes_in!E30/RES_hh_num_in!E30)</f>
        <v>572.72439854286222</v>
      </c>
      <c r="F30" s="95">
        <f>IF(RES_hh_tes_in!F30=0,0,1000000/0.086*RES_hh_tes_in!F30/RES_hh_num_in!F30)</f>
        <v>578.20396218224812</v>
      </c>
      <c r="G30" s="95">
        <f>IF(RES_hh_tes_in!G30=0,0,1000000/0.086*RES_hh_tes_in!G30/RES_hh_num_in!G30)</f>
        <v>588.92882014251995</v>
      </c>
      <c r="H30" s="95">
        <f>IF(RES_hh_tes_in!H30=0,0,1000000/0.086*RES_hh_tes_in!H30/RES_hh_num_in!H30)</f>
        <v>615.12111882294357</v>
      </c>
      <c r="I30" s="95">
        <f>IF(RES_hh_tes_in!I30=0,0,1000000/0.086*RES_hh_tes_in!I30/RES_hh_num_in!I30)</f>
        <v>627.17018133985096</v>
      </c>
      <c r="J30" s="95">
        <f>IF(RES_hh_tes_in!J30=0,0,1000000/0.086*RES_hh_tes_in!J30/RES_hh_num_in!J30)</f>
        <v>633.80778693032948</v>
      </c>
      <c r="K30" s="95">
        <f>IF(RES_hh_tes_in!K30=0,0,1000000/0.086*RES_hh_tes_in!K30/RES_hh_num_in!K30)</f>
        <v>621.02447006443288</v>
      </c>
      <c r="L30" s="95">
        <f>IF(RES_hh_tes_in!L30=0,0,1000000/0.086*RES_hh_tes_in!L30/RES_hh_num_in!L30)</f>
        <v>623.18225594265243</v>
      </c>
      <c r="M30" s="95">
        <f>IF(RES_hh_tes_in!M30=0,0,1000000/0.086*RES_hh_tes_in!M30/RES_hh_num_in!M30)</f>
        <v>620.52713903949109</v>
      </c>
      <c r="N30" s="95">
        <f>IF(RES_hh_tes_in!N30=0,0,1000000/0.086*RES_hh_tes_in!N30/RES_hh_num_in!N30)</f>
        <v>623.00293551923301</v>
      </c>
      <c r="O30" s="95">
        <f>IF(RES_hh_tes_in!O30=0,0,1000000/0.086*RES_hh_tes_in!O30/RES_hh_num_in!O30)</f>
        <v>627.63136690974466</v>
      </c>
      <c r="P30" s="95">
        <f>IF(RES_hh_tes_in!P30=0,0,1000000/0.086*RES_hh_tes_in!P30/RES_hh_num_in!P30)</f>
        <v>631.40027938083517</v>
      </c>
      <c r="Q30" s="95">
        <f>IF(RES_hh_tes_in!Q30=0,0,1000000/0.086*RES_hh_tes_in!Q30/RES_hh_num_in!Q30)</f>
        <v>633.98169416547819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565.26466328888057</v>
      </c>
      <c r="E31" s="95">
        <f>IF(RES_hh_tes_in!E31=0,0,1000000/0.086*RES_hh_tes_in!E31/RES_hh_num_in!E31)</f>
        <v>565.78386267496114</v>
      </c>
      <c r="F31" s="95">
        <f>IF(RES_hh_tes_in!F31=0,0,1000000/0.086*RES_hh_tes_in!F31/RES_hh_num_in!F31)</f>
        <v>568.45599462416249</v>
      </c>
      <c r="G31" s="95">
        <f>IF(RES_hh_tes_in!G31=0,0,1000000/0.086*RES_hh_tes_in!G31/RES_hh_num_in!G31)</f>
        <v>575.90177273820927</v>
      </c>
      <c r="H31" s="95">
        <f>IF(RES_hh_tes_in!H31=0,0,1000000/0.086*RES_hh_tes_in!H31/RES_hh_num_in!H31)</f>
        <v>597.50215551743474</v>
      </c>
      <c r="I31" s="95">
        <f>IF(RES_hh_tes_in!I31=0,0,1000000/0.086*RES_hh_tes_in!I31/RES_hh_num_in!I31)</f>
        <v>607.00625922700783</v>
      </c>
      <c r="J31" s="95">
        <f>IF(RES_hh_tes_in!J31=0,0,1000000/0.086*RES_hh_tes_in!J31/RES_hh_num_in!J31)</f>
        <v>608.71105328421334</v>
      </c>
      <c r="K31" s="95">
        <f>IF(RES_hh_tes_in!K31=0,0,1000000/0.086*RES_hh_tes_in!K31/RES_hh_num_in!K31)</f>
        <v>597.66969237686362</v>
      </c>
      <c r="L31" s="95">
        <f>IF(RES_hh_tes_in!L31=0,0,1000000/0.086*RES_hh_tes_in!L31/RES_hh_num_in!L31)</f>
        <v>601.43045112702407</v>
      </c>
      <c r="M31" s="95">
        <f>IF(RES_hh_tes_in!M31=0,0,1000000/0.086*RES_hh_tes_in!M31/RES_hh_num_in!M31)</f>
        <v>600.79388642103766</v>
      </c>
      <c r="N31" s="95">
        <f>IF(RES_hh_tes_in!N31=0,0,1000000/0.086*RES_hh_tes_in!N31/RES_hh_num_in!N31)</f>
        <v>600.07474376990501</v>
      </c>
      <c r="O31" s="95">
        <f>IF(RES_hh_tes_in!O31=0,0,1000000/0.086*RES_hh_tes_in!O31/RES_hh_num_in!O31)</f>
        <v>601.25909279198152</v>
      </c>
      <c r="P31" s="95">
        <f>IF(RES_hh_tes_in!P31=0,0,1000000/0.086*RES_hh_tes_in!P31/RES_hh_num_in!P31)</f>
        <v>603.18682295796623</v>
      </c>
      <c r="Q31" s="95">
        <f>IF(RES_hh_tes_in!Q31=0,0,1000000/0.086*RES_hh_tes_in!Q31/RES_hh_num_in!Q31)</f>
        <v>603.91708349881355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677.00289543834492</v>
      </c>
      <c r="D32" s="18">
        <f>IF(RES_hh_tes_in!D32=0,0,1000000/0.086*RES_hh_tes_in!D32/RES_hh_num_in!D32)</f>
        <v>713.61697654025136</v>
      </c>
      <c r="E32" s="18">
        <f>IF(RES_hh_tes_in!E32=0,0,1000000/0.086*RES_hh_tes_in!E32/RES_hh_num_in!E32)</f>
        <v>721.57678756836992</v>
      </c>
      <c r="F32" s="18">
        <f>IF(RES_hh_tes_in!F32=0,0,1000000/0.086*RES_hh_tes_in!F32/RES_hh_num_in!F32)</f>
        <v>718.13999362952677</v>
      </c>
      <c r="G32" s="18">
        <f>IF(RES_hh_tes_in!G32=0,0,1000000/0.086*RES_hh_tes_in!G32/RES_hh_num_in!G32)</f>
        <v>728.3435077873138</v>
      </c>
      <c r="H32" s="18">
        <f>IF(RES_hh_tes_in!H32=0,0,1000000/0.086*RES_hh_tes_in!H32/RES_hh_num_in!H32)</f>
        <v>749.08792195542685</v>
      </c>
      <c r="I32" s="18">
        <f>IF(RES_hh_tes_in!I32=0,0,1000000/0.086*RES_hh_tes_in!I32/RES_hh_num_in!I32)</f>
        <v>798.98529795285299</v>
      </c>
      <c r="J32" s="18">
        <f>IF(RES_hh_tes_in!J32=0,0,1000000/0.086*RES_hh_tes_in!J32/RES_hh_num_in!J32)</f>
        <v>815.83320436038855</v>
      </c>
      <c r="K32" s="18">
        <f>IF(RES_hh_tes_in!K32=0,0,1000000/0.086*RES_hh_tes_in!K32/RES_hh_num_in!K32)</f>
        <v>839.92569037043177</v>
      </c>
      <c r="L32" s="18">
        <f>IF(RES_hh_tes_in!L32=0,0,1000000/0.086*RES_hh_tes_in!L32/RES_hh_num_in!L32)</f>
        <v>831.42890196536962</v>
      </c>
      <c r="M32" s="18">
        <f>IF(RES_hh_tes_in!M32=0,0,1000000/0.086*RES_hh_tes_in!M32/RES_hh_num_in!M32)</f>
        <v>957.0517803872923</v>
      </c>
      <c r="N32" s="18">
        <f>IF(RES_hh_tes_in!N32=0,0,1000000/0.086*RES_hh_tes_in!N32/RES_hh_num_in!N32)</f>
        <v>987.85251972972844</v>
      </c>
      <c r="O32" s="18">
        <f>IF(RES_hh_tes_in!O32=0,0,1000000/0.086*RES_hh_tes_in!O32/RES_hh_num_in!O32)</f>
        <v>966.5904314736764</v>
      </c>
      <c r="P32" s="18">
        <f>IF(RES_hh_tes_in!P32=0,0,1000000/0.086*RES_hh_tes_in!P32/RES_hh_num_in!P32)</f>
        <v>983.28556409239536</v>
      </c>
      <c r="Q32" s="18">
        <f>IF(RES_hh_tes_in!Q32=0,0,1000000/0.086*RES_hh_tes_in!Q32/RES_hh_num_in!Q32)</f>
        <v>953.75802526731468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3102.2413912799843</v>
      </c>
      <c r="D3" s="100">
        <f>IF(RES_hh_emi_in!D3=0,0,1000000*RES_hh_emi_in!D3/RES_hh_num_in!D3)</f>
        <v>2799.3502995295153</v>
      </c>
      <c r="E3" s="100">
        <f>IF(RES_hh_emi_in!E3=0,0,1000000*RES_hh_emi_in!E3/RES_hh_num_in!E3)</f>
        <v>2854.5653841748294</v>
      </c>
      <c r="F3" s="100">
        <f>IF(RES_hh_emi_in!F3=0,0,1000000*RES_hh_emi_in!F3/RES_hh_num_in!F3)</f>
        <v>2568.5819243955807</v>
      </c>
      <c r="G3" s="100">
        <f>IF(RES_hh_emi_in!G3=0,0,1000000*RES_hh_emi_in!G3/RES_hh_num_in!G3)</f>
        <v>2528.1906540876116</v>
      </c>
      <c r="H3" s="100">
        <f>IF(RES_hh_emi_in!H3=0,0,1000000*RES_hh_emi_in!H3/RES_hh_num_in!H3)</f>
        <v>2652.5913968002383</v>
      </c>
      <c r="I3" s="100">
        <f>IF(RES_hh_emi_in!I3=0,0,1000000*RES_hh_emi_in!I3/RES_hh_num_in!I3)</f>
        <v>2258.7912912851043</v>
      </c>
      <c r="J3" s="100">
        <f>IF(RES_hh_emi_in!J3=0,0,1000000*RES_hh_emi_in!J3/RES_hh_num_in!J3)</f>
        <v>2815.9363602877766</v>
      </c>
      <c r="K3" s="100">
        <f>IF(RES_hh_emi_in!K3=0,0,1000000*RES_hh_emi_in!K3/RES_hh_num_in!K3)</f>
        <v>2773.6415620612156</v>
      </c>
      <c r="L3" s="100">
        <f>IF(RES_hh_emi_in!L3=0,0,1000000*RES_hh_emi_in!L3/RES_hh_num_in!L3)</f>
        <v>3114.1990823919114</v>
      </c>
      <c r="M3" s="100">
        <f>IF(RES_hh_emi_in!M3=0,0,1000000*RES_hh_emi_in!M3/RES_hh_num_in!M3)</f>
        <v>2185.9936757547443</v>
      </c>
      <c r="N3" s="100">
        <f>IF(RES_hh_emi_in!N3=0,0,1000000*RES_hh_emi_in!N3/RES_hh_num_in!N3)</f>
        <v>2508.9731198615154</v>
      </c>
      <c r="O3" s="100">
        <f>IF(RES_hh_emi_in!O3=0,0,1000000*RES_hh_emi_in!O3/RES_hh_num_in!O3)</f>
        <v>2631.981779817263</v>
      </c>
      <c r="P3" s="100">
        <f>IF(RES_hh_emi_in!P3=0,0,1000000*RES_hh_emi_in!P3/RES_hh_num_in!P3)</f>
        <v>1466.369259727973</v>
      </c>
      <c r="Q3" s="100">
        <f>IF(RES_hh_emi_in!Q3=0,0,1000000*RES_hh_emi_in!Q3/RES_hh_num_in!Q3)</f>
        <v>2108.0579633697289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2407.2926644856984</v>
      </c>
      <c r="D4" s="96">
        <f>IF(RES_hh_emi_in!D4=0,0,1000000*RES_hh_emi_in!D4/RES_hh_num_in!D4)</f>
        <v>2177.2552943733681</v>
      </c>
      <c r="E4" s="96">
        <f>IF(RES_hh_emi_in!E4=0,0,1000000*RES_hh_emi_in!E4/RES_hh_num_in!E4)</f>
        <v>2228.1643168294231</v>
      </c>
      <c r="F4" s="96">
        <f>IF(RES_hh_emi_in!F4=0,0,1000000*RES_hh_emi_in!F4/RES_hh_num_in!F4)</f>
        <v>1989.3098134621969</v>
      </c>
      <c r="G4" s="96">
        <f>IF(RES_hh_emi_in!G4=0,0,1000000*RES_hh_emi_in!G4/RES_hh_num_in!G4)</f>
        <v>1945.2686170407901</v>
      </c>
      <c r="H4" s="96">
        <f>IF(RES_hh_emi_in!H4=0,0,1000000*RES_hh_emi_in!H4/RES_hh_num_in!H4)</f>
        <v>2016.5067510951219</v>
      </c>
      <c r="I4" s="96">
        <f>IF(RES_hh_emi_in!I4=0,0,1000000*RES_hh_emi_in!I4/RES_hh_num_in!I4)</f>
        <v>1692.5881532765086</v>
      </c>
      <c r="J4" s="96">
        <f>IF(RES_hh_emi_in!J4=0,0,1000000*RES_hh_emi_in!J4/RES_hh_num_in!J4)</f>
        <v>2129.8616741631622</v>
      </c>
      <c r="K4" s="96">
        <f>IF(RES_hh_emi_in!K4=0,0,1000000*RES_hh_emi_in!K4/RES_hh_num_in!K4)</f>
        <v>2096.7300520442591</v>
      </c>
      <c r="L4" s="96">
        <f>IF(RES_hh_emi_in!L4=0,0,1000000*RES_hh_emi_in!L4/RES_hh_num_in!L4)</f>
        <v>2443.2760205783079</v>
      </c>
      <c r="M4" s="96">
        <f>IF(RES_hh_emi_in!M4=0,0,1000000*RES_hh_emi_in!M4/RES_hh_num_in!M4)</f>
        <v>1610.3540751522526</v>
      </c>
      <c r="N4" s="96">
        <f>IF(RES_hh_emi_in!N4=0,0,1000000*RES_hh_emi_in!N4/RES_hh_num_in!N4)</f>
        <v>1876.7993566792095</v>
      </c>
      <c r="O4" s="96">
        <f>IF(RES_hh_emi_in!O4=0,0,1000000*RES_hh_emi_in!O4/RES_hh_num_in!O4)</f>
        <v>2049.9329384989401</v>
      </c>
      <c r="P4" s="96">
        <f>IF(RES_hh_emi_in!P4=0,0,1000000*RES_hh_emi_in!P4/RES_hh_num_in!P4)</f>
        <v>1016.0503550566493</v>
      </c>
      <c r="Q4" s="96">
        <f>IF(RES_hh_emi_in!Q4=0,0,1000000*RES_hh_emi_in!Q4/RES_hh_num_in!Q4)</f>
        <v>1532.9740899214082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5481.7525541471023</v>
      </c>
      <c r="E5" s="95">
        <f>IF(RES_hh_emi_in!E5=0,0,1000000*RES_hh_emi_in!E5/RES_hh_num_in!E5)</f>
        <v>5416.1387392503666</v>
      </c>
      <c r="F5" s="95">
        <f>IF(RES_hh_emi_in!F5=0,0,1000000*RES_hh_emi_in!F5/RES_hh_num_in!F5)</f>
        <v>0</v>
      </c>
      <c r="G5" s="95">
        <f>IF(RES_hh_emi_in!G5=0,0,1000000*RES_hh_emi_in!G5/RES_hh_num_in!G5)</f>
        <v>4984.8639716858042</v>
      </c>
      <c r="H5" s="95">
        <f>IF(RES_hh_emi_in!H5=0,0,1000000*RES_hh_emi_in!H5/RES_hh_num_in!H5)</f>
        <v>4891.2718539822563</v>
      </c>
      <c r="I5" s="95">
        <f>IF(RES_hh_emi_in!I5=0,0,1000000*RES_hh_emi_in!I5/RES_hh_num_in!I5)</f>
        <v>4250.2588501532991</v>
      </c>
      <c r="J5" s="95">
        <f>IF(RES_hh_emi_in!J5=0,0,1000000*RES_hh_emi_in!J5/RES_hh_num_in!J5)</f>
        <v>18374.738581098452</v>
      </c>
      <c r="K5" s="95">
        <f>IF(RES_hh_emi_in!K5=0,0,1000000*RES_hh_emi_in!K5/RES_hh_num_in!K5)</f>
        <v>5237.4502852023797</v>
      </c>
      <c r="L5" s="95">
        <f>IF(RES_hh_emi_in!L5=0,0,1000000*RES_hh_emi_in!L5/RES_hh_num_in!L5)</f>
        <v>5175.5102152492236</v>
      </c>
      <c r="M5" s="95">
        <f>IF(RES_hh_emi_in!M5=0,0,1000000*RES_hh_emi_in!M5/RES_hh_num_in!M5)</f>
        <v>4836.5761634884693</v>
      </c>
      <c r="N5" s="95">
        <f>IF(RES_hh_emi_in!N5=0,0,1000000*RES_hh_emi_in!N5/RES_hh_num_in!N5)</f>
        <v>4772.1584401238024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0</v>
      </c>
      <c r="F7" s="95">
        <f>IF(RES_hh_emi_in!F7=0,0,1000000*RES_hh_emi_in!F7/RES_hh_num_in!F7)</f>
        <v>0</v>
      </c>
      <c r="G7" s="95">
        <f>IF(RES_hh_emi_in!G7=0,0,1000000*RES_hh_emi_in!G7/RES_hh_num_in!G7)</f>
        <v>0</v>
      </c>
      <c r="H7" s="95">
        <f>IF(RES_hh_emi_in!H7=0,0,1000000*RES_hh_emi_in!H7/RES_hh_num_in!H7)</f>
        <v>0</v>
      </c>
      <c r="I7" s="95">
        <f>IF(RES_hh_emi_in!I7=0,0,1000000*RES_hh_emi_in!I7/RES_hh_num_in!I7)</f>
        <v>2836.0444179632509</v>
      </c>
      <c r="J7" s="95">
        <f>IF(RES_hh_emi_in!J7=0,0,1000000*RES_hh_emi_in!J7/RES_hh_num_in!J7)</f>
        <v>3062.7743713130421</v>
      </c>
      <c r="K7" s="95">
        <f>IF(RES_hh_emi_in!K7=0,0,1000000*RES_hh_emi_in!K7/RES_hh_num_in!K7)</f>
        <v>3147.9611218540708</v>
      </c>
      <c r="L7" s="95">
        <f>IF(RES_hh_emi_in!L7=0,0,1000000*RES_hh_emi_in!L7/RES_hh_num_in!L7)</f>
        <v>3606.5485552177915</v>
      </c>
      <c r="M7" s="95">
        <f>IF(RES_hh_emi_in!M7=0,0,1000000*RES_hh_emi_in!M7/RES_hh_num_in!M7)</f>
        <v>2785.5057339619043</v>
      </c>
      <c r="N7" s="95">
        <f>IF(RES_hh_emi_in!N7=0,0,1000000*RES_hh_emi_in!N7/RES_hh_num_in!N7)</f>
        <v>0</v>
      </c>
      <c r="O7" s="95">
        <f>IF(RES_hh_emi_in!O7=0,0,1000000*RES_hh_emi_in!O7/RES_hh_num_in!O7)</f>
        <v>3127.9460604361211</v>
      </c>
      <c r="P7" s="95">
        <f>IF(RES_hh_emi_in!P7=0,0,1000000*RES_hh_emi_in!P7/RES_hh_num_in!P7)</f>
        <v>2231.1204117175716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2558.9244888741259</v>
      </c>
      <c r="D8" s="95">
        <f>IF(RES_hh_emi_in!D8=0,0,1000000*RES_hh_emi_in!D8/RES_hh_num_in!D8)</f>
        <v>2411.1639043538339</v>
      </c>
      <c r="E8" s="95">
        <f>IF(RES_hh_emi_in!E8=0,0,1000000*RES_hh_emi_in!E8/RES_hh_num_in!E8)</f>
        <v>2477.3250872745616</v>
      </c>
      <c r="F8" s="95">
        <f>IF(RES_hh_emi_in!F8=0,0,1000000*RES_hh_emi_in!F8/RES_hh_num_in!F8)</f>
        <v>2364.1851190900779</v>
      </c>
      <c r="G8" s="95">
        <f>IF(RES_hh_emi_in!G8=0,0,1000000*RES_hh_emi_in!G8/RES_hh_num_in!G8)</f>
        <v>2259.6613306930994</v>
      </c>
      <c r="H8" s="95">
        <f>IF(RES_hh_emi_in!H8=0,0,1000000*RES_hh_emi_in!H8/RES_hh_num_in!H8)</f>
        <v>2261.4291090638317</v>
      </c>
      <c r="I8" s="95">
        <f>IF(RES_hh_emi_in!I8=0,0,1000000*RES_hh_emi_in!I8/RES_hh_num_in!I8)</f>
        <v>1950.0745512902934</v>
      </c>
      <c r="J8" s="95">
        <f>IF(RES_hh_emi_in!J8=0,0,1000000*RES_hh_emi_in!J8/RES_hh_num_in!J8)</f>
        <v>2316.409658678881</v>
      </c>
      <c r="K8" s="95">
        <f>IF(RES_hh_emi_in!K8=0,0,1000000*RES_hh_emi_in!K8/RES_hh_num_in!K8)</f>
        <v>2282.7900353403411</v>
      </c>
      <c r="L8" s="95">
        <f>IF(RES_hh_emi_in!L8=0,0,1000000*RES_hh_emi_in!L8/RES_hh_num_in!L8)</f>
        <v>2760.1703713548363</v>
      </c>
      <c r="M8" s="95">
        <f>IF(RES_hh_emi_in!M8=0,0,1000000*RES_hh_emi_in!M8/RES_hh_num_in!M8)</f>
        <v>2001.8551180674121</v>
      </c>
      <c r="N8" s="95">
        <f>IF(RES_hh_emi_in!N8=0,0,1000000*RES_hh_emi_in!N8/RES_hh_num_in!N8)</f>
        <v>2197.7164288136532</v>
      </c>
      <c r="O8" s="95">
        <f>IF(RES_hh_emi_in!O8=0,0,1000000*RES_hh_emi_in!O8/RES_hh_num_in!O8)</f>
        <v>2371.8407050627202</v>
      </c>
      <c r="P8" s="95">
        <f>IF(RES_hh_emi_in!P8=0,0,1000000*RES_hh_emi_in!P8/RES_hh_num_in!P8)</f>
        <v>1599.6850924671833</v>
      </c>
      <c r="Q8" s="95">
        <f>IF(RES_hh_emi_in!Q8=0,0,1000000*RES_hh_emi_in!Q8/RES_hh_num_in!Q8)</f>
        <v>1751.7496441001538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502.54526827202443</v>
      </c>
      <c r="D17" s="96">
        <f>IF(RES_hh_emi_in!D17=0,0,1000000*RES_hh_emi_in!D17/RES_hh_num_in!D17)</f>
        <v>430.00733611094853</v>
      </c>
      <c r="E17" s="96">
        <f>IF(RES_hh_emi_in!E17=0,0,1000000*RES_hh_emi_in!E17/RES_hh_num_in!E17)</f>
        <v>436.0615399037178</v>
      </c>
      <c r="F17" s="96">
        <f>IF(RES_hh_emi_in!F17=0,0,1000000*RES_hh_emi_in!F17/RES_hh_num_in!F17)</f>
        <v>393.43371843477672</v>
      </c>
      <c r="G17" s="96">
        <f>IF(RES_hh_emi_in!G17=0,0,1000000*RES_hh_emi_in!G17/RES_hh_num_in!G17)</f>
        <v>395.74983301881696</v>
      </c>
      <c r="H17" s="96">
        <f>IF(RES_hh_emi_in!H17=0,0,1000000*RES_hh_emi_in!H17/RES_hh_num_in!H17)</f>
        <v>435.95948928946621</v>
      </c>
      <c r="I17" s="96">
        <f>IF(RES_hh_emi_in!I17=0,0,1000000*RES_hh_emi_in!I17/RES_hh_num_in!I17)</f>
        <v>379.34824291550814</v>
      </c>
      <c r="J17" s="96">
        <f>IF(RES_hh_emi_in!J17=0,0,1000000*RES_hh_emi_in!J17/RES_hh_num_in!J17)</f>
        <v>463.73888327185188</v>
      </c>
      <c r="K17" s="96">
        <f>IF(RES_hh_emi_in!K17=0,0,1000000*RES_hh_emi_in!K17/RES_hh_num_in!K17)</f>
        <v>474.9127402705966</v>
      </c>
      <c r="L17" s="96">
        <f>IF(RES_hh_emi_in!L17=0,0,1000000*RES_hh_emi_in!L17/RES_hh_num_in!L17)</f>
        <v>459.20475497204279</v>
      </c>
      <c r="M17" s="96">
        <f>IF(RES_hh_emi_in!M17=0,0,1000000*RES_hh_emi_in!M17/RES_hh_num_in!M17)</f>
        <v>393.39621041465603</v>
      </c>
      <c r="N17" s="96">
        <f>IF(RES_hh_emi_in!N17=0,0,1000000*RES_hh_emi_in!N17/RES_hh_num_in!N17)</f>
        <v>441.46835399408678</v>
      </c>
      <c r="O17" s="96">
        <f>IF(RES_hh_emi_in!O17=0,0,1000000*RES_hh_emi_in!O17/RES_hh_num_in!O17)</f>
        <v>398.18057131525052</v>
      </c>
      <c r="P17" s="96">
        <f>IF(RES_hh_emi_in!P17=0,0,1000000*RES_hh_emi_in!P17/RES_hh_num_in!P17)</f>
        <v>299.11376033607542</v>
      </c>
      <c r="Q17" s="96">
        <f>IF(RES_hh_emi_in!Q17=0,0,1000000*RES_hh_emi_in!Q17/RES_hh_num_in!Q17)</f>
        <v>391.92677723830525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806.04771855954266</v>
      </c>
      <c r="J20" s="95">
        <f>IF(RES_hh_emi_in!J20=0,0,1000000*RES_hh_emi_in!J20/RES_hh_num_in!J20)</f>
        <v>757.10131651978872</v>
      </c>
      <c r="K20" s="95">
        <f>IF(RES_hh_emi_in!K20=0,0,1000000*RES_hh_emi_in!K20/RES_hh_num_in!K20)</f>
        <v>754.80798501169272</v>
      </c>
      <c r="L20" s="95">
        <f>IF(RES_hh_emi_in!L20=0,0,1000000*RES_hh_emi_in!L20/RES_hh_num_in!L20)</f>
        <v>0</v>
      </c>
      <c r="M20" s="95">
        <f>IF(RES_hh_emi_in!M20=0,0,1000000*RES_hh_emi_in!M20/RES_hh_num_in!M20)</f>
        <v>818.87871511391347</v>
      </c>
      <c r="N20" s="95">
        <f>IF(RES_hh_emi_in!N20=0,0,1000000*RES_hh_emi_in!N20/RES_hh_num_in!N20)</f>
        <v>0</v>
      </c>
      <c r="O20" s="95">
        <f>IF(RES_hh_emi_in!O20=0,0,1000000*RES_hh_emi_in!O20/RES_hh_num_in!O20)</f>
        <v>474.3441792144227</v>
      </c>
      <c r="P20" s="95">
        <f>IF(RES_hh_emi_in!P20=0,0,1000000*RES_hh_emi_in!P20/RES_hh_num_in!P20)</f>
        <v>745.83879025123656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539.00469602461476</v>
      </c>
      <c r="D21" s="95">
        <f>IF(RES_hh_emi_in!D21=0,0,1000000*RES_hh_emi_in!D21/RES_hh_num_in!D21)</f>
        <v>546.50871718844508</v>
      </c>
      <c r="E21" s="95">
        <f>IF(RES_hh_emi_in!E21=0,0,1000000*RES_hh_emi_in!E21/RES_hh_num_in!E21)</f>
        <v>539.69465621783672</v>
      </c>
      <c r="F21" s="95">
        <f>IF(RES_hh_emi_in!F21=0,0,1000000*RES_hh_emi_in!F21/RES_hh_num_in!F21)</f>
        <v>530.20758162241191</v>
      </c>
      <c r="G21" s="95">
        <f>IF(RES_hh_emi_in!G21=0,0,1000000*RES_hh_emi_in!G21/RES_hh_num_in!G21)</f>
        <v>534.72874543999194</v>
      </c>
      <c r="H21" s="95">
        <f>IF(RES_hh_emi_in!H21=0,0,1000000*RES_hh_emi_in!H21/RES_hh_num_in!H21)</f>
        <v>546.67180793183127</v>
      </c>
      <c r="I21" s="95">
        <f>IF(RES_hh_emi_in!I21=0,0,1000000*RES_hh_emi_in!I21/RES_hh_num_in!I21)</f>
        <v>537.66381910729467</v>
      </c>
      <c r="J21" s="95">
        <f>IF(RES_hh_emi_in!J21=0,0,1000000*RES_hh_emi_in!J21/RES_hh_num_in!J21)</f>
        <v>530.5634440253051</v>
      </c>
      <c r="K21" s="95">
        <f>IF(RES_hh_emi_in!K21=0,0,1000000*RES_hh_emi_in!K21/RES_hh_num_in!K21)</f>
        <v>519.15128419485166</v>
      </c>
      <c r="L21" s="95">
        <f>IF(RES_hh_emi_in!L21=0,0,1000000*RES_hh_emi_in!L21/RES_hh_num_in!L21)</f>
        <v>520.82766963148424</v>
      </c>
      <c r="M21" s="95">
        <f>IF(RES_hh_emi_in!M21=0,0,1000000*RES_hh_emi_in!M21/RES_hh_num_in!M21)</f>
        <v>526.36799191507328</v>
      </c>
      <c r="N21" s="95">
        <f>IF(RES_hh_emi_in!N21=0,0,1000000*RES_hh_emi_in!N21/RES_hh_num_in!N21)</f>
        <v>530.20481698803769</v>
      </c>
      <c r="O21" s="95">
        <f>IF(RES_hh_emi_in!O21=0,0,1000000*RES_hh_emi_in!O21/RES_hh_num_in!O21)</f>
        <v>534.35012918528889</v>
      </c>
      <c r="P21" s="95">
        <f>IF(RES_hh_emi_in!P21=0,0,1000000*RES_hh_emi_in!P21/RES_hh_num_in!P21)</f>
        <v>535.67571447916305</v>
      </c>
      <c r="Q21" s="95">
        <f>IF(RES_hh_emi_in!Q21=0,0,1000000*RES_hh_emi_in!Q21/RES_hh_num_in!Q21)</f>
        <v>538.94127575728112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192.4034585222615</v>
      </c>
      <c r="D27" s="96">
        <f>IF(RES_hh_emi_in!D27=0,0,1000000*RES_hh_emi_in!D27/RES_hh_num_in!D27)</f>
        <v>192.08766904519902</v>
      </c>
      <c r="E27" s="96">
        <f>IF(RES_hh_emi_in!E27=0,0,1000000*RES_hh_emi_in!E27/RES_hh_num_in!E27)</f>
        <v>190.33952744168838</v>
      </c>
      <c r="F27" s="96">
        <f>IF(RES_hh_emi_in!F27=0,0,1000000*RES_hh_emi_in!F27/RES_hh_num_in!F27)</f>
        <v>185.83839249860722</v>
      </c>
      <c r="G27" s="96">
        <f>IF(RES_hh_emi_in!G27=0,0,1000000*RES_hh_emi_in!G27/RES_hh_num_in!G27)</f>
        <v>187.17220402800496</v>
      </c>
      <c r="H27" s="96">
        <f>IF(RES_hh_emi_in!H27=0,0,1000000*RES_hh_emi_in!H27/RES_hh_num_in!H27)</f>
        <v>200.12515641565039</v>
      </c>
      <c r="I27" s="96">
        <f>IF(RES_hh_emi_in!I27=0,0,1000000*RES_hh_emi_in!I27/RES_hh_num_in!I27)</f>
        <v>186.85489509308752</v>
      </c>
      <c r="J27" s="96">
        <f>IF(RES_hh_emi_in!J27=0,0,1000000*RES_hh_emi_in!J27/RES_hh_num_in!J27)</f>
        <v>222.33580285276153</v>
      </c>
      <c r="K27" s="96">
        <f>IF(RES_hh_emi_in!K27=0,0,1000000*RES_hh_emi_in!K27/RES_hh_num_in!K27)</f>
        <v>201.99876974636015</v>
      </c>
      <c r="L27" s="96">
        <f>IF(RES_hh_emi_in!L27=0,0,1000000*RES_hh_emi_in!L27/RES_hh_num_in!L27)</f>
        <v>211.71830684156095</v>
      </c>
      <c r="M27" s="96">
        <f>IF(RES_hh_emi_in!M27=0,0,1000000*RES_hh_emi_in!M27/RES_hh_num_in!M27)</f>
        <v>182.24339018783579</v>
      </c>
      <c r="N27" s="96">
        <f>IF(RES_hh_emi_in!N27=0,0,1000000*RES_hh_emi_in!N27/RES_hh_num_in!N27)</f>
        <v>190.70540918821928</v>
      </c>
      <c r="O27" s="96">
        <f>IF(RES_hh_emi_in!O27=0,0,1000000*RES_hh_emi_in!O27/RES_hh_num_in!O27)</f>
        <v>183.86827000307278</v>
      </c>
      <c r="P27" s="96">
        <f>IF(RES_hh_emi_in!P27=0,0,1000000*RES_hh_emi_in!P27/RES_hh_num_in!P27)</f>
        <v>151.20514433524806</v>
      </c>
      <c r="Q27" s="96">
        <f>IF(RES_hh_emi_in!Q27=0,0,1000000*RES_hh_emi_in!Q27/RES_hh_num_in!Q27)</f>
        <v>183.15709621001534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228.22483226352134</v>
      </c>
      <c r="D30" s="95">
        <f>IF(RES_hh_emi_in!D30=0,0,1000000*RES_hh_emi_in!D30/RES_hh_num_in!D30)</f>
        <v>232.38451228972178</v>
      </c>
      <c r="E30" s="95">
        <f>IF(RES_hh_emi_in!E30=0,0,1000000*RES_hh_emi_in!E30/RES_hh_num_in!E30)</f>
        <v>231.52307347711286</v>
      </c>
      <c r="F30" s="95">
        <f>IF(RES_hh_emi_in!F30=0,0,1000000*RES_hh_emi_in!F30/RES_hh_num_in!F30)</f>
        <v>231.61951016085604</v>
      </c>
      <c r="G30" s="95">
        <f>IF(RES_hh_emi_in!G30=0,0,1000000*RES_hh_emi_in!G30/RES_hh_num_in!G30)</f>
        <v>233.74190085986191</v>
      </c>
      <c r="H30" s="95">
        <f>IF(RES_hh_emi_in!H30=0,0,1000000*RES_hh_emi_in!H30/RES_hh_num_in!H30)</f>
        <v>241.78659194578808</v>
      </c>
      <c r="I30" s="95">
        <f>IF(RES_hh_emi_in!I30=0,0,1000000*RES_hh_emi_in!I30/RES_hh_num_in!I30)</f>
        <v>244.00173178662527</v>
      </c>
      <c r="J30" s="95">
        <f>IF(RES_hh_emi_in!J30=0,0,1000000*RES_hh_emi_in!J30/RES_hh_num_in!J30)</f>
        <v>244.18500159613279</v>
      </c>
      <c r="K30" s="95">
        <f>IF(RES_hh_emi_in!K30=0,0,1000000*RES_hh_emi_in!K30/RES_hh_num_in!K30)</f>
        <v>239.30534743473822</v>
      </c>
      <c r="L30" s="95">
        <f>IF(RES_hh_emi_in!L30=0,0,1000000*RES_hh_emi_in!L30/RES_hh_num_in!L30)</f>
        <v>240.1298139374168</v>
      </c>
      <c r="M30" s="95">
        <f>IF(RES_hh_emi_in!M30=0,0,1000000*RES_hh_emi_in!M30/RES_hh_num_in!M30)</f>
        <v>238.93473119392345</v>
      </c>
      <c r="N30" s="95">
        <f>IF(RES_hh_emi_in!N30=0,0,1000000*RES_hh_emi_in!N30/RES_hh_num_in!N30)</f>
        <v>239.64534702652509</v>
      </c>
      <c r="O30" s="95">
        <f>IF(RES_hh_emi_in!O30=0,0,1000000*RES_hh_emi_in!O30/RES_hh_num_in!O30)</f>
        <v>241.08022670778033</v>
      </c>
      <c r="P30" s="95">
        <f>IF(RES_hh_emi_in!P30=0,0,1000000*RES_hh_emi_in!P30/RES_hh_num_in!P30)</f>
        <v>241.97292895137792</v>
      </c>
      <c r="Q30" s="95">
        <f>IF(RES_hh_emi_in!Q30=0,0,1000000*RES_hh_emi_in!Q30/RES_hh_num_in!Q30)</f>
        <v>242.25371107842253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152.74791956683362</v>
      </c>
      <c r="D3" s="100">
        <f>IF(RES_hh_fech_in!D3=0,0,RES_hh_fech_in!D3/RES_summary!D$21)</f>
        <v>147.50897662835541</v>
      </c>
      <c r="E3" s="100">
        <f>IF(RES_hh_fech_in!E3=0,0,RES_hh_fech_in!E3/RES_summary!E$21)</f>
        <v>148.34651092044587</v>
      </c>
      <c r="F3" s="100">
        <f>IF(RES_hh_fech_in!F3=0,0,RES_hh_fech_in!F3/RES_summary!F$21)</f>
        <v>141.30573037845815</v>
      </c>
      <c r="G3" s="100">
        <f>IF(RES_hh_fech_in!G3=0,0,RES_hh_fech_in!G3/RES_summary!G$21)</f>
        <v>135.45832852695784</v>
      </c>
      <c r="H3" s="100">
        <f>IF(RES_hh_fech_in!H3=0,0,RES_hh_fech_in!H3/RES_summary!H$21)</f>
        <v>134.78544040214527</v>
      </c>
      <c r="I3" s="100">
        <f>IF(RES_hh_fech_in!I3=0,0,RES_hh_fech_in!I3/RES_summary!I$21)</f>
        <v>118.10849468765913</v>
      </c>
      <c r="J3" s="100">
        <f>IF(RES_hh_fech_in!J3=0,0,RES_hh_fech_in!J3/RES_summary!J$21)</f>
        <v>132.69124727065798</v>
      </c>
      <c r="K3" s="100">
        <f>IF(RES_hh_fech_in!K3=0,0,RES_hh_fech_in!K3/RES_summary!K$21)</f>
        <v>130.89500839763926</v>
      </c>
      <c r="L3" s="100">
        <f>IF(RES_hh_fech_in!L3=0,0,RES_hh_fech_in!L3/RES_summary!L$21)</f>
        <v>146.80298385433125</v>
      </c>
      <c r="M3" s="100">
        <f>IF(RES_hh_fech_in!M3=0,0,RES_hh_fech_in!M3/RES_summary!M$21)</f>
        <v>116.05614382486465</v>
      </c>
      <c r="N3" s="100">
        <f>IF(RES_hh_fech_in!N3=0,0,RES_hh_fech_in!N3/RES_summary!N$21)</f>
        <v>122.55241572127795</v>
      </c>
      <c r="O3" s="100">
        <f>IF(RES_hh_fech_in!O3=0,0,RES_hh_fech_in!O3/RES_summary!O$21)</f>
        <v>128.57269099752369</v>
      </c>
      <c r="P3" s="100">
        <f>IF(RES_hh_fech_in!P3=0,0,RES_hh_fech_in!P3/RES_summary!P$21)</f>
        <v>101.51381078945799</v>
      </c>
      <c r="Q3" s="100">
        <f>IF(RES_hh_fech_in!Q3=0,0,RES_hh_fech_in!Q3/RES_summary!Q$21)</f>
        <v>104.54079253656204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117.55328081895124</v>
      </c>
      <c r="D4" s="96">
        <f>IF(RES_hh_fech_in!D4=0,0,RES_hh_fech_in!D4/RES_summary!D$21)</f>
        <v>111.48705830406655</v>
      </c>
      <c r="E4" s="96">
        <f>IF(RES_hh_fech_in!E4=0,0,RES_hh_fech_in!E4/RES_summary!E$21)</f>
        <v>113.0920634781483</v>
      </c>
      <c r="F4" s="96">
        <f>IF(RES_hh_fech_in!F4=0,0,RES_hh_fech_in!F4/RES_summary!F$21)</f>
        <v>106.86168274438712</v>
      </c>
      <c r="G4" s="96">
        <f>IF(RES_hh_fech_in!G4=0,0,RES_hh_fech_in!G4/RES_summary!G$21)</f>
        <v>101.08376287891774</v>
      </c>
      <c r="H4" s="96">
        <f>IF(RES_hh_fech_in!H4=0,0,RES_hh_fech_in!H4/RES_summary!H$21)</f>
        <v>100.05614489645525</v>
      </c>
      <c r="I4" s="96">
        <f>IF(RES_hh_fech_in!I4=0,0,RES_hh_fech_in!I4/RES_summary!I$21)</f>
        <v>84.345364752122364</v>
      </c>
      <c r="J4" s="96">
        <f>IF(RES_hh_fech_in!J4=0,0,RES_hh_fech_in!J4/RES_summary!J$21)</f>
        <v>98.975448816947733</v>
      </c>
      <c r="K4" s="96">
        <f>IF(RES_hh_fech_in!K4=0,0,RES_hh_fech_in!K4/RES_summary!K$21)</f>
        <v>97.992566606410847</v>
      </c>
      <c r="L4" s="96">
        <f>IF(RES_hh_fech_in!L4=0,0,RES_hh_fech_in!L4/RES_summary!L$21)</f>
        <v>113.97569489098328</v>
      </c>
      <c r="M4" s="96">
        <f>IF(RES_hh_fech_in!M4=0,0,RES_hh_fech_in!M4/RES_summary!M$21)</f>
        <v>83.179352380743296</v>
      </c>
      <c r="N4" s="96">
        <f>IF(RES_hh_fech_in!N4=0,0,RES_hh_fech_in!N4/RES_summary!N$21)</f>
        <v>89.95887559038411</v>
      </c>
      <c r="O4" s="96">
        <f>IF(RES_hh_fech_in!O4=0,0,RES_hh_fech_in!O4/RES_summary!O$21)</f>
        <v>95.639093534597905</v>
      </c>
      <c r="P4" s="96">
        <f>IF(RES_hh_fech_in!P4=0,0,RES_hh_fech_in!P4/RES_summary!P$21)</f>
        <v>67.669331379969037</v>
      </c>
      <c r="Q4" s="96">
        <f>IF(RES_hh_fech_in!Q4=0,0,RES_hh_fech_in!Q4/RES_summary!Q$21)</f>
        <v>71.416378250889352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143.07884145173429</v>
      </c>
      <c r="E5" s="95">
        <f>IF(RES_hh_fech_in!E5=0,0,RES_hh_fech_in!E5/RES_summary!E$21)</f>
        <v>140.77517633334017</v>
      </c>
      <c r="F5" s="95">
        <f>IF(RES_hh_fech_in!F5=0,0,RES_hh_fech_in!F5/RES_summary!F$21)</f>
        <v>0</v>
      </c>
      <c r="G5" s="95">
        <f>IF(RES_hh_fech_in!G5=0,0,RES_hh_fech_in!G5/RES_summary!G$21)</f>
        <v>125.51881962636223</v>
      </c>
      <c r="H5" s="95">
        <f>IF(RES_hh_fech_in!H5=0,0,RES_hh_fech_in!H5/RES_summary!H$21)</f>
        <v>122.14944864868552</v>
      </c>
      <c r="I5" s="95">
        <f>IF(RES_hh_fech_in!I5=0,0,RES_hh_fech_in!I5/RES_summary!I$21)</f>
        <v>104.83995725369836</v>
      </c>
      <c r="J5" s="95">
        <f>IF(RES_hh_fech_in!J5=0,0,RES_hh_fech_in!J5/RES_summary!J$21)</f>
        <v>447.4413149023955</v>
      </c>
      <c r="K5" s="95">
        <f>IF(RES_hh_fech_in!K5=0,0,RES_hh_fech_in!K5/RES_summary!K$21)</f>
        <v>127.20887242631083</v>
      </c>
      <c r="L5" s="95">
        <f>IF(RES_hh_fech_in!L5=0,0,RES_hh_fech_in!L5/RES_summary!L$21)</f>
        <v>124.82862242042731</v>
      </c>
      <c r="M5" s="95">
        <f>IF(RES_hh_fech_in!M5=0,0,RES_hh_fech_in!M5/RES_summary!M$21)</f>
        <v>114.12484303630468</v>
      </c>
      <c r="N5" s="95">
        <f>IF(RES_hh_fech_in!N5=0,0,RES_hh_fech_in!N5/RES_summary!N$21)</f>
        <v>112.02798047840457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0</v>
      </c>
      <c r="F7" s="95">
        <f>IF(RES_hh_fech_in!F7=0,0,RES_hh_fech_in!F7/RES_summary!F$21)</f>
        <v>0</v>
      </c>
      <c r="G7" s="95">
        <f>IF(RES_hh_fech_in!G7=0,0,RES_hh_fech_in!G7/RES_summary!G$21)</f>
        <v>0</v>
      </c>
      <c r="H7" s="95">
        <f>IF(RES_hh_fech_in!H7=0,0,RES_hh_fech_in!H7/RES_summary!H$21)</f>
        <v>0</v>
      </c>
      <c r="I7" s="95">
        <f>IF(RES_hh_fech_in!I7=0,0,RES_hh_fech_in!I7/RES_summary!I$21)</f>
        <v>93.442369691777287</v>
      </c>
      <c r="J7" s="95">
        <f>IF(RES_hh_fech_in!J7=0,0,RES_hh_fech_in!J7/RES_summary!J$21)</f>
        <v>99.622482793818122</v>
      </c>
      <c r="K7" s="95">
        <f>IF(RES_hh_fech_in!K7=0,0,RES_hh_fech_in!K7/RES_summary!K$21)</f>
        <v>102.13032997844715</v>
      </c>
      <c r="L7" s="95">
        <f>IF(RES_hh_fech_in!L7=0,0,RES_hh_fech_in!L7/RES_summary!L$21)</f>
        <v>116.18985260398449</v>
      </c>
      <c r="M7" s="95">
        <f>IF(RES_hh_fech_in!M7=0,0,RES_hh_fech_in!M7/RES_summary!M$21)</f>
        <v>87.692244048809926</v>
      </c>
      <c r="N7" s="95">
        <f>IF(RES_hh_fech_in!N7=0,0,RES_hh_fech_in!N7/RES_summary!N$21)</f>
        <v>0</v>
      </c>
      <c r="O7" s="95">
        <f>IF(RES_hh_fech_in!O7=0,0,RES_hh_fech_in!O7/RES_summary!O$21)</f>
        <v>96.877992279547414</v>
      </c>
      <c r="P7" s="95">
        <f>IF(RES_hh_fech_in!P7=0,0,RES_hh_fech_in!P7/RES_summary!P$21)</f>
        <v>68.634067069243855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117.55316769999882</v>
      </c>
      <c r="D8" s="95">
        <f>IF(RES_hh_fech_in!D8=0,0,RES_hh_fech_in!D8/RES_summary!D$21)</f>
        <v>110.0406639903012</v>
      </c>
      <c r="E8" s="95">
        <f>IF(RES_hh_fech_in!E8=0,0,RES_hh_fech_in!E8/RES_summary!E$21)</f>
        <v>112.25231354704471</v>
      </c>
      <c r="F8" s="95">
        <f>IF(RES_hh_fech_in!F8=0,0,RES_hh_fech_in!F8/RES_summary!F$21)</f>
        <v>105.37559298920988</v>
      </c>
      <c r="G8" s="95">
        <f>IF(RES_hh_fech_in!G8=0,0,RES_hh_fech_in!G8/RES_summary!G$21)</f>
        <v>99.367542349322363</v>
      </c>
      <c r="H8" s="95">
        <f>IF(RES_hh_fech_in!H8=0,0,RES_hh_fech_in!H8/RES_summary!H$21)</f>
        <v>98.634139859964904</v>
      </c>
      <c r="I8" s="95">
        <f>IF(RES_hh_fech_in!I8=0,0,RES_hh_fech_in!I8/RES_summary!I$21)</f>
        <v>83.599643228263943</v>
      </c>
      <c r="J8" s="95">
        <f>IF(RES_hh_fech_in!J8=0,0,RES_hh_fech_in!J8/RES_summary!J$21)</f>
        <v>98.032941764639645</v>
      </c>
      <c r="K8" s="95">
        <f>IF(RES_hh_fech_in!K8=0,0,RES_hh_fech_in!K8/RES_summary!K$21)</f>
        <v>96.361868383604758</v>
      </c>
      <c r="L8" s="95">
        <f>IF(RES_hh_fech_in!L8=0,0,RES_hh_fech_in!L8/RES_summary!L$21)</f>
        <v>115.70141006739829</v>
      </c>
      <c r="M8" s="95">
        <f>IF(RES_hh_fech_in!M8=0,0,RES_hh_fech_in!M8/RES_summary!M$21)</f>
        <v>82.094972028048147</v>
      </c>
      <c r="N8" s="95">
        <f>IF(RES_hh_fech_in!N8=0,0,RES_hh_fech_in!N8/RES_summary!N$21)</f>
        <v>89.665435461496202</v>
      </c>
      <c r="O8" s="95">
        <f>IF(RES_hh_fech_in!O8=0,0,RES_hh_fech_in!O8/RES_summary!O$21)</f>
        <v>95.693202227438178</v>
      </c>
      <c r="P8" s="95">
        <f>IF(RES_hh_fech_in!P8=0,0,RES_hh_fech_in!P8/RES_summary!P$21)</f>
        <v>64.103379251968107</v>
      </c>
      <c r="Q8" s="95">
        <f>IF(RES_hh_fech_in!Q8=0,0,RES_hh_fech_in!Q8/RES_summary!Q$21)</f>
        <v>69.722801279624534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131.86897094249332</v>
      </c>
      <c r="E9" s="95">
        <f>IF(RES_hh_fech_in!E9=0,0,RES_hh_fech_in!E9/RES_summary!E$21)</f>
        <v>135.28487577959473</v>
      </c>
      <c r="F9" s="95">
        <f>IF(RES_hh_fech_in!F9=0,0,RES_hh_fech_in!F9/RES_summary!F$21)</f>
        <v>128.82726459031272</v>
      </c>
      <c r="G9" s="95">
        <f>IF(RES_hh_fech_in!G9=0,0,RES_hh_fech_in!G9/RES_summary!G$21)</f>
        <v>122.89223721283945</v>
      </c>
      <c r="H9" s="95">
        <f>IF(RES_hh_fech_in!H9=0,0,RES_hh_fech_in!H9/RES_summary!H$21)</f>
        <v>122.73192362992795</v>
      </c>
      <c r="I9" s="95">
        <f>IF(RES_hh_fech_in!I9=0,0,RES_hh_fech_in!I9/RES_summary!I$21)</f>
        <v>117.66045241879328</v>
      </c>
      <c r="J9" s="95">
        <f>IF(RES_hh_fech_in!J9=0,0,RES_hh_fech_in!J9/RES_summary!J$21)</f>
        <v>125.96591844865306</v>
      </c>
      <c r="K9" s="95">
        <f>IF(RES_hh_fech_in!K9=0,0,RES_hh_fech_in!K9/RES_summary!K$21)</f>
        <v>121.80527181614703</v>
      </c>
      <c r="L9" s="95">
        <f>IF(RES_hh_fech_in!L9=0,0,RES_hh_fech_in!L9/RES_summary!L$21)</f>
        <v>128.26033120744674</v>
      </c>
      <c r="M9" s="95">
        <f>IF(RES_hh_fech_in!M9=0,0,RES_hh_fech_in!M9/RES_summary!M$21)</f>
        <v>110.86178931664044</v>
      </c>
      <c r="N9" s="95">
        <f>IF(RES_hh_fech_in!N9=0,0,RES_hh_fech_in!N9/RES_summary!N$21)</f>
        <v>113.04882916775264</v>
      </c>
      <c r="O9" s="95">
        <f>IF(RES_hh_fech_in!O9=0,0,RES_hh_fech_in!O9/RES_summary!O$21)</f>
        <v>116.37970611720428</v>
      </c>
      <c r="P9" s="95">
        <f>IF(RES_hh_fech_in!P9=0,0,RES_hh_fech_in!P9/RES_summary!P$21)</f>
        <v>86.085333233206001</v>
      </c>
      <c r="Q9" s="95">
        <f>IF(RES_hh_fech_in!Q9=0,0,RES_hh_fech_in!Q9/RES_summary!Q$21)</f>
        <v>88.04345335453003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95.997274184999696</v>
      </c>
      <c r="D11" s="95">
        <f>IF(RES_hh_fech_in!D11=0,0,RES_hh_fech_in!D11/RES_summary!D$21)</f>
        <v>89.74384291382357</v>
      </c>
      <c r="E11" s="95">
        <f>IF(RES_hh_fech_in!E11=0,0,RES_hh_fech_in!E11/RES_summary!E$21)</f>
        <v>91.438198795572319</v>
      </c>
      <c r="F11" s="95">
        <f>IF(RES_hh_fech_in!F11=0,0,RES_hh_fech_in!F11/RES_summary!F$21)</f>
        <v>85.722881376850452</v>
      </c>
      <c r="G11" s="95">
        <f>IF(RES_hh_fech_in!G11=0,0,RES_hh_fech_in!G11/RES_summary!G$21)</f>
        <v>80.712226024204526</v>
      </c>
      <c r="H11" s="95">
        <f>IF(RES_hh_fech_in!H11=0,0,RES_hh_fech_in!H11/RES_summary!H$21)</f>
        <v>80.031512231074629</v>
      </c>
      <c r="I11" s="95">
        <f>IF(RES_hh_fech_in!I11=0,0,RES_hh_fech_in!I11/RES_summary!I$21)</f>
        <v>68.108638336762951</v>
      </c>
      <c r="J11" s="95">
        <f>IF(RES_hh_fech_in!J11=0,0,RES_hh_fech_in!J11/RES_summary!J$21)</f>
        <v>79.199228389018273</v>
      </c>
      <c r="K11" s="95">
        <f>IF(RES_hh_fech_in!K11=0,0,RES_hh_fech_in!K11/RES_summary!K$21)</f>
        <v>77.664276622697216</v>
      </c>
      <c r="L11" s="95">
        <f>IF(RES_hh_fech_in!L11=0,0,RES_hh_fech_in!L11/RES_summary!L$21)</f>
        <v>92.572293967557073</v>
      </c>
      <c r="M11" s="95">
        <f>IF(RES_hh_fech_in!M11=0,0,RES_hh_fech_in!M11/RES_summary!M$21)</f>
        <v>66.337828073201607</v>
      </c>
      <c r="N11" s="95">
        <f>IF(RES_hh_fech_in!N11=0,0,RES_hh_fech_in!N11/RES_summary!N$21)</f>
        <v>72.317205331890079</v>
      </c>
      <c r="O11" s="95">
        <f>IF(RES_hh_fech_in!O11=0,0,RES_hh_fech_in!O11/RES_summary!O$21)</f>
        <v>77.488061374842815</v>
      </c>
      <c r="P11" s="95">
        <f>IF(RES_hh_fech_in!P11=0,0,RES_hh_fech_in!P11/RES_summary!P$21)</f>
        <v>52.384195726992516</v>
      </c>
      <c r="Q11" s="95">
        <f>IF(RES_hh_fech_in!Q11=0,0,RES_hh_fech_in!Q11/RES_summary!Q$21)</f>
        <v>57.294087205071172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67.58000104732514</v>
      </c>
      <c r="D12" s="95">
        <f>IF(RES_hh_fech_in!D12=0,0,RES_hh_fech_in!D12/RES_summary!D$21)</f>
        <v>61.083916166273021</v>
      </c>
      <c r="E12" s="95">
        <f>IF(RES_hh_fech_in!E12=0,0,RES_hh_fech_in!E12/RES_summary!E$21)</f>
        <v>59.772530993220492</v>
      </c>
      <c r="F12" s="95">
        <f>IF(RES_hh_fech_in!F12=0,0,RES_hh_fech_in!F12/RES_summary!F$21)</f>
        <v>53.402127037727354</v>
      </c>
      <c r="G12" s="95">
        <f>IF(RES_hh_fech_in!G12=0,0,RES_hh_fech_in!G12/RES_summary!G$21)</f>
        <v>47.578910708373535</v>
      </c>
      <c r="H12" s="95">
        <f>IF(RES_hh_fech_in!H12=0,0,RES_hh_fech_in!H12/RES_summary!H$21)</f>
        <v>44.330395123410035</v>
      </c>
      <c r="I12" s="95">
        <f>IF(RES_hh_fech_in!I12=0,0,RES_hh_fech_in!I12/RES_summary!I$21)</f>
        <v>35.397584187785135</v>
      </c>
      <c r="J12" s="95">
        <f>IF(RES_hh_fech_in!J12=0,0,RES_hh_fech_in!J12/RES_summary!J$21)</f>
        <v>37.945916932612569</v>
      </c>
      <c r="K12" s="95">
        <f>IF(RES_hh_fech_in!K12=0,0,RES_hh_fech_in!K12/RES_summary!K$21)</f>
        <v>34.652531054053803</v>
      </c>
      <c r="L12" s="95">
        <f>IF(RES_hh_fech_in!L12=0,0,RES_hh_fech_in!L12/RES_summary!L$21)</f>
        <v>36.601199785795991</v>
      </c>
      <c r="M12" s="95">
        <f>IF(RES_hh_fech_in!M12=0,0,RES_hh_fech_in!M12/RES_summary!M$21)</f>
        <v>24.801568444083035</v>
      </c>
      <c r="N12" s="95">
        <f>IF(RES_hh_fech_in!N12=0,0,RES_hh_fech_in!N12/RES_summary!N$21)</f>
        <v>25.881217943326501</v>
      </c>
      <c r="O12" s="95">
        <f>IF(RES_hh_fech_in!O12=0,0,RES_hh_fech_in!O12/RES_summary!O$21)</f>
        <v>26.717892169229415</v>
      </c>
      <c r="P12" s="95">
        <f>IF(RES_hh_fech_in!P12=0,0,RES_hh_fech_in!P12/RES_summary!P$21)</f>
        <v>17.933407265709675</v>
      </c>
      <c r="Q12" s="95">
        <f>IF(RES_hh_fech_in!Q12=0,0,RES_hh_fech_in!Q12/RES_summary!Q$21)</f>
        <v>19.271007848716142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0</v>
      </c>
      <c r="D13" s="22">
        <f>IF(RES_hh_fech_in!D13=0,0,RES_hh_fech_in!D13/RES_summary!D$21)</f>
        <v>118.73973788043156</v>
      </c>
      <c r="E13" s="22">
        <f>IF(RES_hh_fech_in!E13=0,0,RES_hh_fech_in!E13/RES_summary!E$21)</f>
        <v>121.78307275153063</v>
      </c>
      <c r="F13" s="22">
        <f>IF(RES_hh_fech_in!F13=0,0,RES_hh_fech_in!F13/RES_summary!F$21)</f>
        <v>112.55322325257661</v>
      </c>
      <c r="G13" s="22">
        <f>IF(RES_hh_fech_in!G13=0,0,RES_hh_fech_in!G13/RES_summary!G$21)</f>
        <v>105.35051352803313</v>
      </c>
      <c r="H13" s="22">
        <f>IF(RES_hh_fech_in!H13=0,0,RES_hh_fech_in!H13/RES_summary!H$21)</f>
        <v>104.2504018306328</v>
      </c>
      <c r="I13" s="22">
        <f>IF(RES_hh_fech_in!I13=0,0,RES_hh_fech_in!I13/RES_summary!I$21)</f>
        <v>91.033880976478372</v>
      </c>
      <c r="J13" s="22">
        <f>IF(RES_hh_fech_in!J13=0,0,RES_hh_fech_in!J13/RES_summary!J$21)</f>
        <v>106.84767608329875</v>
      </c>
      <c r="K13" s="22">
        <f>IF(RES_hh_fech_in!K13=0,0,RES_hh_fech_in!K13/RES_summary!K$21)</f>
        <v>109.99945885061713</v>
      </c>
      <c r="L13" s="22">
        <f>IF(RES_hh_fech_in!L13=0,0,RES_hh_fech_in!L13/RES_summary!L$21)</f>
        <v>127.28974513297642</v>
      </c>
      <c r="M13" s="22">
        <f>IF(RES_hh_fech_in!M13=0,0,RES_hh_fech_in!M13/RES_summary!M$21)</f>
        <v>97.96148400622603</v>
      </c>
      <c r="N13" s="22">
        <f>IF(RES_hh_fech_in!N13=0,0,RES_hh_fech_in!N13/RES_summary!N$21)</f>
        <v>112.60961520821628</v>
      </c>
      <c r="O13" s="22">
        <f>IF(RES_hh_fech_in!O13=0,0,RES_hh_fech_in!O13/RES_summary!O$21)</f>
        <v>119.87017654243186</v>
      </c>
      <c r="P13" s="22">
        <f>IF(RES_hh_fech_in!P13=0,0,RES_hh_fech_in!P13/RES_summary!P$21)</f>
        <v>83.123739816820077</v>
      </c>
      <c r="Q13" s="22">
        <f>IF(RES_hh_fech_in!Q13=0,0,RES_hh_fech_in!Q13/RES_summary!Q$21)</f>
        <v>90.818373740805441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1.4214279003340895</v>
      </c>
      <c r="D14" s="98">
        <f>IF(RES_hh_fech_in!D14=0,0,RES_hh_fech_in!D14/RES_summary!D$21)</f>
        <v>1.548356391389683</v>
      </c>
      <c r="E14" s="98">
        <f>IF(RES_hh_fech_in!E14=0,0,RES_hh_fech_in!E14/RES_summary!E$21)</f>
        <v>1.5492798063568445</v>
      </c>
      <c r="F14" s="98">
        <f>IF(RES_hh_fech_in!F14=0,0,RES_hh_fech_in!F14/RES_summary!F$21)</f>
        <v>1.3382369800307647</v>
      </c>
      <c r="G14" s="98">
        <f>IF(RES_hh_fech_in!G14=0,0,RES_hh_fech_in!G14/RES_summary!G$21)</f>
        <v>1.2926456414451655</v>
      </c>
      <c r="H14" s="98">
        <f>IF(RES_hh_fech_in!H14=0,0,RES_hh_fech_in!H14/RES_summary!H$21)</f>
        <v>1.2901701186231953</v>
      </c>
      <c r="I14" s="98">
        <f>IF(RES_hh_fech_in!I14=0,0,RES_hh_fech_in!I14/RES_summary!I$21)</f>
        <v>1.2996854504918482</v>
      </c>
      <c r="J14" s="98">
        <f>IF(RES_hh_fech_in!J14=0,0,RES_hh_fech_in!J14/RES_summary!J$21)</f>
        <v>1.4269025440590852</v>
      </c>
      <c r="K14" s="98">
        <f>IF(RES_hh_fech_in!K14=0,0,RES_hh_fech_in!K14/RES_summary!K$21)</f>
        <v>1.6265587364097545</v>
      </c>
      <c r="L14" s="98">
        <f>IF(RES_hh_fech_in!L14=0,0,RES_hh_fech_in!L14/RES_summary!L$21)</f>
        <v>1.5085737873794904</v>
      </c>
      <c r="M14" s="98">
        <f>IF(RES_hh_fech_in!M14=0,0,RES_hh_fech_in!M14/RES_summary!M$21)</f>
        <v>1.6520869444364477</v>
      </c>
      <c r="N14" s="98">
        <f>IF(RES_hh_fech_in!N14=0,0,RES_hh_fech_in!N14/RES_summary!N$21)</f>
        <v>2.1419808004145788</v>
      </c>
      <c r="O14" s="98">
        <f>IF(RES_hh_fech_in!O14=0,0,RES_hh_fech_in!O14/RES_summary!O$21)</f>
        <v>2.2722016247301027</v>
      </c>
      <c r="P14" s="98">
        <f>IF(RES_hh_fech_in!P14=0,0,RES_hh_fech_in!P14/RES_summary!P$21)</f>
        <v>1.9521882295556676</v>
      </c>
      <c r="Q14" s="98">
        <f>IF(RES_hh_fech_in!Q14=0,0,RES_hh_fech_in!Q14/RES_summary!Q$21)</f>
        <v>2.4328130731716966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9.014720317440543E-2</v>
      </c>
      <c r="D15" s="96">
        <f>IF(RES_hh_fech_in!D15=0,0,RES_hh_fech_in!D15/RES_summary!D$21)</f>
        <v>0.11449215560777455</v>
      </c>
      <c r="E15" s="96">
        <f>IF(RES_hh_fech_in!E15=0,0,RES_hh_fech_in!E15/RES_summary!E$21)</f>
        <v>9.5411267399945765E-2</v>
      </c>
      <c r="F15" s="96">
        <f>IF(RES_hh_fech_in!F15=0,0,RES_hh_fech_in!F15/RES_summary!F$21)</f>
        <v>0.11604621503748219</v>
      </c>
      <c r="G15" s="96">
        <f>IF(RES_hh_fech_in!G15=0,0,RES_hh_fech_in!G15/RES_summary!G$21)</f>
        <v>0.12246404884094665</v>
      </c>
      <c r="H15" s="96">
        <f>IF(RES_hh_fech_in!H15=0,0,RES_hh_fech_in!H15/RES_summary!H$21)</f>
        <v>0.12050802138677461</v>
      </c>
      <c r="I15" s="96">
        <f>IF(RES_hh_fech_in!I15=0,0,RES_hh_fech_in!I15/RES_summary!I$21)</f>
        <v>0.13310050794905545</v>
      </c>
      <c r="J15" s="96">
        <f>IF(RES_hh_fech_in!J15=0,0,RES_hh_fech_in!J15/RES_summary!J$21)</f>
        <v>0.21758166556422792</v>
      </c>
      <c r="K15" s="96">
        <f>IF(RES_hh_fech_in!K15=0,0,RES_hh_fech_in!K15/RES_summary!K$21)</f>
        <v>0.24364038024981122</v>
      </c>
      <c r="L15" s="96">
        <f>IF(RES_hh_fech_in!L15=0,0,RES_hh_fech_in!L15/RES_summary!L$21)</f>
        <v>0.27851161144242337</v>
      </c>
      <c r="M15" s="96">
        <f>IF(RES_hh_fech_in!M15=0,0,RES_hh_fech_in!M15/RES_summary!M$21)</f>
        <v>0.48756373466142999</v>
      </c>
      <c r="N15" s="96">
        <f>IF(RES_hh_fech_in!N15=0,0,RES_hh_fech_in!N15/RES_summary!N$21)</f>
        <v>0.52648653555921388</v>
      </c>
      <c r="O15" s="96">
        <f>IF(RES_hh_fech_in!O15=0,0,RES_hh_fech_in!O15/RES_summary!O$21)</f>
        <v>0.45966976122220932</v>
      </c>
      <c r="P15" s="96">
        <f>IF(RES_hh_fech_in!P15=0,0,RES_hh_fech_in!P15/RES_summary!P$21)</f>
        <v>0.53367748412376936</v>
      </c>
      <c r="Q15" s="96">
        <f>IF(RES_hh_fech_in!Q15=0,0,RES_hh_fech_in!Q15/RES_summary!Q$21)</f>
        <v>0.55955042912009623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9.014720317440543E-2</v>
      </c>
      <c r="D16" s="97">
        <f>IF(RES_hh_fech_in!D16=0,0,RES_hh_fech_in!D16/RES_summary!D$21)</f>
        <v>0.11449215560777455</v>
      </c>
      <c r="E16" s="97">
        <f>IF(RES_hh_fech_in!E16=0,0,RES_hh_fech_in!E16/RES_summary!E$21)</f>
        <v>9.5411267399945765E-2</v>
      </c>
      <c r="F16" s="97">
        <f>IF(RES_hh_fech_in!F16=0,0,RES_hh_fech_in!F16/RES_summary!F$21)</f>
        <v>0.11604621503748219</v>
      </c>
      <c r="G16" s="97">
        <f>IF(RES_hh_fech_in!G16=0,0,RES_hh_fech_in!G16/RES_summary!G$21)</f>
        <v>0.12246404884094665</v>
      </c>
      <c r="H16" s="97">
        <f>IF(RES_hh_fech_in!H16=0,0,RES_hh_fech_in!H16/RES_summary!H$21)</f>
        <v>0.12050802138677461</v>
      </c>
      <c r="I16" s="97">
        <f>IF(RES_hh_fech_in!I16=0,0,RES_hh_fech_in!I16/RES_summary!I$21)</f>
        <v>0.13310050794905545</v>
      </c>
      <c r="J16" s="97">
        <f>IF(RES_hh_fech_in!J16=0,0,RES_hh_fech_in!J16/RES_summary!J$21)</f>
        <v>0.21758166556422792</v>
      </c>
      <c r="K16" s="97">
        <f>IF(RES_hh_fech_in!K16=0,0,RES_hh_fech_in!K16/RES_summary!K$21)</f>
        <v>0.24364038024981122</v>
      </c>
      <c r="L16" s="97">
        <f>IF(RES_hh_fech_in!L16=0,0,RES_hh_fech_in!L16/RES_summary!L$21)</f>
        <v>0.27851161144242337</v>
      </c>
      <c r="M16" s="97">
        <f>IF(RES_hh_fech_in!M16=0,0,RES_hh_fech_in!M16/RES_summary!M$21)</f>
        <v>0.48756373466142999</v>
      </c>
      <c r="N16" s="97">
        <f>IF(RES_hh_fech_in!N16=0,0,RES_hh_fech_in!N16/RES_summary!N$21)</f>
        <v>0.52648653555921388</v>
      </c>
      <c r="O16" s="97">
        <f>IF(RES_hh_fech_in!O16=0,0,RES_hh_fech_in!O16/RES_summary!O$21)</f>
        <v>0.45966976122220932</v>
      </c>
      <c r="P16" s="97">
        <f>IF(RES_hh_fech_in!P16=0,0,RES_hh_fech_in!P16/RES_summary!P$21)</f>
        <v>0.53367748412376936</v>
      </c>
      <c r="Q16" s="97">
        <f>IF(RES_hh_fech_in!Q16=0,0,RES_hh_fech_in!Q16/RES_summary!Q$21)</f>
        <v>0.55955042912009623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25.07015693411406</v>
      </c>
      <c r="D17" s="96">
        <f>IF(RES_hh_fech_in!D17=0,0,RES_hh_fech_in!D17/RES_summary!D$21)</f>
        <v>25.726205495822221</v>
      </c>
      <c r="E17" s="96">
        <f>IF(RES_hh_fech_in!E17=0,0,RES_hh_fech_in!E17/RES_summary!E$21)</f>
        <v>25.076579521125225</v>
      </c>
      <c r="F17" s="96">
        <f>IF(RES_hh_fech_in!F17=0,0,RES_hh_fech_in!F17/RES_summary!F$21)</f>
        <v>24.468469472696544</v>
      </c>
      <c r="G17" s="96">
        <f>IF(RES_hh_fech_in!G17=0,0,RES_hh_fech_in!G17/RES_summary!G$21)</f>
        <v>24.436763050939064</v>
      </c>
      <c r="H17" s="96">
        <f>IF(RES_hh_fech_in!H17=0,0,RES_hh_fech_in!H17/RES_summary!H$21)</f>
        <v>24.495310342382197</v>
      </c>
      <c r="I17" s="96">
        <f>IF(RES_hh_fech_in!I17=0,0,RES_hh_fech_in!I17/RES_summary!I$21)</f>
        <v>23.659594906965985</v>
      </c>
      <c r="J17" s="96">
        <f>IF(RES_hh_fech_in!J17=0,0,RES_hh_fech_in!J17/RES_summary!J$21)</f>
        <v>23.30816660406327</v>
      </c>
      <c r="K17" s="96">
        <f>IF(RES_hh_fech_in!K17=0,0,RES_hh_fech_in!K17/RES_summary!K$21)</f>
        <v>22.780441027164805</v>
      </c>
      <c r="L17" s="96">
        <f>IF(RES_hh_fech_in!L17=0,0,RES_hh_fech_in!L17/RES_summary!L$21)</f>
        <v>22.668394421954908</v>
      </c>
      <c r="M17" s="96">
        <f>IF(RES_hh_fech_in!M17=0,0,RES_hh_fech_in!M17/RES_summary!M$21)</f>
        <v>22.676572894408491</v>
      </c>
      <c r="N17" s="96">
        <f>IF(RES_hh_fech_in!N17=0,0,RES_hh_fech_in!N17/RES_summary!N$21)</f>
        <v>22.303470726182226</v>
      </c>
      <c r="O17" s="96">
        <f>IF(RES_hh_fech_in!O17=0,0,RES_hh_fech_in!O17/RES_summary!O$21)</f>
        <v>22.832514750000914</v>
      </c>
      <c r="P17" s="96">
        <f>IF(RES_hh_fech_in!P17=0,0,RES_hh_fech_in!P17/RES_summary!P$21)</f>
        <v>23.731633322564523</v>
      </c>
      <c r="Q17" s="96">
        <f>IF(RES_hh_fech_in!Q17=0,0,RES_hh_fech_in!Q17/RES_summary!Q$21)</f>
        <v>23.067258750662333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26.557767723872935</v>
      </c>
      <c r="J20" s="95">
        <f>IF(RES_hh_fech_in!J20=0,0,RES_hh_fech_in!J20/RES_summary!J$21)</f>
        <v>24.626140790721891</v>
      </c>
      <c r="K20" s="95">
        <f>IF(RES_hh_fech_in!K20=0,0,RES_hh_fech_in!K20/RES_summary!K$21)</f>
        <v>24.488481780933689</v>
      </c>
      <c r="L20" s="95">
        <f>IF(RES_hh_fech_in!L20=0,0,RES_hh_fech_in!L20/RES_summary!L$21)</f>
        <v>0</v>
      </c>
      <c r="M20" s="95">
        <f>IF(RES_hh_fech_in!M20=0,0,RES_hh_fech_in!M20/RES_summary!M$21)</f>
        <v>25.77963177624077</v>
      </c>
      <c r="N20" s="95">
        <f>IF(RES_hh_fech_in!N20=0,0,RES_hh_fech_in!N20/RES_summary!N$21)</f>
        <v>0</v>
      </c>
      <c r="O20" s="95">
        <f>IF(RES_hh_fech_in!O20=0,0,RES_hh_fech_in!O20/RES_summary!O$21)</f>
        <v>14.691273712493594</v>
      </c>
      <c r="P20" s="95">
        <f>IF(RES_hh_fech_in!P20=0,0,RES_hh_fech_in!P20/RES_summary!P$21)</f>
        <v>22.943606846185315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24.761070402177538</v>
      </c>
      <c r="D21" s="95">
        <f>IF(RES_hh_fech_in!D21=0,0,RES_hh_fech_in!D21/RES_summary!D$21)</f>
        <v>24.941557065993248</v>
      </c>
      <c r="E21" s="95">
        <f>IF(RES_hh_fech_in!E21=0,0,RES_hh_fech_in!E21/RES_summary!E$21)</f>
        <v>24.454591801707625</v>
      </c>
      <c r="F21" s="95">
        <f>IF(RES_hh_fech_in!F21=0,0,RES_hh_fech_in!F21/RES_summary!F$21)</f>
        <v>23.632218082118715</v>
      </c>
      <c r="G21" s="95">
        <f>IF(RES_hh_fech_in!G21=0,0,RES_hh_fech_in!G21/RES_summary!G$21)</f>
        <v>23.514444636537885</v>
      </c>
      <c r="H21" s="95">
        <f>IF(RES_hh_fech_in!H21=0,0,RES_hh_fech_in!H21/RES_summary!H$21)</f>
        <v>23.843552444307971</v>
      </c>
      <c r="I21" s="95">
        <f>IF(RES_hh_fech_in!I21=0,0,RES_hh_fech_in!I21/RES_summary!I$21)</f>
        <v>23.049633371388229</v>
      </c>
      <c r="J21" s="95">
        <f>IF(RES_hh_fech_in!J21=0,0,RES_hh_fech_in!J21/RES_summary!J$21)</f>
        <v>22.454014131612546</v>
      </c>
      <c r="K21" s="95">
        <f>IF(RES_hh_fech_in!K21=0,0,RES_hh_fech_in!K21/RES_summary!K$21)</f>
        <v>21.914581255522808</v>
      </c>
      <c r="L21" s="95">
        <f>IF(RES_hh_fech_in!L21=0,0,RES_hh_fech_in!L21/RES_summary!L$21)</f>
        <v>21.83216529090587</v>
      </c>
      <c r="M21" s="95">
        <f>IF(RES_hh_fech_in!M21=0,0,RES_hh_fech_in!M21/RES_summary!M$21)</f>
        <v>21.586060440999731</v>
      </c>
      <c r="N21" s="95">
        <f>IF(RES_hh_fech_in!N21=0,0,RES_hh_fech_in!N21/RES_summary!N$21)</f>
        <v>21.632020025749355</v>
      </c>
      <c r="O21" s="95">
        <f>IF(RES_hh_fech_in!O21=0,0,RES_hh_fech_in!O21/RES_summary!O$21)</f>
        <v>21.558646355651195</v>
      </c>
      <c r="P21" s="95">
        <f>IF(RES_hh_fech_in!P21=0,0,RES_hh_fech_in!P21/RES_summary!P$21)</f>
        <v>21.465864527353038</v>
      </c>
      <c r="Q21" s="95">
        <f>IF(RES_hh_fech_in!Q21=0,0,RES_hh_fech_in!Q21/RES_summary!Q$21)</f>
        <v>21.450836652125989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30.240450367353208</v>
      </c>
      <c r="E22" s="95">
        <f>IF(RES_hh_fech_in!E22=0,0,RES_hh_fech_in!E22/RES_summary!E$21)</f>
        <v>29.601009041222454</v>
      </c>
      <c r="F22" s="95">
        <f>IF(RES_hh_fech_in!F22=0,0,RES_hh_fech_in!F22/RES_summary!F$21)</f>
        <v>28.9703262035707</v>
      </c>
      <c r="G22" s="95">
        <f>IF(RES_hh_fech_in!G22=0,0,RES_hh_fech_in!G22/RES_summary!G$21)</f>
        <v>28.766675977898498</v>
      </c>
      <c r="H22" s="95">
        <f>IF(RES_hh_fech_in!H22=0,0,RES_hh_fech_in!H22/RES_summary!H$21)</f>
        <v>29.128920790973577</v>
      </c>
      <c r="I22" s="95">
        <f>IF(RES_hh_fech_in!I22=0,0,RES_hh_fech_in!I22/RES_summary!I$21)</f>
        <v>27.315534238632917</v>
      </c>
      <c r="J22" s="95">
        <f>IF(RES_hh_fech_in!J22=0,0,RES_hh_fech_in!J22/RES_summary!J$21)</f>
        <v>0</v>
      </c>
      <c r="K22" s="95">
        <f>IF(RES_hh_fech_in!K22=0,0,RES_hh_fech_in!K22/RES_summary!K$21)</f>
        <v>27.529863122500164</v>
      </c>
      <c r="L22" s="95">
        <f>IF(RES_hh_fech_in!L22=0,0,RES_hh_fech_in!L22/RES_summary!L$21)</f>
        <v>0</v>
      </c>
      <c r="M22" s="95">
        <f>IF(RES_hh_fech_in!M22=0,0,RES_hh_fech_in!M22/RES_summary!M$21)</f>
        <v>28.687819668486373</v>
      </c>
      <c r="N22" s="95">
        <f>IF(RES_hh_fech_in!N22=0,0,RES_hh_fech_in!N22/RES_summary!N$21)</f>
        <v>26.770114943386254</v>
      </c>
      <c r="O22" s="95">
        <f>IF(RES_hh_fech_in!O22=0,0,RES_hh_fech_in!O22/RES_summary!O$21)</f>
        <v>24.13000198244287</v>
      </c>
      <c r="P22" s="95">
        <f>IF(RES_hh_fech_in!P22=0,0,RES_hh_fech_in!P22/RES_summary!P$21)</f>
        <v>28.132226704402949</v>
      </c>
      <c r="Q22" s="95">
        <f>IF(RES_hh_fech_in!Q22=0,0,RES_hh_fech_in!Q22/RES_summary!Q$21)</f>
        <v>26.87173403389961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17.332704849084109</v>
      </c>
      <c r="D24" s="95">
        <f>IF(RES_hh_fech_in!D24=0,0,RES_hh_fech_in!D24/RES_summary!D$21)</f>
        <v>17.380675067038656</v>
      </c>
      <c r="E24" s="95">
        <f>IF(RES_hh_fech_in!E24=0,0,RES_hh_fech_in!E24/RES_summary!E$21)</f>
        <v>17.123989361555601</v>
      </c>
      <c r="F24" s="95">
        <f>IF(RES_hh_fech_in!F24=0,0,RES_hh_fech_in!F24/RES_summary!F$21)</f>
        <v>16.650663040783478</v>
      </c>
      <c r="G24" s="95">
        <f>IF(RES_hh_fech_in!G24=0,0,RES_hh_fech_in!G24/RES_summary!G$21)</f>
        <v>16.480765669411603</v>
      </c>
      <c r="H24" s="95">
        <f>IF(RES_hh_fech_in!H24=0,0,RES_hh_fech_in!H24/RES_summary!H$21)</f>
        <v>16.829650863126098</v>
      </c>
      <c r="I24" s="95">
        <f>IF(RES_hh_fech_in!I24=0,0,RES_hh_fech_in!I24/RES_summary!I$21)</f>
        <v>16.379854523386065</v>
      </c>
      <c r="J24" s="95">
        <f>IF(RES_hh_fech_in!J24=0,0,RES_hh_fech_in!J24/RES_summary!J$21)</f>
        <v>15.845844585782302</v>
      </c>
      <c r="K24" s="95">
        <f>IF(RES_hh_fech_in!K24=0,0,RES_hh_fech_in!K24/RES_summary!K$21)</f>
        <v>15.561826980289048</v>
      </c>
      <c r="L24" s="95">
        <f>IF(RES_hh_fech_in!L24=0,0,RES_hh_fech_in!L24/RES_summary!L$21)</f>
        <v>15.598597575240692</v>
      </c>
      <c r="M24" s="95">
        <f>IF(RES_hh_fech_in!M24=0,0,RES_hh_fech_in!M24/RES_summary!M$21)</f>
        <v>15.40839364290084</v>
      </c>
      <c r="N24" s="95">
        <f>IF(RES_hh_fech_in!N24=0,0,RES_hh_fech_in!N24/RES_summary!N$21)</f>
        <v>15.345373442177737</v>
      </c>
      <c r="O24" s="95">
        <f>IF(RES_hh_fech_in!O24=0,0,RES_hh_fech_in!O24/RES_summary!O$21)</f>
        <v>15.265468508103963</v>
      </c>
      <c r="P24" s="95">
        <f>IF(RES_hh_fech_in!P24=0,0,RES_hh_fech_in!P24/RES_summary!P$21)</f>
        <v>15.133955502026849</v>
      </c>
      <c r="Q24" s="95">
        <f>IF(RES_hh_fech_in!Q24=0,0,RES_hh_fech_in!Q24/RES_summary!Q$21)</f>
        <v>15.288500274744891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25.567109645415606</v>
      </c>
      <c r="D25" s="22">
        <f>IF(RES_hh_fech_in!D25=0,0,RES_hh_fech_in!D25/RES_summary!D$21)</f>
        <v>26.288766068179253</v>
      </c>
      <c r="E25" s="22">
        <f>IF(RES_hh_fech_in!E25=0,0,RES_hh_fech_in!E25/RES_summary!E$21)</f>
        <v>26.140690038819887</v>
      </c>
      <c r="F25" s="22">
        <f>IF(RES_hh_fech_in!F25=0,0,RES_hh_fech_in!F25/RES_summary!F$21)</f>
        <v>25.151097361150942</v>
      </c>
      <c r="G25" s="22">
        <f>IF(RES_hh_fech_in!G25=0,0,RES_hh_fech_in!G25/RES_summary!G$21)</f>
        <v>24.892459966337235</v>
      </c>
      <c r="H25" s="22">
        <f>IF(RES_hh_fech_in!H25=0,0,RES_hh_fech_in!H25/RES_summary!H$21)</f>
        <v>25.198416312113473</v>
      </c>
      <c r="I25" s="22">
        <f>IF(RES_hh_fech_in!I25=0,0,RES_hh_fech_in!I25/RES_summary!I$21)</f>
        <v>25.019413986107317</v>
      </c>
      <c r="J25" s="22">
        <f>IF(RES_hh_fech_in!J25=0,0,RES_hh_fech_in!J25/RES_summary!J$21)</f>
        <v>25.348243507679811</v>
      </c>
      <c r="K25" s="22">
        <f>IF(RES_hh_fech_in!K25=0,0,RES_hh_fech_in!K25/RES_summary!K$21)</f>
        <v>25.28662028358065</v>
      </c>
      <c r="L25" s="22">
        <f>IF(RES_hh_fech_in!L25=0,0,RES_hh_fech_in!L25/RES_summary!L$21)</f>
        <v>26.234277880704635</v>
      </c>
      <c r="M25" s="22">
        <f>IF(RES_hh_fech_in!M25=0,0,RES_hh_fech_in!M25/RES_summary!M$21)</f>
        <v>27.29290572445661</v>
      </c>
      <c r="N25" s="22">
        <f>IF(RES_hh_fech_in!N25=0,0,RES_hh_fech_in!N25/RES_summary!N$21)</f>
        <v>29.146278818523587</v>
      </c>
      <c r="O25" s="22">
        <f>IF(RES_hh_fech_in!O25=0,0,RES_hh_fech_in!O25/RES_summary!O$21)</f>
        <v>28.125799058888493</v>
      </c>
      <c r="P25" s="22">
        <f>IF(RES_hh_fech_in!P25=0,0,RES_hh_fech_in!P25/RES_summary!P$21)</f>
        <v>27.863701038958055</v>
      </c>
      <c r="Q25" s="22">
        <f>IF(RES_hh_fech_in!Q25=0,0,RES_hh_fech_in!Q25/RES_summary!Q$21)</f>
        <v>28.343448515814973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5.4815659390957272</v>
      </c>
      <c r="D26" s="18">
        <f>IF(RES_hh_fech_in!D26=0,0,RES_hh_fech_in!D26/RES_summary!D$21)</f>
        <v>5.5569263260079698</v>
      </c>
      <c r="E26" s="18">
        <f>IF(RES_hh_fech_in!E26=0,0,RES_hh_fech_in!E26/RES_summary!E$21)</f>
        <v>5.5016764735064747</v>
      </c>
      <c r="F26" s="18">
        <f>IF(RES_hh_fech_in!F26=0,0,RES_hh_fech_in!F26/RES_summary!F$21)</f>
        <v>5.405476400244539</v>
      </c>
      <c r="G26" s="18">
        <f>IF(RES_hh_fech_in!G26=0,0,RES_hh_fech_in!G26/RES_summary!G$21)</f>
        <v>5.3736276494184807</v>
      </c>
      <c r="H26" s="18">
        <f>IF(RES_hh_fech_in!H26=0,0,RES_hh_fech_in!H26/RES_summary!H$21)</f>
        <v>5.4229976786296517</v>
      </c>
      <c r="I26" s="18">
        <f>IF(RES_hh_fech_in!I26=0,0,RES_hh_fech_in!I26/RES_summary!I$21)</f>
        <v>5.3587890692355433</v>
      </c>
      <c r="J26" s="18">
        <f>IF(RES_hh_fech_in!J26=0,0,RES_hh_fech_in!J26/RES_summary!J$21)</f>
        <v>5.2943126522448329</v>
      </c>
      <c r="K26" s="18">
        <f>IF(RES_hh_fech_in!K26=0,0,RES_hh_fech_in!K26/RES_summary!K$21)</f>
        <v>5.2669652494806716</v>
      </c>
      <c r="L26" s="18">
        <f>IF(RES_hh_fech_in!L26=0,0,RES_hh_fech_in!L26/RES_summary!L$21)</f>
        <v>5.2634999837258079</v>
      </c>
      <c r="M26" s="18">
        <f>IF(RES_hh_fech_in!M26=0,0,RES_hh_fech_in!M26/RES_summary!M$21)</f>
        <v>5.167228972301861</v>
      </c>
      <c r="N26" s="18">
        <f>IF(RES_hh_fech_in!N26=0,0,RES_hh_fech_in!N26/RES_summary!N$21)</f>
        <v>5.1287981712565669</v>
      </c>
      <c r="O26" s="18">
        <f>IF(RES_hh_fech_in!O26=0,0,RES_hh_fech_in!O26/RES_summary!O$21)</f>
        <v>5.0812754070214323</v>
      </c>
      <c r="P26" s="18">
        <f>IF(RES_hh_fech_in!P26=0,0,RES_hh_fech_in!P26/RES_summary!P$21)</f>
        <v>5.0871862326121855</v>
      </c>
      <c r="Q26" s="18">
        <f>IF(RES_hh_fech_in!Q26=0,0,RES_hh_fech_in!Q26/RES_summary!Q$21)</f>
        <v>5.0325070353496564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10.034334610593943</v>
      </c>
      <c r="D27" s="96">
        <f>IF(RES_hh_fech_in!D27=0,0,RES_hh_fech_in!D27/RES_summary!D$21)</f>
        <v>10.181220672858881</v>
      </c>
      <c r="E27" s="96">
        <f>IF(RES_hh_fech_in!E27=0,0,RES_hh_fech_in!E27/RES_summary!E$21)</f>
        <v>10.082456653772383</v>
      </c>
      <c r="F27" s="96">
        <f>IF(RES_hh_fech_in!F27=0,0,RES_hh_fech_in!F27/RES_summary!F$21)</f>
        <v>9.8595319463370021</v>
      </c>
      <c r="G27" s="96">
        <f>IF(RES_hh_fech_in!G27=0,0,RES_hh_fech_in!G27/RES_summary!G$21)</f>
        <v>9.8153385482601134</v>
      </c>
      <c r="H27" s="96">
        <f>IF(RES_hh_fech_in!H27=0,0,RES_hh_fech_in!H27/RES_summary!H$21)</f>
        <v>10.113477141921047</v>
      </c>
      <c r="I27" s="96">
        <f>IF(RES_hh_fech_in!I27=0,0,RES_hh_fech_in!I27/RES_summary!I$21)</f>
        <v>9.9704345206217155</v>
      </c>
      <c r="J27" s="96">
        <f>IF(RES_hh_fech_in!J27=0,0,RES_hh_fech_in!J27/RES_summary!J$21)</f>
        <v>10.190050184082745</v>
      </c>
      <c r="K27" s="96">
        <f>IF(RES_hh_fech_in!K27=0,0,RES_hh_fech_in!K27/RES_summary!K$21)</f>
        <v>9.878360383813769</v>
      </c>
      <c r="L27" s="96">
        <f>IF(RES_hh_fech_in!L27=0,0,RES_hh_fech_in!L27/RES_summary!L$21)</f>
        <v>9.880382929950656</v>
      </c>
      <c r="M27" s="96">
        <f>IF(RES_hh_fech_in!M27=0,0,RES_hh_fech_in!M27/RES_summary!M$21)</f>
        <v>9.7126548150514367</v>
      </c>
      <c r="N27" s="96">
        <f>IF(RES_hh_fech_in!N27=0,0,RES_hh_fech_in!N27/RES_summary!N$21)</f>
        <v>9.7635828691523905</v>
      </c>
      <c r="O27" s="96">
        <f>IF(RES_hh_fech_in!O27=0,0,RES_hh_fech_in!O27/RES_summary!O$21)</f>
        <v>9.6414129517026605</v>
      </c>
      <c r="P27" s="96">
        <f>IF(RES_hh_fech_in!P27=0,0,RES_hh_fech_in!P27/RES_summary!P$21)</f>
        <v>9.5791686028006655</v>
      </c>
      <c r="Q27" s="96">
        <f>IF(RES_hh_fech_in!Q27=0,0,RES_hh_fech_in!Q27/RES_summary!Q$21)</f>
        <v>9.4976051058902495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10.484307800806512</v>
      </c>
      <c r="D30" s="95">
        <f>IF(RES_hh_fech_in!D30=0,0,RES_hh_fech_in!D30/RES_summary!D$21)</f>
        <v>10.605561068348962</v>
      </c>
      <c r="E30" s="95">
        <f>IF(RES_hh_fech_in!E30=0,0,RES_hh_fech_in!E30/RES_summary!E$21)</f>
        <v>10.490751000273541</v>
      </c>
      <c r="F30" s="95">
        <f>IF(RES_hh_fech_in!F30=0,0,RES_hh_fech_in!F30/RES_summary!F$21)</f>
        <v>10.323659951156554</v>
      </c>
      <c r="G30" s="95">
        <f>IF(RES_hh_fech_in!G30=0,0,RES_hh_fech_in!G30/RES_summary!G$21)</f>
        <v>10.278689959870791</v>
      </c>
      <c r="H30" s="95">
        <f>IF(RES_hh_fech_in!H30=0,0,RES_hh_fech_in!H30/RES_summary!H$21)</f>
        <v>10.545726342099531</v>
      </c>
      <c r="I30" s="95">
        <f>IF(RES_hh_fech_in!I30=0,0,RES_hh_fech_in!I30/RES_summary!I$21)</f>
        <v>10.46034763693701</v>
      </c>
      <c r="J30" s="95">
        <f>IF(RES_hh_fech_in!J30=0,0,RES_hh_fech_in!J30/RES_summary!J$21)</f>
        <v>10.334171225535643</v>
      </c>
      <c r="K30" s="95">
        <f>IF(RES_hh_fech_in!K30=0,0,RES_hh_fech_in!K30/RES_summary!K$21)</f>
        <v>10.101634419286858</v>
      </c>
      <c r="L30" s="95">
        <f>IF(RES_hh_fech_in!L30=0,0,RES_hh_fech_in!L30/RES_summary!L$21)</f>
        <v>10.065812733923231</v>
      </c>
      <c r="M30" s="95">
        <f>IF(RES_hh_fech_in!M30=0,0,RES_hh_fech_in!M30/RES_summary!M$21)</f>
        <v>9.7985812743686296</v>
      </c>
      <c r="N30" s="95">
        <f>IF(RES_hh_fech_in!N30=0,0,RES_hh_fech_in!N30/RES_summary!N$21)</f>
        <v>9.7773780619431889</v>
      </c>
      <c r="O30" s="95">
        <f>IF(RES_hh_fech_in!O30=0,0,RES_hh_fech_in!O30/RES_summary!O$21)</f>
        <v>9.7265127620677312</v>
      </c>
      <c r="P30" s="95">
        <f>IF(RES_hh_fech_in!P30=0,0,RES_hh_fech_in!P30/RES_summary!P$21)</f>
        <v>9.6964599509749565</v>
      </c>
      <c r="Q30" s="95">
        <f>IF(RES_hh_fech_in!Q30=0,0,RES_hh_fech_in!Q30/RES_summary!Q$21)</f>
        <v>9.6421354579174832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14.665894960553844</v>
      </c>
      <c r="E31" s="95">
        <f>IF(RES_hh_fech_in!E31=0,0,RES_hh_fech_in!E31/RES_summary!E$21)</f>
        <v>14.574481750623107</v>
      </c>
      <c r="F31" s="95">
        <f>IF(RES_hh_fech_in!F31=0,0,RES_hh_fech_in!F31/RES_summary!F$21)</f>
        <v>14.404084726189017</v>
      </c>
      <c r="G31" s="95">
        <f>IF(RES_hh_fech_in!G31=0,0,RES_hh_fech_in!G31/RES_summary!G$21)</f>
        <v>14.397260898252483</v>
      </c>
      <c r="H31" s="95">
        <f>IF(RES_hh_fech_in!H31=0,0,RES_hh_fech_in!H31/RES_summary!H$21)</f>
        <v>14.815421931546663</v>
      </c>
      <c r="I31" s="95">
        <f>IF(RES_hh_fech_in!I31=0,0,RES_hh_fech_in!I31/RES_summary!I$21)</f>
        <v>14.793694402350942</v>
      </c>
      <c r="J31" s="95">
        <f>IF(RES_hh_fech_in!J31=0,0,RES_hh_fech_in!J31/RES_summary!J$21)</f>
        <v>14.645294874486176</v>
      </c>
      <c r="K31" s="95">
        <f>IF(RES_hh_fech_in!K31=0,0,RES_hh_fech_in!K31/RES_summary!K$21)</f>
        <v>14.342694295111723</v>
      </c>
      <c r="L31" s="95">
        <f>IF(RES_hh_fech_in!L31=0,0,RES_hh_fech_in!L31/RES_summary!L$21)</f>
        <v>14.332384138921194</v>
      </c>
      <c r="M31" s="95">
        <f>IF(RES_hh_fech_in!M31=0,0,RES_hh_fech_in!M31/RES_summary!M$21)</f>
        <v>14.006824451515678</v>
      </c>
      <c r="N31" s="95">
        <f>IF(RES_hh_fech_in!N31=0,0,RES_hh_fech_in!N31/RES_summary!N$21)</f>
        <v>13.918390595650576</v>
      </c>
      <c r="O31" s="95">
        <f>IF(RES_hh_fech_in!O31=0,0,RES_hh_fech_in!O31/RES_summary!O$21)</f>
        <v>13.790737482958139</v>
      </c>
      <c r="P31" s="95">
        <f>IF(RES_hh_fech_in!P31=0,0,RES_hh_fech_in!P31/RES_summary!P$21)</f>
        <v>13.741322633200971</v>
      </c>
      <c r="Q31" s="95">
        <f>IF(RES_hh_fech_in!Q31=0,0,RES_hh_fech_in!Q31/RES_summary!Q$21)</f>
        <v>13.665023067024801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7.6174424315127913</v>
      </c>
      <c r="D32" s="18">
        <f>IF(RES_hh_fech_in!D32=0,0,RES_hh_fech_in!D32/RES_summary!D$21)</f>
        <v>7.9484031398717852</v>
      </c>
      <c r="E32" s="18">
        <f>IF(RES_hh_fech_in!E32=0,0,RES_hh_fech_in!E32/RES_summary!E$21)</f>
        <v>7.9495115505643241</v>
      </c>
      <c r="F32" s="18">
        <f>IF(RES_hh_fech_in!F32=0,0,RES_hh_fech_in!F32/RES_summary!F$21)</f>
        <v>7.7566198899312839</v>
      </c>
      <c r="G32" s="18">
        <f>IF(RES_hh_fech_in!G32=0,0,RES_hh_fech_in!G32/RES_summary!G$21)</f>
        <v>7.7335970385505606</v>
      </c>
      <c r="H32" s="18">
        <f>IF(RES_hh_fech_in!H32=0,0,RES_hh_fech_in!H32/RES_summary!H$21)</f>
        <v>7.8546183821482449</v>
      </c>
      <c r="I32" s="18">
        <f>IF(RES_hh_fech_in!I32=0,0,RES_hh_fech_in!I32/RES_summary!I$21)</f>
        <v>8.2014865421403069</v>
      </c>
      <c r="J32" s="18">
        <f>IF(RES_hh_fech_in!J32=0,0,RES_hh_fech_in!J32/RES_summary!J$21)</f>
        <v>8.2483791608163415</v>
      </c>
      <c r="K32" s="18">
        <f>IF(RES_hh_fech_in!K32=0,0,RES_hh_fech_in!K32/RES_summary!K$21)</f>
        <v>8.4469930099060768</v>
      </c>
      <c r="L32" s="18">
        <f>IF(RES_hh_fech_in!L32=0,0,RES_hh_fech_in!L32/RES_summary!L$21)</f>
        <v>8.3099344535142077</v>
      </c>
      <c r="M32" s="18">
        <f>IF(RES_hh_fech_in!M32=0,0,RES_hh_fech_in!M32/RES_summary!M$21)</f>
        <v>9.3449394369583807</v>
      </c>
      <c r="N32" s="18">
        <f>IF(RES_hh_fech_in!N32=0,0,RES_hh_fech_in!N32/RES_summary!N$21)</f>
        <v>9.5841388969464827</v>
      </c>
      <c r="O32" s="18">
        <f>IF(RES_hh_fech_in!O32=0,0,RES_hh_fech_in!O32/RES_summary!O$21)</f>
        <v>9.2648632782164775</v>
      </c>
      <c r="P32" s="18">
        <f>IF(RES_hh_fech_in!P32=0,0,RES_hh_fech_in!P32/RES_summary!P$21)</f>
        <v>9.3407137890741279</v>
      </c>
      <c r="Q32" s="18">
        <f>IF(RES_hh_fech_in!Q32=0,0,RES_hh_fech_in!Q32/RES_summary!Q$21)</f>
        <v>8.9844849104721671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104.7473838938766</v>
      </c>
      <c r="D3" s="100">
        <f>IF(RES_hh_tesh_in!D3=0,0,RES_hh_tesh_in!D3/RES_summary!D$21)</f>
        <v>101.26232585512454</v>
      </c>
      <c r="E3" s="100">
        <f>IF(RES_hh_tesh_in!E3=0,0,RES_hh_tesh_in!E3/RES_summary!E$21)</f>
        <v>103.01631701950356</v>
      </c>
      <c r="F3" s="100">
        <f>IF(RES_hh_tesh_in!F3=0,0,RES_hh_tesh_in!F3/RES_summary!F$21)</f>
        <v>98.212528825313186</v>
      </c>
      <c r="G3" s="100">
        <f>IF(RES_hh_tesh_in!G3=0,0,RES_hh_tesh_in!G3/RES_summary!G$21)</f>
        <v>94.339244891336904</v>
      </c>
      <c r="H3" s="100">
        <f>IF(RES_hh_tesh_in!H3=0,0,RES_hh_tesh_in!H3/RES_summary!H$21)</f>
        <v>94.417532260386395</v>
      </c>
      <c r="I3" s="100">
        <f>IF(RES_hh_tesh_in!I3=0,0,RES_hh_tesh_in!I3/RES_summary!I$21)</f>
        <v>84.279689625145025</v>
      </c>
      <c r="J3" s="100">
        <f>IF(RES_hh_tesh_in!J3=0,0,RES_hh_tesh_in!J3/RES_summary!J$21)</f>
        <v>94.528319105982561</v>
      </c>
      <c r="K3" s="100">
        <f>IF(RES_hh_tesh_in!K3=0,0,RES_hh_tesh_in!K3/RES_summary!K$21)</f>
        <v>93.61404419853362</v>
      </c>
      <c r="L3" s="100">
        <f>IF(RES_hh_tesh_in!L3=0,0,RES_hh_tesh_in!L3/RES_summary!L$21)</f>
        <v>108.06769782710002</v>
      </c>
      <c r="M3" s="100">
        <f>IF(RES_hh_tesh_in!M3=0,0,RES_hh_tesh_in!M3/RES_summary!M$21)</f>
        <v>85.952282313894244</v>
      </c>
      <c r="N3" s="100">
        <f>IF(RES_hh_tesh_in!N3=0,0,RES_hh_tesh_in!N3/RES_summary!N$21)</f>
        <v>92.091435973429157</v>
      </c>
      <c r="O3" s="100">
        <f>IF(RES_hh_tesh_in!O3=0,0,RES_hh_tesh_in!O3/RES_summary!O$21)</f>
        <v>97.609817242265109</v>
      </c>
      <c r="P3" s="100">
        <f>IF(RES_hh_tesh_in!P3=0,0,RES_hh_tesh_in!P3/RES_summary!P$21)</f>
        <v>76.511471216137778</v>
      </c>
      <c r="Q3" s="100">
        <f>IF(RES_hh_tesh_in!Q3=0,0,RES_hh_tesh_in!Q3/RES_summary!Q$21)</f>
        <v>79.829237238373963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83.346598881151635</v>
      </c>
      <c r="D4" s="96">
        <f>IF(RES_hh_tesh_in!D4=0,0,RES_hh_tesh_in!D4/RES_summary!D$21)</f>
        <v>78.929261215082974</v>
      </c>
      <c r="E4" s="96">
        <f>IF(RES_hh_tesh_in!E4=0,0,RES_hh_tesh_in!E4/RES_summary!E$21)</f>
        <v>80.997658515677742</v>
      </c>
      <c r="F4" s="96">
        <f>IF(RES_hh_tesh_in!F4=0,0,RES_hh_tesh_in!F4/RES_summary!F$21)</f>
        <v>76.404740064919324</v>
      </c>
      <c r="G4" s="96">
        <f>IF(RES_hh_tesh_in!G4=0,0,RES_hh_tesh_in!G4/RES_summary!G$21)</f>
        <v>72.511400829310261</v>
      </c>
      <c r="H4" s="96">
        <f>IF(RES_hh_tesh_in!H4=0,0,RES_hh_tesh_in!H4/RES_summary!H$21)</f>
        <v>72.463128623163428</v>
      </c>
      <c r="I4" s="96">
        <f>IF(RES_hh_tesh_in!I4=0,0,RES_hh_tesh_in!I4/RES_summary!I$21)</f>
        <v>62.086144434245007</v>
      </c>
      <c r="J4" s="96">
        <f>IF(RES_hh_tesh_in!J4=0,0,RES_hh_tesh_in!J4/RES_summary!J$21)</f>
        <v>72.857416560097775</v>
      </c>
      <c r="K4" s="96">
        <f>IF(RES_hh_tesh_in!K4=0,0,RES_hh_tesh_in!K4/RES_summary!K$21)</f>
        <v>72.286354270814542</v>
      </c>
      <c r="L4" s="96">
        <f>IF(RES_hh_tesh_in!L4=0,0,RES_hh_tesh_in!L4/RES_summary!L$21)</f>
        <v>86.40099335838768</v>
      </c>
      <c r="M4" s="96">
        <f>IF(RES_hh_tesh_in!M4=0,0,RES_hh_tesh_in!M4/RES_summary!M$21)</f>
        <v>63.141712025609195</v>
      </c>
      <c r="N4" s="96">
        <f>IF(RES_hh_tesh_in!N4=0,0,RES_hh_tesh_in!N4/RES_summary!N$21)</f>
        <v>69.395531717685202</v>
      </c>
      <c r="O4" s="96">
        <f>IF(RES_hh_tesh_in!O4=0,0,RES_hh_tesh_in!O4/RES_summary!O$21)</f>
        <v>74.292039632503915</v>
      </c>
      <c r="P4" s="96">
        <f>IF(RES_hh_tesh_in!P4=0,0,RES_hh_tesh_in!P4/RES_summary!P$21)</f>
        <v>51.874972797216152</v>
      </c>
      <c r="Q4" s="96">
        <f>IF(RES_hh_tesh_in!Q4=0,0,RES_hh_tesh_in!Q4/RES_summary!Q$21)</f>
        <v>55.768210960472551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79.375822052271417</v>
      </c>
      <c r="E5" s="95">
        <f>IF(RES_hh_tesh_in!E5=0,0,RES_hh_tesh_in!E5/RES_summary!E$21)</f>
        <v>78.525179265649371</v>
      </c>
      <c r="F5" s="95">
        <f>IF(RES_hh_tesh_in!F5=0,0,RES_hh_tesh_in!F5/RES_summary!F$21)</f>
        <v>0</v>
      </c>
      <c r="G5" s="95">
        <f>IF(RES_hh_tesh_in!G5=0,0,RES_hh_tesh_in!G5/RES_summary!G$21)</f>
        <v>70.758463164840364</v>
      </c>
      <c r="H5" s="95">
        <f>IF(RES_hh_tesh_in!H5=0,0,RES_hh_tesh_in!H5/RES_summary!H$21)</f>
        <v>69.261124814914254</v>
      </c>
      <c r="I5" s="95">
        <f>IF(RES_hh_tesh_in!I5=0,0,RES_hh_tesh_in!I5/RES_summary!I$21)</f>
        <v>59.755399331903689</v>
      </c>
      <c r="J5" s="95">
        <f>IF(RES_hh_tesh_in!J5=0,0,RES_hh_tesh_in!J5/RES_summary!J$21)</f>
        <v>256.41797472442778</v>
      </c>
      <c r="K5" s="95">
        <f>IF(RES_hh_tesh_in!K5=0,0,RES_hh_tesh_in!K5/RES_summary!K$21)</f>
        <v>73.312689108074906</v>
      </c>
      <c r="L5" s="95">
        <f>IF(RES_hh_tesh_in!L5=0,0,RES_hh_tesh_in!L5/RES_summary!L$21)</f>
        <v>72.393660862848975</v>
      </c>
      <c r="M5" s="95">
        <f>IF(RES_hh_tesh_in!M5=0,0,RES_hh_tesh_in!M5/RES_summary!M$21)</f>
        <v>66.397121684351561</v>
      </c>
      <c r="N5" s="95">
        <f>IF(RES_hh_tesh_in!N5=0,0,RES_hh_tesh_in!N5/RES_summary!N$21)</f>
        <v>65.294025929913289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0</v>
      </c>
      <c r="F7" s="95">
        <f>IF(RES_hh_tesh_in!F7=0,0,RES_hh_tesh_in!F7/RES_summary!F$21)</f>
        <v>0</v>
      </c>
      <c r="G7" s="95">
        <f>IF(RES_hh_tesh_in!G7=0,0,RES_hh_tesh_in!G7/RES_summary!G$21)</f>
        <v>0</v>
      </c>
      <c r="H7" s="95">
        <f>IF(RES_hh_tesh_in!H7=0,0,RES_hh_tesh_in!H7/RES_summary!H$21)</f>
        <v>0</v>
      </c>
      <c r="I7" s="95">
        <f>IF(RES_hh_tesh_in!I7=0,0,RES_hh_tesh_in!I7/RES_summary!I$21)</f>
        <v>63.571580672346045</v>
      </c>
      <c r="J7" s="95">
        <f>IF(RES_hh_tesh_in!J7=0,0,RES_hh_tesh_in!J7/RES_summary!J$21)</f>
        <v>66.943156421948899</v>
      </c>
      <c r="K7" s="95">
        <f>IF(RES_hh_tesh_in!K7=0,0,RES_hh_tesh_in!K7/RES_summary!K$21)</f>
        <v>70.374375959590353</v>
      </c>
      <c r="L7" s="95">
        <f>IF(RES_hh_tesh_in!L7=0,0,RES_hh_tesh_in!L7/RES_summary!L$21)</f>
        <v>79.759079812222808</v>
      </c>
      <c r="M7" s="95">
        <f>IF(RES_hh_tesh_in!M7=0,0,RES_hh_tesh_in!M7/RES_summary!M$21)</f>
        <v>62.101038259725897</v>
      </c>
      <c r="N7" s="95">
        <f>IF(RES_hh_tesh_in!N7=0,0,RES_hh_tesh_in!N7/RES_summary!N$21)</f>
        <v>0</v>
      </c>
      <c r="O7" s="95">
        <f>IF(RES_hh_tesh_in!O7=0,0,RES_hh_tesh_in!O7/RES_summary!O$21)</f>
        <v>69.202697699892227</v>
      </c>
      <c r="P7" s="95">
        <f>IF(RES_hh_tesh_in!P7=0,0,RES_hh_tesh_in!P7/RES_summary!P$21)</f>
        <v>49.266755928304413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81.830304237275314</v>
      </c>
      <c r="D8" s="95">
        <f>IF(RES_hh_tesh_in!D8=0,0,RES_hh_tesh_in!D8/RES_summary!D$21)</f>
        <v>77.053132901796744</v>
      </c>
      <c r="E8" s="95">
        <f>IF(RES_hh_tesh_in!E8=0,0,RES_hh_tesh_in!E8/RES_summary!E$21)</f>
        <v>79.043661272581105</v>
      </c>
      <c r="F8" s="95">
        <f>IF(RES_hh_tesh_in!F8=0,0,RES_hh_tesh_in!F8/RES_summary!F$21)</f>
        <v>74.569015545075075</v>
      </c>
      <c r="G8" s="95">
        <f>IF(RES_hh_tesh_in!G8=0,0,RES_hh_tesh_in!G8/RES_summary!G$21)</f>
        <v>70.691479603577832</v>
      </c>
      <c r="H8" s="95">
        <f>IF(RES_hh_tesh_in!H8=0,0,RES_hh_tesh_in!H8/RES_summary!H$21)</f>
        <v>70.604307337193347</v>
      </c>
      <c r="I8" s="95">
        <f>IF(RES_hh_tesh_in!I8=0,0,RES_hh_tesh_in!I8/RES_summary!I$21)</f>
        <v>60.062789920997709</v>
      </c>
      <c r="J8" s="95">
        <f>IF(RES_hh_tesh_in!J8=0,0,RES_hh_tesh_in!J8/RES_summary!J$21)</f>
        <v>70.943326808858089</v>
      </c>
      <c r="K8" s="95">
        <f>IF(RES_hh_tesh_in!K8=0,0,RES_hh_tesh_in!K8/RES_summary!K$21)</f>
        <v>70.158552700728634</v>
      </c>
      <c r="L8" s="95">
        <f>IF(RES_hh_tesh_in!L8=0,0,RES_hh_tesh_in!L8/RES_summary!L$21)</f>
        <v>84.760957976555048</v>
      </c>
      <c r="M8" s="95">
        <f>IF(RES_hh_tesh_in!M8=0,0,RES_hh_tesh_in!M8/RES_summary!M$21)</f>
        <v>60.468197352760782</v>
      </c>
      <c r="N8" s="95">
        <f>IF(RES_hh_tesh_in!N8=0,0,RES_hh_tesh_in!N8/RES_summary!N$21)</f>
        <v>66.543466960774424</v>
      </c>
      <c r="O8" s="95">
        <f>IF(RES_hh_tesh_in!O8=0,0,RES_hh_tesh_in!O8/RES_summary!O$21)</f>
        <v>71.312948863673029</v>
      </c>
      <c r="P8" s="95">
        <f>IF(RES_hh_tesh_in!P8=0,0,RES_hh_tesh_in!P8/RES_summary!P$21)</f>
        <v>48.146038525327896</v>
      </c>
      <c r="Q8" s="95">
        <f>IF(RES_hh_tesh_in!Q8=0,0,RES_hh_tesh_in!Q8/RES_summary!Q$21)</f>
        <v>52.690822951450812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77.650194828960835</v>
      </c>
      <c r="E9" s="95">
        <f>IF(RES_hh_tesh_in!E9=0,0,RES_hh_tesh_in!E9/RES_summary!E$21)</f>
        <v>80.134552065678207</v>
      </c>
      <c r="F9" s="95">
        <f>IF(RES_hh_tesh_in!F9=0,0,RES_hh_tesh_in!F9/RES_summary!F$21)</f>
        <v>76.69161796152494</v>
      </c>
      <c r="G9" s="95">
        <f>IF(RES_hh_tesh_in!G9=0,0,RES_hh_tesh_in!G9/RES_summary!G$21)</f>
        <v>73.509676944441821</v>
      </c>
      <c r="H9" s="95">
        <f>IF(RES_hh_tesh_in!H9=0,0,RES_hh_tesh_in!H9/RES_summary!H$21)</f>
        <v>73.871297464866615</v>
      </c>
      <c r="I9" s="95">
        <f>IF(RES_hh_tesh_in!I9=0,0,RES_hh_tesh_in!I9/RES_summary!I$21)</f>
        <v>71.287433633361275</v>
      </c>
      <c r="J9" s="95">
        <f>IF(RES_hh_tesh_in!J9=0,0,RES_hh_tesh_in!J9/RES_summary!J$21)</f>
        <v>72.108789337382873</v>
      </c>
      <c r="K9" s="95">
        <f>IF(RES_hh_tesh_in!K9=0,0,RES_hh_tesh_in!K9/RES_summary!K$21)</f>
        <v>73.979989798422878</v>
      </c>
      <c r="L9" s="95">
        <f>IF(RES_hh_tesh_in!L9=0,0,RES_hh_tesh_in!L9/RES_summary!L$21)</f>
        <v>75.093999500640521</v>
      </c>
      <c r="M9" s="95">
        <f>IF(RES_hh_tesh_in!M9=0,0,RES_hh_tesh_in!M9/RES_summary!M$21)</f>
        <v>68.535702501424581</v>
      </c>
      <c r="N9" s="95">
        <f>IF(RES_hh_tesh_in!N9=0,0,RES_hh_tesh_in!N9/RES_summary!N$21)</f>
        <v>70.417171188211512</v>
      </c>
      <c r="O9" s="95">
        <f>IF(RES_hh_tesh_in!O9=0,0,RES_hh_tesh_in!O9/RES_summary!O$21)</f>
        <v>72.531848746201192</v>
      </c>
      <c r="P9" s="95">
        <f>IF(RES_hh_tesh_in!P9=0,0,RES_hh_tesh_in!P9/RES_summary!P$21)</f>
        <v>53.486063295597333</v>
      </c>
      <c r="Q9" s="95">
        <f>IF(RES_hh_tesh_in!Q9=0,0,RES_hh_tesh_in!Q9/RES_summary!Q$21)</f>
        <v>55.026601326737421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81.684491186176913</v>
      </c>
      <c r="D11" s="95">
        <f>IF(RES_hh_tesh_in!D11=0,0,RES_hh_tesh_in!D11/RES_summary!D$21)</f>
        <v>76.786391488610946</v>
      </c>
      <c r="E11" s="95">
        <f>IF(RES_hh_tesh_in!E11=0,0,RES_hh_tesh_in!E11/RES_summary!E$21)</f>
        <v>78.641702792291582</v>
      </c>
      <c r="F11" s="95">
        <f>IF(RES_hh_tesh_in!F11=0,0,RES_hh_tesh_in!F11/RES_summary!F$21)</f>
        <v>74.081789562815004</v>
      </c>
      <c r="G11" s="95">
        <f>IF(RES_hh_tesh_in!G11=0,0,RES_hh_tesh_in!G11/RES_summary!G$21)</f>
        <v>70.083167690357413</v>
      </c>
      <c r="H11" s="95">
        <f>IF(RES_hh_tesh_in!H11=0,0,RES_hh_tesh_in!H11/RES_summary!H$21)</f>
        <v>69.923041254646179</v>
      </c>
      <c r="I11" s="95">
        <f>IF(RES_hh_tesh_in!I11=0,0,RES_hh_tesh_in!I11/RES_summary!I$21)</f>
        <v>59.78862551234301</v>
      </c>
      <c r="J11" s="95">
        <f>IF(RES_hh_tesh_in!J11=0,0,RES_hh_tesh_in!J11/RES_summary!J$21)</f>
        <v>69.827585446421352</v>
      </c>
      <c r="K11" s="95">
        <f>IF(RES_hh_tesh_in!K11=0,0,RES_hh_tesh_in!K11/RES_summary!K$21)</f>
        <v>68.840395948923927</v>
      </c>
      <c r="L11" s="95">
        <f>IF(RES_hh_tesh_in!L11=0,0,RES_hh_tesh_in!L11/RES_summary!L$21)</f>
        <v>82.562417948336901</v>
      </c>
      <c r="M11" s="95">
        <f>IF(RES_hh_tesh_in!M11=0,0,RES_hh_tesh_in!M11/RES_summary!M$21)</f>
        <v>59.442042370574327</v>
      </c>
      <c r="N11" s="95">
        <f>IF(RES_hh_tesh_in!N11=0,0,RES_hh_tesh_in!N11/RES_summary!N$21)</f>
        <v>65.041016512951273</v>
      </c>
      <c r="O11" s="95">
        <f>IF(RES_hh_tesh_in!O11=0,0,RES_hh_tesh_in!O11/RES_summary!O$21)</f>
        <v>69.902357690870417</v>
      </c>
      <c r="P11" s="95">
        <f>IF(RES_hh_tesh_in!P11=0,0,RES_hh_tesh_in!P11/RES_summary!P$21)</f>
        <v>47.372629695617505</v>
      </c>
      <c r="Q11" s="95">
        <f>IF(RES_hh_tesh_in!Q11=0,0,RES_hh_tesh_in!Q11/RES_summary!Q$21)</f>
        <v>51.944034897870978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91.084830045162278</v>
      </c>
      <c r="D12" s="95">
        <f>IF(RES_hh_tesh_in!D12=0,0,RES_hh_tesh_in!D12/RES_summary!D$21)</f>
        <v>85.653533477344311</v>
      </c>
      <c r="E12" s="95">
        <f>IF(RES_hh_tesh_in!E12=0,0,RES_hh_tesh_in!E12/RES_summary!E$21)</f>
        <v>87.714994879016032</v>
      </c>
      <c r="F12" s="95">
        <f>IF(RES_hh_tesh_in!F12=0,0,RES_hh_tesh_in!F12/RES_summary!F$21)</f>
        <v>82.555167742315433</v>
      </c>
      <c r="G12" s="95">
        <f>IF(RES_hh_tesh_in!G12=0,0,RES_hh_tesh_in!G12/RES_summary!G$21)</f>
        <v>78.115597822800325</v>
      </c>
      <c r="H12" s="95">
        <f>IF(RES_hh_tesh_in!H12=0,0,RES_hh_tesh_in!H12/RES_summary!H$21)</f>
        <v>77.936107896115175</v>
      </c>
      <c r="I12" s="95">
        <f>IF(RES_hh_tesh_in!I12=0,0,RES_hh_tesh_in!I12/RES_summary!I$21)</f>
        <v>67.119039461961037</v>
      </c>
      <c r="J12" s="95">
        <f>IF(RES_hh_tesh_in!J12=0,0,RES_hh_tesh_in!J12/RES_summary!J$21)</f>
        <v>78.434186044679493</v>
      </c>
      <c r="K12" s="95">
        <f>IF(RES_hh_tesh_in!K12=0,0,RES_hh_tesh_in!K12/RES_summary!K$21)</f>
        <v>77.328696794432858</v>
      </c>
      <c r="L12" s="95">
        <f>IF(RES_hh_tesh_in!L12=0,0,RES_hh_tesh_in!L12/RES_summary!L$21)</f>
        <v>93.152402033681014</v>
      </c>
      <c r="M12" s="95">
        <f>IF(RES_hh_tesh_in!M12=0,0,RES_hh_tesh_in!M12/RES_summary!M$21)</f>
        <v>67.953332447387382</v>
      </c>
      <c r="N12" s="95">
        <f>IF(RES_hh_tesh_in!N12=0,0,RES_hh_tesh_in!N12/RES_summary!N$21)</f>
        <v>74.776240366836916</v>
      </c>
      <c r="O12" s="95">
        <f>IF(RES_hh_tesh_in!O12=0,0,RES_hh_tesh_in!O12/RES_summary!O$21)</f>
        <v>80.307636593276911</v>
      </c>
      <c r="P12" s="95">
        <f>IF(RES_hh_tesh_in!P12=0,0,RES_hh_tesh_in!P12/RES_summary!P$21)</f>
        <v>55.242188562215667</v>
      </c>
      <c r="Q12" s="95">
        <f>IF(RES_hh_tesh_in!Q12=0,0,RES_hh_tesh_in!Q12/RES_summary!Q$21)</f>
        <v>60.439842495892876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0</v>
      </c>
      <c r="D13" s="22">
        <f>IF(RES_hh_tesh_in!D13=0,0,RES_hh_tesh_in!D13/RES_summary!D$21)</f>
        <v>99.495904931730834</v>
      </c>
      <c r="E13" s="22">
        <f>IF(RES_hh_tesh_in!E13=0,0,RES_hh_tesh_in!E13/RES_summary!E$21)</f>
        <v>102.58400759891239</v>
      </c>
      <c r="F13" s="22">
        <f>IF(RES_hh_tesh_in!F13=0,0,RES_hh_tesh_in!F13/RES_summary!F$21)</f>
        <v>95.275708256531956</v>
      </c>
      <c r="G13" s="22">
        <f>IF(RES_hh_tesh_in!G13=0,0,RES_hh_tesh_in!G13/RES_summary!G$21)</f>
        <v>89.606762057581307</v>
      </c>
      <c r="H13" s="22">
        <f>IF(RES_hh_tesh_in!H13=0,0,RES_hh_tesh_in!H13/RES_summary!H$21)</f>
        <v>89.090892335172512</v>
      </c>
      <c r="I13" s="22">
        <f>IF(RES_hh_tesh_in!I13=0,0,RES_hh_tesh_in!I13/RES_summary!I$21)</f>
        <v>78.142092174556126</v>
      </c>
      <c r="J13" s="22">
        <f>IF(RES_hh_tesh_in!J13=0,0,RES_hh_tesh_in!J13/RES_summary!J$21)</f>
        <v>92.08936255367999</v>
      </c>
      <c r="K13" s="22">
        <f>IF(RES_hh_tesh_in!K13=0,0,RES_hh_tesh_in!K13/RES_summary!K$21)</f>
        <v>95.219516587539346</v>
      </c>
      <c r="L13" s="22">
        <f>IF(RES_hh_tesh_in!L13=0,0,RES_hh_tesh_in!L13/RES_summary!L$21)</f>
        <v>110.74577149997947</v>
      </c>
      <c r="M13" s="22">
        <f>IF(RES_hh_tesh_in!M13=0,0,RES_hh_tesh_in!M13/RES_summary!M$21)</f>
        <v>85.606473395061343</v>
      </c>
      <c r="N13" s="22">
        <f>IF(RES_hh_tesh_in!N13=0,0,RES_hh_tesh_in!N13/RES_summary!N$21)</f>
        <v>98.777283057762489</v>
      </c>
      <c r="O13" s="22">
        <f>IF(RES_hh_tesh_in!O13=0,0,RES_hh_tesh_in!O13/RES_summary!O$21)</f>
        <v>105.53192476061798</v>
      </c>
      <c r="P13" s="22">
        <f>IF(RES_hh_tesh_in!P13=0,0,RES_hh_tesh_in!P13/RES_summary!P$21)</f>
        <v>73.514274868957997</v>
      </c>
      <c r="Q13" s="22">
        <f>IF(RES_hh_tesh_in!Q13=0,0,RES_hh_tesh_in!Q13/RES_summary!Q$21)</f>
        <v>81.025273189518799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1.4867451320073937</v>
      </c>
      <c r="D14" s="98">
        <f>IF(RES_hh_tesh_in!D14=0,0,RES_hh_tesh_in!D14/RES_summary!D$21)</f>
        <v>1.6243920654936246</v>
      </c>
      <c r="E14" s="98">
        <f>IF(RES_hh_tesh_in!E14=0,0,RES_hh_tesh_in!E14/RES_summary!E$21)</f>
        <v>1.6260341359188086</v>
      </c>
      <c r="F14" s="98">
        <f>IF(RES_hh_tesh_in!F14=0,0,RES_hh_tesh_in!F14/RES_summary!F$21)</f>
        <v>1.4063893924361865</v>
      </c>
      <c r="G14" s="98">
        <f>IF(RES_hh_tesh_in!G14=0,0,RES_hh_tesh_in!G14/RES_summary!G$21)</f>
        <v>1.3587568587248327</v>
      </c>
      <c r="H14" s="98">
        <f>IF(RES_hh_tesh_in!H14=0,0,RES_hh_tesh_in!H14/RES_summary!H$21)</f>
        <v>1.3564505932750976</v>
      </c>
      <c r="I14" s="98">
        <f>IF(RES_hh_tesh_in!I14=0,0,RES_hh_tesh_in!I14/RES_summary!I$21)</f>
        <v>1.363501036739555</v>
      </c>
      <c r="J14" s="98">
        <f>IF(RES_hh_tesh_in!J14=0,0,RES_hh_tesh_in!J14/RES_summary!J$21)</f>
        <v>1.4974482266991822</v>
      </c>
      <c r="K14" s="98">
        <f>IF(RES_hh_tesh_in!K14=0,0,RES_hh_tesh_in!K14/RES_summary!K$21)</f>
        <v>1.7076171540183105</v>
      </c>
      <c r="L14" s="98">
        <f>IF(RES_hh_tesh_in!L14=0,0,RES_hh_tesh_in!L14/RES_summary!L$21)</f>
        <v>1.5821352787755565</v>
      </c>
      <c r="M14" s="98">
        <f>IF(RES_hh_tesh_in!M14=0,0,RES_hh_tesh_in!M14/RES_summary!M$21)</f>
        <v>1.7314365111320464</v>
      </c>
      <c r="N14" s="98">
        <f>IF(RES_hh_tesh_in!N14=0,0,RES_hh_tesh_in!N14/RES_summary!N$21)</f>
        <v>2.2469531352636705</v>
      </c>
      <c r="O14" s="98">
        <f>IF(RES_hh_tesh_in!O14=0,0,RES_hh_tesh_in!O14/RES_summary!O$21)</f>
        <v>2.3756905023732022</v>
      </c>
      <c r="P14" s="98">
        <f>IF(RES_hh_tesh_in!P14=0,0,RES_hh_tesh_in!P14/RES_summary!P$21)</f>
        <v>2.0374275413072578</v>
      </c>
      <c r="Q14" s="98">
        <f>IF(RES_hh_tesh_in!Q14=0,0,RES_hh_tesh_in!Q14/RES_summary!Q$21)</f>
        <v>2.5414211999006713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0.17637547114769861</v>
      </c>
      <c r="D15" s="96">
        <f>IF(RES_hh_tesh_in!D15=0,0,RES_hh_tesh_in!D15/RES_summary!D$21)</f>
        <v>0.23222318299991199</v>
      </c>
      <c r="E15" s="96">
        <f>IF(RES_hh_tesh_in!E15=0,0,RES_hh_tesh_in!E15/RES_summary!E$21)</f>
        <v>0.20159545607275961</v>
      </c>
      <c r="F15" s="96">
        <f>IF(RES_hh_tesh_in!F15=0,0,RES_hh_tesh_in!F15/RES_summary!F$21)</f>
        <v>0.25415385689781883</v>
      </c>
      <c r="G15" s="96">
        <f>IF(RES_hh_tesh_in!G15=0,0,RES_hh_tesh_in!G15/RES_summary!G$21)</f>
        <v>0.28026308091766783</v>
      </c>
      <c r="H15" s="96">
        <f>IF(RES_hh_tesh_in!H15=0,0,RES_hh_tesh_in!H15/RES_summary!H$21)</f>
        <v>0.29404386115972581</v>
      </c>
      <c r="I15" s="96">
        <f>IF(RES_hh_tesh_in!I15=0,0,RES_hh_tesh_in!I15/RES_summary!I$21)</f>
        <v>0.35114185275078197</v>
      </c>
      <c r="J15" s="96">
        <f>IF(RES_hh_tesh_in!J15=0,0,RES_hh_tesh_in!J15/RES_summary!J$21)</f>
        <v>0.5905411309151114</v>
      </c>
      <c r="K15" s="96">
        <f>IF(RES_hh_tesh_in!K15=0,0,RES_hh_tesh_in!K15/RES_summary!K$21)</f>
        <v>0.71556286960852244</v>
      </c>
      <c r="L15" s="96">
        <f>IF(RES_hh_tesh_in!L15=0,0,RES_hh_tesh_in!L15/RES_summary!L$21)</f>
        <v>0.8929499051708546</v>
      </c>
      <c r="M15" s="96">
        <f>IF(RES_hh_tesh_in!M15=0,0,RES_hh_tesh_in!M15/RES_summary!M$21)</f>
        <v>1.6538960109824257</v>
      </c>
      <c r="N15" s="96">
        <f>IF(RES_hh_tesh_in!N15=0,0,RES_hh_tesh_in!N15/RES_summary!N$21)</f>
        <v>1.8688509328686391</v>
      </c>
      <c r="O15" s="96">
        <f>IF(RES_hh_tesh_in!O15=0,0,RES_hh_tesh_in!O15/RES_summary!O$21)</f>
        <v>1.6889159011708699</v>
      </c>
      <c r="P15" s="96">
        <f>IF(RES_hh_tesh_in!P15=0,0,RES_hh_tesh_in!P15/RES_summary!P$21)</f>
        <v>2.0088218847999451</v>
      </c>
      <c r="Q15" s="96">
        <f>IF(RES_hh_tesh_in!Q15=0,0,RES_hh_tesh_in!Q15/RES_summary!Q$21)</f>
        <v>2.1372009950579653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0.17637547114769861</v>
      </c>
      <c r="D16" s="97">
        <f>IF(RES_hh_tesh_in!D16=0,0,RES_hh_tesh_in!D16/RES_summary!D$21)</f>
        <v>0.23222318299991199</v>
      </c>
      <c r="E16" s="97">
        <f>IF(RES_hh_tesh_in!E16=0,0,RES_hh_tesh_in!E16/RES_summary!E$21)</f>
        <v>0.20159545607275961</v>
      </c>
      <c r="F16" s="97">
        <f>IF(RES_hh_tesh_in!F16=0,0,RES_hh_tesh_in!F16/RES_summary!F$21)</f>
        <v>0.25415385689781883</v>
      </c>
      <c r="G16" s="97">
        <f>IF(RES_hh_tesh_in!G16=0,0,RES_hh_tesh_in!G16/RES_summary!G$21)</f>
        <v>0.28026308091766783</v>
      </c>
      <c r="H16" s="97">
        <f>IF(RES_hh_tesh_in!H16=0,0,RES_hh_tesh_in!H16/RES_summary!H$21)</f>
        <v>0.29404386115972581</v>
      </c>
      <c r="I16" s="97">
        <f>IF(RES_hh_tesh_in!I16=0,0,RES_hh_tesh_in!I16/RES_summary!I$21)</f>
        <v>0.35114185275078197</v>
      </c>
      <c r="J16" s="97">
        <f>IF(RES_hh_tesh_in!J16=0,0,RES_hh_tesh_in!J16/RES_summary!J$21)</f>
        <v>0.5905411309151114</v>
      </c>
      <c r="K16" s="97">
        <f>IF(RES_hh_tesh_in!K16=0,0,RES_hh_tesh_in!K16/RES_summary!K$21)</f>
        <v>0.71556286960852244</v>
      </c>
      <c r="L16" s="97">
        <f>IF(RES_hh_tesh_in!L16=0,0,RES_hh_tesh_in!L16/RES_summary!L$21)</f>
        <v>0.8929499051708546</v>
      </c>
      <c r="M16" s="97">
        <f>IF(RES_hh_tesh_in!M16=0,0,RES_hh_tesh_in!M16/RES_summary!M$21)</f>
        <v>1.6538960109824257</v>
      </c>
      <c r="N16" s="97">
        <f>IF(RES_hh_tesh_in!N16=0,0,RES_hh_tesh_in!N16/RES_summary!N$21)</f>
        <v>1.8688509328686391</v>
      </c>
      <c r="O16" s="97">
        <f>IF(RES_hh_tesh_in!O16=0,0,RES_hh_tesh_in!O16/RES_summary!O$21)</f>
        <v>1.6889159011708699</v>
      </c>
      <c r="P16" s="97">
        <f>IF(RES_hh_tesh_in!P16=0,0,RES_hh_tesh_in!P16/RES_summary!P$21)</f>
        <v>2.0088218847999451</v>
      </c>
      <c r="Q16" s="97">
        <f>IF(RES_hh_tesh_in!Q16=0,0,RES_hh_tesh_in!Q16/RES_summary!Q$21)</f>
        <v>2.1372009950579653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15.900530170502337</v>
      </c>
      <c r="D17" s="96">
        <f>IF(RES_hh_tesh_in!D17=0,0,RES_hh_tesh_in!D17/RES_summary!D$21)</f>
        <v>16.626491617279342</v>
      </c>
      <c r="E17" s="96">
        <f>IF(RES_hh_tesh_in!E17=0,0,RES_hh_tesh_in!E17/RES_summary!E$21)</f>
        <v>16.342075187555519</v>
      </c>
      <c r="F17" s="96">
        <f>IF(RES_hh_tesh_in!F17=0,0,RES_hh_tesh_in!F17/RES_summary!F$21)</f>
        <v>16.1076329538826</v>
      </c>
      <c r="G17" s="96">
        <f>IF(RES_hh_tesh_in!G17=0,0,RES_hh_tesh_in!G17/RES_summary!G$21)</f>
        <v>16.078461752172348</v>
      </c>
      <c r="H17" s="96">
        <f>IF(RES_hh_tesh_in!H17=0,0,RES_hh_tesh_in!H17/RES_summary!H$21)</f>
        <v>16.043657497954026</v>
      </c>
      <c r="I17" s="96">
        <f>IF(RES_hh_tesh_in!I17=0,0,RES_hh_tesh_in!I17/RES_summary!I$21)</f>
        <v>16.072777857097854</v>
      </c>
      <c r="J17" s="96">
        <f>IF(RES_hh_tesh_in!J17=0,0,RES_hh_tesh_in!J17/RES_summary!J$21)</f>
        <v>15.534659121501047</v>
      </c>
      <c r="K17" s="96">
        <f>IF(RES_hh_tesh_in!K17=0,0,RES_hh_tesh_in!K17/RES_summary!K$21)</f>
        <v>15.037984908256993</v>
      </c>
      <c r="L17" s="96">
        <f>IF(RES_hh_tesh_in!L17=0,0,RES_hh_tesh_in!L17/RES_summary!L$21)</f>
        <v>15.295657076667016</v>
      </c>
      <c r="M17" s="96">
        <f>IF(RES_hh_tesh_in!M17=0,0,RES_hh_tesh_in!M17/RES_summary!M$21)</f>
        <v>15.368692258360856</v>
      </c>
      <c r="N17" s="96">
        <f>IF(RES_hh_tesh_in!N17=0,0,RES_hh_tesh_in!N17/RES_summary!N$21)</f>
        <v>15.097558606144693</v>
      </c>
      <c r="O17" s="96">
        <f>IF(RES_hh_tesh_in!O17=0,0,RES_hh_tesh_in!O17/RES_summary!O$21)</f>
        <v>15.874414039707212</v>
      </c>
      <c r="P17" s="96">
        <f>IF(RES_hh_tesh_in!P17=0,0,RES_hh_tesh_in!P17/RES_summary!P$21)</f>
        <v>16.459647900496826</v>
      </c>
      <c r="Q17" s="96">
        <f>IF(RES_hh_tesh_in!Q17=0,0,RES_hh_tesh_in!Q17/RES_summary!Q$21)</f>
        <v>16.209112269045974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15.640214209755905</v>
      </c>
      <c r="J20" s="95">
        <f>IF(RES_hh_tesh_in!J20=0,0,RES_hh_tesh_in!J20/RES_summary!J$21)</f>
        <v>14.49430570339646</v>
      </c>
      <c r="K20" s="95">
        <f>IF(RES_hh_tesh_in!K20=0,0,RES_hh_tesh_in!K20/RES_summary!K$21)</f>
        <v>14.337793448301102</v>
      </c>
      <c r="L20" s="95">
        <f>IF(RES_hh_tesh_in!L20=0,0,RES_hh_tesh_in!L20/RES_summary!L$21)</f>
        <v>0</v>
      </c>
      <c r="M20" s="95">
        <f>IF(RES_hh_tesh_in!M20=0,0,RES_hh_tesh_in!M20/RES_summary!M$21)</f>
        <v>15.041412014537581</v>
      </c>
      <c r="N20" s="95">
        <f>IF(RES_hh_tesh_in!N20=0,0,RES_hh_tesh_in!N20/RES_summary!N$21)</f>
        <v>0</v>
      </c>
      <c r="O20" s="95">
        <f>IF(RES_hh_tesh_in!O20=0,0,RES_hh_tesh_in!O20/RES_summary!O$21)</f>
        <v>8.8634085955367485</v>
      </c>
      <c r="P20" s="95">
        <f>IF(RES_hh_tesh_in!P20=0,0,RES_hh_tesh_in!P20/RES_summary!P$21)</f>
        <v>13.74685389603372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15.121933181845232</v>
      </c>
      <c r="D21" s="95">
        <f>IF(RES_hh_tesh_in!D21=0,0,RES_hh_tesh_in!D21/RES_summary!D$21)</f>
        <v>15.318834486710784</v>
      </c>
      <c r="E21" s="95">
        <f>IF(RES_hh_tesh_in!E21=0,0,RES_hh_tesh_in!E21/RES_summary!E$21)</f>
        <v>15.103722181544937</v>
      </c>
      <c r="F21" s="95">
        <f>IF(RES_hh_tesh_in!F21=0,0,RES_hh_tesh_in!F21/RES_summary!F$21)</f>
        <v>14.672773805322276</v>
      </c>
      <c r="G21" s="95">
        <f>IF(RES_hh_tesh_in!G21=0,0,RES_hh_tesh_in!G21/RES_summary!G$21)</f>
        <v>14.675776746718302</v>
      </c>
      <c r="H21" s="95">
        <f>IF(RES_hh_tesh_in!H21=0,0,RES_hh_tesh_in!H21/RES_summary!H$21)</f>
        <v>14.963500628550765</v>
      </c>
      <c r="I21" s="95">
        <f>IF(RES_hh_tesh_in!I21=0,0,RES_hh_tesh_in!I21/RES_summary!I$21)</f>
        <v>14.540882822836075</v>
      </c>
      <c r="J21" s="95">
        <f>IF(RES_hh_tesh_in!J21=0,0,RES_hh_tesh_in!J21/RES_summary!J$21)</f>
        <v>14.243946591354485</v>
      </c>
      <c r="K21" s="95">
        <f>IF(RES_hh_tesh_in!K21=0,0,RES_hh_tesh_in!K21/RES_summary!K$21)</f>
        <v>13.975137546349996</v>
      </c>
      <c r="L21" s="95">
        <f>IF(RES_hh_tesh_in!L21=0,0,RES_hh_tesh_in!L21/RES_summary!L$21)</f>
        <v>13.998554298293916</v>
      </c>
      <c r="M21" s="95">
        <f>IF(RES_hh_tesh_in!M21=0,0,RES_hh_tesh_in!M21/RES_summary!M$21)</f>
        <v>13.912595070041515</v>
      </c>
      <c r="N21" s="95">
        <f>IF(RES_hh_tesh_in!N21=0,0,RES_hh_tesh_in!N21/RES_summary!N$21)</f>
        <v>14.01652460173632</v>
      </c>
      <c r="O21" s="95">
        <f>IF(RES_hh_tesh_in!O21=0,0,RES_hh_tesh_in!O21/RES_summary!O$21)</f>
        <v>14.041461509955944</v>
      </c>
      <c r="P21" s="95">
        <f>IF(RES_hh_tesh_in!P21=0,0,RES_hh_tesh_in!P21/RES_summary!P$21)</f>
        <v>14.062903246463666</v>
      </c>
      <c r="Q21" s="95">
        <f>IF(RES_hh_tesh_in!Q21=0,0,RES_hh_tesh_in!Q21/RES_summary!Q$21)</f>
        <v>14.131280601688369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15.530385518091578</v>
      </c>
      <c r="E22" s="95">
        <f>IF(RES_hh_tesh_in!E22=0,0,RES_hh_tesh_in!E22/RES_summary!E$21)</f>
        <v>15.296850770175366</v>
      </c>
      <c r="F22" s="95">
        <f>IF(RES_hh_tesh_in!F22=0,0,RES_hh_tesh_in!F22/RES_summary!F$21)</f>
        <v>15.063230665518313</v>
      </c>
      <c r="G22" s="95">
        <f>IF(RES_hh_tesh_in!G22=0,0,RES_hh_tesh_in!G22/RES_summary!G$21)</f>
        <v>15.041887516085099</v>
      </c>
      <c r="H22" s="95">
        <f>IF(RES_hh_tesh_in!H22=0,0,RES_hh_tesh_in!H22/RES_summary!H$21)</f>
        <v>15.316812680532717</v>
      </c>
      <c r="I22" s="95">
        <f>IF(RES_hh_tesh_in!I22=0,0,RES_hh_tesh_in!I22/RES_summary!I$21)</f>
        <v>14.449079745554352</v>
      </c>
      <c r="J22" s="95">
        <f>IF(RES_hh_tesh_in!J22=0,0,RES_hh_tesh_in!J22/RES_summary!J$21)</f>
        <v>0</v>
      </c>
      <c r="K22" s="95">
        <f>IF(RES_hh_tesh_in!K22=0,0,RES_hh_tesh_in!K22/RES_summary!K$21)</f>
        <v>14.692203249910245</v>
      </c>
      <c r="L22" s="95">
        <f>IF(RES_hh_tesh_in!L22=0,0,RES_hh_tesh_in!L22/RES_summary!L$21)</f>
        <v>0</v>
      </c>
      <c r="M22" s="95">
        <f>IF(RES_hh_tesh_in!M22=0,0,RES_hh_tesh_in!M22/RES_summary!M$21)</f>
        <v>15.44022712197482</v>
      </c>
      <c r="N22" s="95">
        <f>IF(RES_hh_tesh_in!N22=0,0,RES_hh_tesh_in!N22/RES_summary!N$21)</f>
        <v>14.472065158562351</v>
      </c>
      <c r="O22" s="95">
        <f>IF(RES_hh_tesh_in!O22=0,0,RES_hh_tesh_in!O22/RES_summary!O$21)</f>
        <v>13.073723683200026</v>
      </c>
      <c r="P22" s="95">
        <f>IF(RES_hh_tesh_in!P22=0,0,RES_hh_tesh_in!P22/RES_summary!P$21)</f>
        <v>15.203347750840409</v>
      </c>
      <c r="Q22" s="95">
        <f>IF(RES_hh_tesh_in!Q22=0,0,RES_hh_tesh_in!Q22/RES_summary!Q$21)</f>
        <v>14.539303814416094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15.321518557926478</v>
      </c>
      <c r="D24" s="95">
        <f>IF(RES_hh_tesh_in!D24=0,0,RES_hh_tesh_in!D24/RES_summary!D$21)</f>
        <v>15.415602573045645</v>
      </c>
      <c r="E24" s="95">
        <f>IF(RES_hh_tesh_in!E24=0,0,RES_hh_tesh_in!E24/RES_summary!E$21)</f>
        <v>15.239808674289542</v>
      </c>
      <c r="F24" s="95">
        <f>IF(RES_hh_tesh_in!F24=0,0,RES_hh_tesh_in!F24/RES_summary!F$21)</f>
        <v>14.868297711736039</v>
      </c>
      <c r="G24" s="95">
        <f>IF(RES_hh_tesh_in!G24=0,0,RES_hh_tesh_in!G24/RES_summary!G$21)</f>
        <v>14.761219168187182</v>
      </c>
      <c r="H24" s="95">
        <f>IF(RES_hh_tesh_in!H24=0,0,RES_hh_tesh_in!H24/RES_summary!H$21)</f>
        <v>15.123117015488624</v>
      </c>
      <c r="I24" s="95">
        <f>IF(RES_hh_tesh_in!I24=0,0,RES_hh_tesh_in!I24/RES_summary!I$21)</f>
        <v>14.760130369038297</v>
      </c>
      <c r="J24" s="95">
        <f>IF(RES_hh_tesh_in!J24=0,0,RES_hh_tesh_in!J24/RES_summary!J$21)</f>
        <v>14.322280814894119</v>
      </c>
      <c r="K24" s="95">
        <f>IF(RES_hh_tesh_in!K24=0,0,RES_hh_tesh_in!K24/RES_summary!K$21)</f>
        <v>14.109213871921535</v>
      </c>
      <c r="L24" s="95">
        <f>IF(RES_hh_tesh_in!L24=0,0,RES_hh_tesh_in!L24/RES_summary!L$21)</f>
        <v>14.190896723227954</v>
      </c>
      <c r="M24" s="95">
        <f>IF(RES_hh_tesh_in!M24=0,0,RES_hh_tesh_in!M24/RES_summary!M$21)</f>
        <v>14.051652038059562</v>
      </c>
      <c r="N24" s="95">
        <f>IF(RES_hh_tesh_in!N24=0,0,RES_hh_tesh_in!N24/RES_summary!N$21)</f>
        <v>14.02105180143985</v>
      </c>
      <c r="O24" s="95">
        <f>IF(RES_hh_tesh_in!O24=0,0,RES_hh_tesh_in!O24/RES_summary!O$21)</f>
        <v>13.967639552742956</v>
      </c>
      <c r="P24" s="95">
        <f>IF(RES_hh_tesh_in!P24=0,0,RES_hh_tesh_in!P24/RES_summary!P$21)</f>
        <v>13.862650266591624</v>
      </c>
      <c r="Q24" s="95">
        <f>IF(RES_hh_tesh_in!Q24=0,0,RES_hh_tesh_in!Q24/RES_summary!Q$21)</f>
        <v>14.015000191997002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19.140292110873485</v>
      </c>
      <c r="D25" s="22">
        <f>IF(RES_hh_tesh_in!D25=0,0,RES_hh_tesh_in!D25/RES_summary!D$21)</f>
        <v>19.78799406369162</v>
      </c>
      <c r="E25" s="22">
        <f>IF(RES_hh_tesh_in!E25=0,0,RES_hh_tesh_in!E25/RES_summary!E$21)</f>
        <v>19.792785509618579</v>
      </c>
      <c r="F25" s="22">
        <f>IF(RES_hh_tesh_in!F25=0,0,RES_hh_tesh_in!F25/RES_summary!F$21)</f>
        <v>19.158369283892409</v>
      </c>
      <c r="G25" s="22">
        <f>IF(RES_hh_tesh_in!G25=0,0,RES_hh_tesh_in!G25/RES_summary!G$21)</f>
        <v>19.075030519661482</v>
      </c>
      <c r="H25" s="22">
        <f>IF(RES_hh_tesh_in!H25=0,0,RES_hh_tesh_in!H25/RES_summary!H$21)</f>
        <v>19.438830127417845</v>
      </c>
      <c r="I25" s="22">
        <f>IF(RES_hh_tesh_in!I25=0,0,RES_hh_tesh_in!I25/RES_summary!I$21)</f>
        <v>19.409169430819059</v>
      </c>
      <c r="J25" s="22">
        <f>IF(RES_hh_tesh_in!J25=0,0,RES_hh_tesh_in!J25/RES_summary!J$21)</f>
        <v>19.796727571643618</v>
      </c>
      <c r="K25" s="22">
        <f>IF(RES_hh_tesh_in!K25=0,0,RES_hh_tesh_in!K25/RES_summary!K$21)</f>
        <v>19.908371537709453</v>
      </c>
      <c r="L25" s="22">
        <f>IF(RES_hh_tesh_in!L25=0,0,RES_hh_tesh_in!L25/RES_summary!L$21)</f>
        <v>20.612220062044738</v>
      </c>
      <c r="M25" s="22">
        <f>IF(RES_hh_tesh_in!M25=0,0,RES_hh_tesh_in!M25/RES_summary!M$21)</f>
        <v>21.533914931317188</v>
      </c>
      <c r="N25" s="22">
        <f>IF(RES_hh_tesh_in!N25=0,0,RES_hh_tesh_in!N25/RES_summary!N$21)</f>
        <v>23.052803925661198</v>
      </c>
      <c r="O25" s="22">
        <f>IF(RES_hh_tesh_in!O25=0,0,RES_hh_tesh_in!O25/RES_summary!O$21)</f>
        <v>22.345039197161729</v>
      </c>
      <c r="P25" s="22">
        <f>IF(RES_hh_tesh_in!P25=0,0,RES_hh_tesh_in!P25/RES_summary!P$21)</f>
        <v>22.221489489122568</v>
      </c>
      <c r="Q25" s="22">
        <f>IF(RES_hh_tesh_in!Q25=0,0,RES_hh_tesh_in!Q25/RES_summary!Q$21)</f>
        <v>22.736666243014433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5.5742181995463005</v>
      </c>
      <c r="D26" s="18">
        <f>IF(RES_hh_tesh_in!D26=0,0,RES_hh_tesh_in!D26/RES_summary!D$21)</f>
        <v>5.6604348036770453</v>
      </c>
      <c r="E26" s="18">
        <f>IF(RES_hh_tesh_in!E26=0,0,RES_hh_tesh_in!E26/RES_summary!E$21)</f>
        <v>5.6060441468843196</v>
      </c>
      <c r="F26" s="18">
        <f>IF(RES_hh_tesh_in!F26=0,0,RES_hh_tesh_in!F26/RES_summary!F$21)</f>
        <v>5.5102615486824726</v>
      </c>
      <c r="G26" s="18">
        <f>IF(RES_hh_tesh_in!G26=0,0,RES_hh_tesh_in!G26/RES_summary!G$21)</f>
        <v>5.4809798602426758</v>
      </c>
      <c r="H26" s="18">
        <f>IF(RES_hh_tesh_in!H26=0,0,RES_hh_tesh_in!H26/RES_summary!H$21)</f>
        <v>5.5385409178177429</v>
      </c>
      <c r="I26" s="18">
        <f>IF(RES_hh_tesh_in!I26=0,0,RES_hh_tesh_in!I26/RES_summary!I$21)</f>
        <v>5.4696204126686263</v>
      </c>
      <c r="J26" s="18">
        <f>IF(RES_hh_tesh_in!J26=0,0,RES_hh_tesh_in!J26/RES_summary!J$21)</f>
        <v>5.4100300699125095</v>
      </c>
      <c r="K26" s="18">
        <f>IF(RES_hh_tesh_in!K26=0,0,RES_hh_tesh_in!K26/RES_summary!K$21)</f>
        <v>5.3825908618802352</v>
      </c>
      <c r="L26" s="18">
        <f>IF(RES_hh_tesh_in!L26=0,0,RES_hh_tesh_in!L26/RES_summary!L$21)</f>
        <v>5.3720368255170214</v>
      </c>
      <c r="M26" s="18">
        <f>IF(RES_hh_tesh_in!M26=0,0,RES_hh_tesh_in!M26/RES_summary!M$21)</f>
        <v>5.263237892663545</v>
      </c>
      <c r="N26" s="18">
        <f>IF(RES_hh_tesh_in!N26=0,0,RES_hh_tesh_in!N26/RES_summary!N$21)</f>
        <v>5.2375894961459011</v>
      </c>
      <c r="O26" s="18">
        <f>IF(RES_hh_tesh_in!O26=0,0,RES_hh_tesh_in!O26/RES_summary!O$21)</f>
        <v>5.1825097253485861</v>
      </c>
      <c r="P26" s="18">
        <f>IF(RES_hh_tesh_in!P26=0,0,RES_hh_tesh_in!P26/RES_summary!P$21)</f>
        <v>5.1575084987117314</v>
      </c>
      <c r="Q26" s="18">
        <f>IF(RES_hh_tesh_in!Q26=0,0,RES_hh_tesh_in!Q26/RES_summary!Q$21)</f>
        <v>5.1437746928748762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5.3238793710749386</v>
      </c>
      <c r="D27" s="96">
        <f>IF(RES_hh_tesh_in!D27=0,0,RES_hh_tesh_in!D27/RES_summary!D$21)</f>
        <v>5.4743498397623211</v>
      </c>
      <c r="E27" s="96">
        <f>IF(RES_hh_tesh_in!E27=0,0,RES_hh_tesh_in!E27/RES_summary!E$21)</f>
        <v>5.4749878601975182</v>
      </c>
      <c r="F27" s="96">
        <f>IF(RES_hh_tesh_in!F27=0,0,RES_hh_tesh_in!F27/RES_summary!F$21)</f>
        <v>5.4460019496134393</v>
      </c>
      <c r="G27" s="96">
        <f>IF(RES_hh_tesh_in!G27=0,0,RES_hh_tesh_in!G27/RES_summary!G$21)</f>
        <v>5.4691192289366271</v>
      </c>
      <c r="H27" s="96">
        <f>IF(RES_hh_tesh_in!H27=0,0,RES_hh_tesh_in!H27/RES_summary!H$21)</f>
        <v>5.6167022781092228</v>
      </c>
      <c r="I27" s="96">
        <f>IF(RES_hh_tesh_in!I27=0,0,RES_hh_tesh_in!I27/RES_summary!I$21)</f>
        <v>5.7696254810513592</v>
      </c>
      <c r="J27" s="96">
        <f>IF(RES_hh_tesh_in!J27=0,0,RES_hh_tesh_in!J27/RES_summary!J$21)</f>
        <v>5.5457022934686115</v>
      </c>
      <c r="K27" s="96">
        <f>IF(RES_hh_tesh_in!K27=0,0,RES_hh_tesh_in!K27/RES_summary!K$21)</f>
        <v>5.5741421498535555</v>
      </c>
      <c r="L27" s="96">
        <f>IF(RES_hh_tesh_in!L27=0,0,RES_hh_tesh_in!L27/RES_summary!L$21)</f>
        <v>5.4780974868744803</v>
      </c>
      <c r="M27" s="96">
        <f>IF(RES_hh_tesh_in!M27=0,0,RES_hh_tesh_in!M27/RES_summary!M$21)</f>
        <v>5.7879820189417677</v>
      </c>
      <c r="N27" s="96">
        <f>IF(RES_hh_tesh_in!N27=0,0,RES_hh_tesh_in!N27/RES_summary!N$21)</f>
        <v>5.7294947167305939</v>
      </c>
      <c r="O27" s="96">
        <f>IF(RES_hh_tesh_in!O27=0,0,RES_hh_tesh_in!O27/RES_summary!O$21)</f>
        <v>5.754447668883099</v>
      </c>
      <c r="P27" s="96">
        <f>IF(RES_hh_tesh_in!P27=0,0,RES_hh_tesh_in!P27/RES_summary!P$21)</f>
        <v>6.1680286336248624</v>
      </c>
      <c r="Q27" s="96">
        <f>IF(RES_hh_tesh_in!Q27=0,0,RES_hh_tesh_in!Q27/RES_summary!Q$21)</f>
        <v>5.7147130137974607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5.1454629992026684</v>
      </c>
      <c r="D30" s="95">
        <f>IF(RES_hh_tesh_in!D30=0,0,RES_hh_tesh_in!D30/RES_summary!D$21)</f>
        <v>5.2516627369353346</v>
      </c>
      <c r="E30" s="95">
        <f>IF(RES_hh_tesh_in!E30=0,0,RES_hh_tesh_in!E30/RES_summary!E$21)</f>
        <v>5.2420542702751032</v>
      </c>
      <c r="F30" s="95">
        <f>IF(RES_hh_tesh_in!F30=0,0,RES_hh_tesh_in!F30/RES_summary!F$21)</f>
        <v>5.2057480310596667</v>
      </c>
      <c r="G30" s="95">
        <f>IF(RES_hh_tesh_in!G30=0,0,RES_hh_tesh_in!G30/RES_summary!G$21)</f>
        <v>5.2312747569738365</v>
      </c>
      <c r="H30" s="95">
        <f>IF(RES_hh_tesh_in!H30=0,0,RES_hh_tesh_in!H30/RES_summary!H$21)</f>
        <v>5.4193655888043937</v>
      </c>
      <c r="I30" s="95">
        <f>IF(RES_hh_tesh_in!I30=0,0,RES_hh_tesh_in!I30/RES_summary!I$21)</f>
        <v>5.4310292154715771</v>
      </c>
      <c r="J30" s="95">
        <f>IF(RES_hh_tesh_in!J30=0,0,RES_hh_tesh_in!J30/RES_summary!J$21)</f>
        <v>5.4182341170326929</v>
      </c>
      <c r="K30" s="95">
        <f>IF(RES_hh_tesh_in!K30=0,0,RES_hh_tesh_in!K30/RES_summary!K$21)</f>
        <v>5.2953111583417494</v>
      </c>
      <c r="L30" s="95">
        <f>IF(RES_hh_tesh_in!L30=0,0,RES_hh_tesh_in!L30/RES_summary!L$21)</f>
        <v>5.276687430834972</v>
      </c>
      <c r="M30" s="95">
        <f>IF(RES_hh_tesh_in!M30=0,0,RES_hh_tesh_in!M30/RES_summary!M$21)</f>
        <v>5.1402971431606455</v>
      </c>
      <c r="N30" s="95">
        <f>IF(RES_hh_tesh_in!N30=0,0,RES_hh_tesh_in!N30/RES_summary!N$21)</f>
        <v>5.1343684167958381</v>
      </c>
      <c r="O30" s="95">
        <f>IF(RES_hh_tesh_in!O30=0,0,RES_hh_tesh_in!O30/RES_summary!O$21)</f>
        <v>5.1149776194084344</v>
      </c>
      <c r="P30" s="95">
        <f>IF(RES_hh_tesh_in!P30=0,0,RES_hh_tesh_in!P30/RES_summary!P$21)</f>
        <v>5.1108687049734129</v>
      </c>
      <c r="Q30" s="95">
        <f>IF(RES_hh_tesh_in!Q30=0,0,RES_hh_tesh_in!Q30/RES_summary!Q$21)</f>
        <v>5.097098610959006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5.2110091260435354</v>
      </c>
      <c r="E31" s="95">
        <f>IF(RES_hh_tesh_in!E31=0,0,RES_hh_tesh_in!E31/RES_summary!E$21)</f>
        <v>5.1785286621870004</v>
      </c>
      <c r="F31" s="95">
        <f>IF(RES_hh_tesh_in!F31=0,0,RES_hh_tesh_in!F31/RES_summary!F$21)</f>
        <v>5.1179840822779683</v>
      </c>
      <c r="G31" s="95">
        <f>IF(RES_hh_tesh_in!G31=0,0,RES_hh_tesh_in!G31/RES_summary!G$21)</f>
        <v>5.1155594754096221</v>
      </c>
      <c r="H31" s="95">
        <f>IF(RES_hh_tesh_in!H31=0,0,RES_hh_tesh_in!H31/RES_summary!H$21)</f>
        <v>5.264138267669666</v>
      </c>
      <c r="I31" s="95">
        <f>IF(RES_hh_tesh_in!I31=0,0,RES_hh_tesh_in!I31/RES_summary!I$21)</f>
        <v>5.2564181555844645</v>
      </c>
      <c r="J31" s="95">
        <f>IF(RES_hh_tesh_in!J31=0,0,RES_hh_tesh_in!J31/RES_summary!J$21)</f>
        <v>5.203689611156471</v>
      </c>
      <c r="K31" s="95">
        <f>IF(RES_hh_tesh_in!K31=0,0,RES_hh_tesh_in!K31/RES_summary!K$21)</f>
        <v>5.0961711552485616</v>
      </c>
      <c r="L31" s="95">
        <f>IF(RES_hh_tesh_in!L31=0,0,RES_hh_tesh_in!L31/RES_summary!L$21)</f>
        <v>5.092507804451059</v>
      </c>
      <c r="M31" s="95">
        <f>IF(RES_hh_tesh_in!M31=0,0,RES_hh_tesh_in!M31/RES_summary!M$21)</f>
        <v>4.9768316383047031</v>
      </c>
      <c r="N31" s="95">
        <f>IF(RES_hh_tesh_in!N31=0,0,RES_hh_tesh_in!N31/RES_summary!N$21)</f>
        <v>4.9454097829591053</v>
      </c>
      <c r="O31" s="95">
        <f>IF(RES_hh_tesh_in!O31=0,0,RES_hh_tesh_in!O31/RES_summary!O$21)</f>
        <v>4.9000527463106547</v>
      </c>
      <c r="P31" s="95">
        <f>IF(RES_hh_tesh_in!P31=0,0,RES_hh_tesh_in!P31/RES_summary!P$21)</f>
        <v>4.8824949202291723</v>
      </c>
      <c r="Q31" s="95">
        <f>IF(RES_hh_tesh_in!Q31=0,0,RES_hh_tesh_in!Q31/RES_summary!Q$21)</f>
        <v>4.855384557259403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6.282187872953493</v>
      </c>
      <c r="D32" s="18">
        <f>IF(RES_hh_tesh_in!D32=0,0,RES_hh_tesh_in!D32/RES_summary!D$21)</f>
        <v>6.5786255868437467</v>
      </c>
      <c r="E32" s="18">
        <f>IF(RES_hh_tesh_in!E32=0,0,RES_hh_tesh_in!E32/RES_summary!E$21)</f>
        <v>6.6044762371356907</v>
      </c>
      <c r="F32" s="18">
        <f>IF(RES_hh_tesh_in!F32=0,0,RES_hh_tesh_in!F32/RES_summary!F$21)</f>
        <v>6.465635143267594</v>
      </c>
      <c r="G32" s="18">
        <f>IF(RES_hh_tesh_in!G32=0,0,RES_hh_tesh_in!G32/RES_summary!G$21)</f>
        <v>6.469652827945314</v>
      </c>
      <c r="H32" s="18">
        <f>IF(RES_hh_tesh_in!H32=0,0,RES_hh_tesh_in!H32/RES_summary!H$21)</f>
        <v>6.5996454730775405</v>
      </c>
      <c r="I32" s="18">
        <f>IF(RES_hh_tesh_in!I32=0,0,RES_hh_tesh_in!I32/RES_summary!I$21)</f>
        <v>6.9188756497382347</v>
      </c>
      <c r="J32" s="18">
        <f>IF(RES_hh_tesh_in!J32=0,0,RES_hh_tesh_in!J32/RES_summary!J$21)</f>
        <v>6.9743152306196992</v>
      </c>
      <c r="K32" s="18">
        <f>IF(RES_hh_tesh_in!K32=0,0,RES_hh_tesh_in!K32/RES_summary!K$21)</f>
        <v>7.1618238810058283</v>
      </c>
      <c r="L32" s="18">
        <f>IF(RES_hh_tesh_in!L32=0,0,RES_hh_tesh_in!L32/RES_summary!L$21)</f>
        <v>7.0399797086605655</v>
      </c>
      <c r="M32" s="18">
        <f>IF(RES_hh_tesh_in!M32=0,0,RES_hh_tesh_in!M32/RES_summary!M$21)</f>
        <v>7.9279860993614379</v>
      </c>
      <c r="N32" s="18">
        <f>IF(RES_hh_tesh_in!N32=0,0,RES_hh_tesh_in!N32/RES_summary!N$21)</f>
        <v>8.1412116838989199</v>
      </c>
      <c r="O32" s="18">
        <f>IF(RES_hh_tesh_in!O32=0,0,RES_hh_tesh_in!O32/RES_summary!O$21)</f>
        <v>7.8773762510712313</v>
      </c>
      <c r="P32" s="18">
        <f>IF(RES_hh_tesh_in!P32=0,0,RES_hh_tesh_in!P32/RES_summary!P$21)</f>
        <v>7.9592036647497393</v>
      </c>
      <c r="Q32" s="18">
        <f>IF(RES_hh_tesh_in!Q32=0,0,RES_hh_tesh_in!Q32/RES_summary!Q$21)</f>
        <v>7.6680427061544458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28.786971781937311</v>
      </c>
      <c r="D3" s="100">
        <f>IF(RES_hh_emih_in!D3=0,0,RES_hh_emih_in!D3/RES_summary!D$21)</f>
        <v>25.806389299070766</v>
      </c>
      <c r="E3" s="100">
        <f>IF(RES_hh_emih_in!E3=0,0,RES_hh_emih_in!E3/RES_summary!E$21)</f>
        <v>26.127377670593994</v>
      </c>
      <c r="F3" s="100">
        <f>IF(RES_hh_emih_in!F3=0,0,RES_hh_emih_in!F3/RES_summary!F$21)</f>
        <v>23.125732734642042</v>
      </c>
      <c r="G3" s="100">
        <f>IF(RES_hh_emih_in!G3=0,0,RES_hh_emih_in!G3/RES_summary!G$21)</f>
        <v>22.457145069492615</v>
      </c>
      <c r="H3" s="100">
        <f>IF(RES_hh_emih_in!H3=0,0,RES_hh_emih_in!H3/RES_summary!H$21)</f>
        <v>23.369970721352512</v>
      </c>
      <c r="I3" s="100">
        <f>IF(RES_hh_emih_in!I3=0,0,RES_hh_emih_in!I3/RES_summary!I$21)</f>
        <v>19.560179771963082</v>
      </c>
      <c r="J3" s="100">
        <f>IF(RES_hh_emih_in!J3=0,0,RES_hh_emih_in!J3/RES_summary!J$21)</f>
        <v>24.072601778212682</v>
      </c>
      <c r="K3" s="100">
        <f>IF(RES_hh_emih_in!K3=0,0,RES_hh_emih_in!K3/RES_summary!K$21)</f>
        <v>23.650106913338458</v>
      </c>
      <c r="L3" s="100">
        <f>IF(RES_hh_emih_in!L3=0,0,RES_hh_emih_in!L3/RES_summary!L$21)</f>
        <v>26.368939420969966</v>
      </c>
      <c r="M3" s="100">
        <f>IF(RES_hh_emih_in!M3=0,0,RES_hh_emih_in!M3/RES_summary!M$21)</f>
        <v>18.108244328914413</v>
      </c>
      <c r="N3" s="100">
        <f>IF(RES_hh_emih_in!N3=0,0,RES_hh_emih_in!N3/RES_summary!N$21)</f>
        <v>20.677257859901367</v>
      </c>
      <c r="O3" s="100">
        <f>IF(RES_hh_emih_in!O3=0,0,RES_hh_emih_in!O3/RES_summary!O$21)</f>
        <v>21.449737231491859</v>
      </c>
      <c r="P3" s="100">
        <f>IF(RES_hh_emih_in!P3=0,0,RES_hh_emih_in!P3/RES_summary!P$21)</f>
        <v>11.869523983783978</v>
      </c>
      <c r="Q3" s="100">
        <f>IF(RES_hh_emih_in!Q3=0,0,RES_hh_emih_in!Q3/RES_summary!Q$21)</f>
        <v>16.948406264405993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22.338257170510467</v>
      </c>
      <c r="D4" s="96">
        <f>IF(RES_hh_emih_in!D4=0,0,RES_hh_emih_in!D4/RES_summary!D$21)</f>
        <v>20.071477920968082</v>
      </c>
      <c r="E4" s="96">
        <f>IF(RES_hh_emih_in!E4=0,0,RES_hh_emih_in!E4/RES_summary!E$21)</f>
        <v>20.394029487179516</v>
      </c>
      <c r="F4" s="96">
        <f>IF(RES_hh_emih_in!F4=0,0,RES_hh_emih_in!F4/RES_summary!F$21)</f>
        <v>17.910367831990701</v>
      </c>
      <c r="G4" s="96">
        <f>IF(RES_hh_emih_in!G4=0,0,RES_hh_emih_in!G4/RES_summary!G$21)</f>
        <v>17.279226731332752</v>
      </c>
      <c r="H4" s="96">
        <f>IF(RES_hh_emih_in!H4=0,0,RES_hh_emih_in!H4/RES_summary!H$21)</f>
        <v>17.765911398698407</v>
      </c>
      <c r="I4" s="96">
        <f>IF(RES_hh_emih_in!I4=0,0,RES_hh_emih_in!I4/RES_summary!I$21)</f>
        <v>14.657099434426991</v>
      </c>
      <c r="J4" s="96">
        <f>IF(RES_hh_emih_in!J4=0,0,RES_hh_emih_in!J4/RES_summary!J$21)</f>
        <v>18.207553497255695</v>
      </c>
      <c r="K4" s="96">
        <f>IF(RES_hh_emih_in!K4=0,0,RES_hh_emih_in!K4/RES_summary!K$21)</f>
        <v>17.878261768764915</v>
      </c>
      <c r="L4" s="96">
        <f>IF(RES_hh_emih_in!L4=0,0,RES_hh_emih_in!L4/RES_summary!L$21)</f>
        <v>20.688015014715781</v>
      </c>
      <c r="M4" s="96">
        <f>IF(RES_hh_emih_in!M4=0,0,RES_hh_emih_in!M4/RES_summary!M$21)</f>
        <v>13.33978472689399</v>
      </c>
      <c r="N4" s="96">
        <f>IF(RES_hh_emih_in!N4=0,0,RES_hh_emih_in!N4/RES_summary!N$21)</f>
        <v>15.467309690226971</v>
      </c>
      <c r="O4" s="96">
        <f>IF(RES_hh_emih_in!O4=0,0,RES_hh_emih_in!O4/RES_summary!O$21)</f>
        <v>16.706241361608161</v>
      </c>
      <c r="P4" s="96">
        <f>IF(RES_hh_emih_in!P4=0,0,RES_hh_emih_in!P4/RES_summary!P$21)</f>
        <v>8.224418220765477</v>
      </c>
      <c r="Q4" s="96">
        <f>IF(RES_hh_emih_in!Q4=0,0,RES_hh_emih_in!Q4/RES_summary!Q$21)</f>
        <v>12.324835521725749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50.534668875585673</v>
      </c>
      <c r="E5" s="95">
        <f>IF(RES_hh_emih_in!E5=0,0,RES_hh_emih_in!E5/RES_summary!E$21)</f>
        <v>49.573046440355178</v>
      </c>
      <c r="F5" s="95">
        <f>IF(RES_hh_emih_in!F5=0,0,RES_hh_emih_in!F5/RES_summary!F$21)</f>
        <v>0</v>
      </c>
      <c r="G5" s="95">
        <f>IF(RES_hh_emih_in!G5=0,0,RES_hh_emih_in!G5/RES_summary!G$21)</f>
        <v>44.279023491697423</v>
      </c>
      <c r="H5" s="95">
        <f>IF(RES_hh_emih_in!H5=0,0,RES_hh_emih_in!H5/RES_summary!H$21)</f>
        <v>43.093286118483682</v>
      </c>
      <c r="I5" s="95">
        <f>IF(RES_hh_emih_in!I5=0,0,RES_hh_emih_in!I5/RES_summary!I$21)</f>
        <v>36.805448784547416</v>
      </c>
      <c r="J5" s="95">
        <f>IF(RES_hh_emih_in!J5=0,0,RES_hh_emih_in!J5/RES_summary!J$21)</f>
        <v>157.08017087301639</v>
      </c>
      <c r="K5" s="95">
        <f>IF(RES_hh_emih_in!K5=0,0,RES_hh_emih_in!K5/RES_summary!K$21)</f>
        <v>44.658351278195006</v>
      </c>
      <c r="L5" s="95">
        <f>IF(RES_hh_emih_in!L5=0,0,RES_hh_emih_in!L5/RES_summary!L$21)</f>
        <v>43.822733141934499</v>
      </c>
      <c r="M5" s="95">
        <f>IF(RES_hh_emih_in!M5=0,0,RES_hh_emih_in!M5/RES_summary!M$21)</f>
        <v>40.065030313325977</v>
      </c>
      <c r="N5" s="95">
        <f>IF(RES_hh_emih_in!N5=0,0,RES_hh_emih_in!N5/RES_summary!N$21)</f>
        <v>39.328899075726639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0</v>
      </c>
      <c r="F7" s="95">
        <f>IF(RES_hh_emih_in!F7=0,0,RES_hh_emih_in!F7/RES_summary!F$21)</f>
        <v>0</v>
      </c>
      <c r="G7" s="95">
        <f>IF(RES_hh_emih_in!G7=0,0,RES_hh_emih_in!G7/RES_summary!G$21)</f>
        <v>0</v>
      </c>
      <c r="H7" s="95">
        <f>IF(RES_hh_emih_in!H7=0,0,RES_hh_emih_in!H7/RES_summary!H$21)</f>
        <v>0</v>
      </c>
      <c r="I7" s="95">
        <f>IF(RES_hh_emih_in!I7=0,0,RES_hh_emih_in!I7/RES_summary!I$21)</f>
        <v>24.55894835023593</v>
      </c>
      <c r="J7" s="95">
        <f>IF(RES_hh_emih_in!J7=0,0,RES_hh_emih_in!J7/RES_summary!J$21)</f>
        <v>26.182746462920701</v>
      </c>
      <c r="K7" s="95">
        <f>IF(RES_hh_emih_in!K7=0,0,RES_hh_emih_in!K7/RES_summary!K$21)</f>
        <v>26.841830649362944</v>
      </c>
      <c r="L7" s="95">
        <f>IF(RES_hh_emih_in!L7=0,0,RES_hh_emih_in!L7/RES_summary!L$21)</f>
        <v>30.537823002080181</v>
      </c>
      <c r="M7" s="95">
        <f>IF(RES_hh_emih_in!M7=0,0,RES_hh_emih_in!M7/RES_summary!M$21)</f>
        <v>23.074457611483673</v>
      </c>
      <c r="N7" s="95">
        <f>IF(RES_hh_emih_in!N7=0,0,RES_hh_emih_in!N7/RES_summary!N$21)</f>
        <v>0</v>
      </c>
      <c r="O7" s="95">
        <f>IF(RES_hh_emih_in!O7=0,0,RES_hh_emih_in!O7/RES_summary!O$21)</f>
        <v>25.491673834950795</v>
      </c>
      <c r="P7" s="95">
        <f>IF(RES_hh_emih_in!P7=0,0,RES_hh_emih_in!P7/RES_summary!P$21)</f>
        <v>18.059801146202734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23.745311135486524</v>
      </c>
      <c r="D8" s="95">
        <f>IF(RES_hh_emih_in!D8=0,0,RES_hh_emih_in!D8/RES_summary!D$21)</f>
        <v>22.227812785731142</v>
      </c>
      <c r="E8" s="95">
        <f>IF(RES_hh_emih_in!E8=0,0,RES_hh_emih_in!E8/RES_summary!E$21)</f>
        <v>22.674557929865067</v>
      </c>
      <c r="F8" s="95">
        <f>IF(RES_hh_emih_in!F8=0,0,RES_hh_emih_in!F8/RES_summary!F$21)</f>
        <v>21.285485457957648</v>
      </c>
      <c r="G8" s="95">
        <f>IF(RES_hh_emih_in!G8=0,0,RES_hh_emih_in!G8/RES_summary!G$21)</f>
        <v>20.071881141262665</v>
      </c>
      <c r="H8" s="95">
        <f>IF(RES_hh_emih_in!H8=0,0,RES_hh_emih_in!H8/RES_summary!H$21)</f>
        <v>19.923736513278019</v>
      </c>
      <c r="I8" s="95">
        <f>IF(RES_hh_emih_in!I8=0,0,RES_hh_emih_in!I8/RES_summary!I$21)</f>
        <v>16.886823027490536</v>
      </c>
      <c r="J8" s="95">
        <f>IF(RES_hh_emih_in!J8=0,0,RES_hh_emih_in!J8/RES_summary!J$21)</f>
        <v>19.802296690712012</v>
      </c>
      <c r="K8" s="95">
        <f>IF(RES_hh_emih_in!K8=0,0,RES_hh_emih_in!K8/RES_summary!K$21)</f>
        <v>19.464745962481793</v>
      </c>
      <c r="L8" s="95">
        <f>IF(RES_hh_emih_in!L8=0,0,RES_hh_emih_in!L8/RES_summary!L$21)</f>
        <v>23.371262847431662</v>
      </c>
      <c r="M8" s="95">
        <f>IF(RES_hh_emih_in!M8=0,0,RES_hh_emih_in!M8/RES_summary!M$21)</f>
        <v>16.582884932883747</v>
      </c>
      <c r="N8" s="95">
        <f>IF(RES_hh_emih_in!N8=0,0,RES_hh_emih_in!N8/RES_summary!N$21)</f>
        <v>18.11209093544602</v>
      </c>
      <c r="O8" s="95">
        <f>IF(RES_hh_emih_in!O8=0,0,RES_hh_emih_in!O8/RES_summary!O$21)</f>
        <v>19.329677837695357</v>
      </c>
      <c r="P8" s="95">
        <f>IF(RES_hh_emih_in!P8=0,0,RES_hh_emih_in!P8/RES_summary!P$21)</f>
        <v>12.948648811052752</v>
      </c>
      <c r="Q8" s="95">
        <f>IF(RES_hh_emih_in!Q8=0,0,RES_hh_emih_in!Q8/RES_summary!Q$21)</f>
        <v>14.083751565483329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4.6633239107559907</v>
      </c>
      <c r="D17" s="96">
        <f>IF(RES_hh_emih_in!D17=0,0,RES_hh_emih_in!D17/RES_summary!D$21)</f>
        <v>3.9641115008009402</v>
      </c>
      <c r="E17" s="96">
        <f>IF(RES_hh_emih_in!E17=0,0,RES_hh_emih_in!E17/RES_summary!E$21)</f>
        <v>3.9912011137830885</v>
      </c>
      <c r="F17" s="96">
        <f>IF(RES_hh_emih_in!F17=0,0,RES_hh_emih_in!F17/RES_summary!F$21)</f>
        <v>3.542204721953742</v>
      </c>
      <c r="G17" s="96">
        <f>IF(RES_hh_emih_in!G17=0,0,RES_hh_emih_in!G17/RES_summary!G$21)</f>
        <v>3.5153248418831735</v>
      </c>
      <c r="H17" s="96">
        <f>IF(RES_hh_emih_in!H17=0,0,RES_hh_emih_in!H17/RES_summary!H$21)</f>
        <v>3.8409083708409111</v>
      </c>
      <c r="I17" s="96">
        <f>IF(RES_hh_emih_in!I17=0,0,RES_hh_emih_in!I17/RES_summary!I$21)</f>
        <v>3.2849957657593492</v>
      </c>
      <c r="J17" s="96">
        <f>IF(RES_hh_emih_in!J17=0,0,RES_hh_emih_in!J17/RES_summary!J$21)</f>
        <v>3.964365680812294</v>
      </c>
      <c r="K17" s="96">
        <f>IF(RES_hh_emih_in!K17=0,0,RES_hh_emih_in!K17/RES_summary!K$21)</f>
        <v>4.0494551406849224</v>
      </c>
      <c r="L17" s="96">
        <f>IF(RES_hh_emih_in!L17=0,0,RES_hh_emih_in!L17/RES_summary!L$21)</f>
        <v>3.8882364438881143</v>
      </c>
      <c r="M17" s="96">
        <f>IF(RES_hh_emih_in!M17=0,0,RES_hh_emih_in!M17/RES_summary!M$21)</f>
        <v>3.2587993164243971</v>
      </c>
      <c r="N17" s="96">
        <f>IF(RES_hh_emih_in!N17=0,0,RES_hh_emih_in!N17/RES_summary!N$21)</f>
        <v>3.6382832961661205</v>
      </c>
      <c r="O17" s="96">
        <f>IF(RES_hh_emih_in!O17=0,0,RES_hh_emih_in!O17/RES_summary!O$21)</f>
        <v>3.245033339854813</v>
      </c>
      <c r="P17" s="96">
        <f>IF(RES_hh_emih_in!P17=0,0,RES_hh_emih_in!P17/RES_summary!P$21)</f>
        <v>2.4211759273018894</v>
      </c>
      <c r="Q17" s="96">
        <f>IF(RES_hh_emih_in!Q17=0,0,RES_hh_emih_in!Q17/RES_summary!Q$21)</f>
        <v>3.1510206844199198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6.9800332330993218</v>
      </c>
      <c r="J20" s="95">
        <f>IF(RES_hh_emih_in!J20=0,0,RES_hh_emih_in!J20/RES_summary!J$21)</f>
        <v>6.4722338030675068</v>
      </c>
      <c r="K20" s="95">
        <f>IF(RES_hh_emih_in!K20=0,0,RES_hh_emih_in!K20/RES_summary!K$21)</f>
        <v>6.4360477535179497</v>
      </c>
      <c r="L20" s="95">
        <f>IF(RES_hh_emih_in!L20=0,0,RES_hh_emih_in!L20/RES_summary!L$21)</f>
        <v>0</v>
      </c>
      <c r="M20" s="95">
        <f>IF(RES_hh_emih_in!M20=0,0,RES_hh_emih_in!M20/RES_summary!M$21)</f>
        <v>6.7833937552040338</v>
      </c>
      <c r="N20" s="95">
        <f>IF(RES_hh_emih_in!N20=0,0,RES_hh_emih_in!N20/RES_summary!N$21)</f>
        <v>0</v>
      </c>
      <c r="O20" s="95">
        <f>IF(RES_hh_emih_in!O20=0,0,RES_hh_emih_in!O20/RES_summary!O$21)</f>
        <v>3.8657402872080153</v>
      </c>
      <c r="P20" s="95">
        <f>IF(RES_hh_emih_in!P20=0,0,RES_hh_emih_in!P20/RES_summary!P$21)</f>
        <v>6.0371910759816112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5.0016459126638928</v>
      </c>
      <c r="D21" s="95">
        <f>IF(RES_hh_emih_in!D21=0,0,RES_hh_emih_in!D21/RES_summary!D$21)</f>
        <v>5.0381035604837061</v>
      </c>
      <c r="E21" s="95">
        <f>IF(RES_hh_emih_in!E21=0,0,RES_hh_emih_in!E21/RES_summary!E$21)</f>
        <v>4.939738353157721</v>
      </c>
      <c r="F21" s="95">
        <f>IF(RES_hh_emih_in!F21=0,0,RES_hh_emih_in!F21/RES_summary!F$21)</f>
        <v>4.7736218611621943</v>
      </c>
      <c r="G21" s="95">
        <f>IF(RES_hh_emih_in!G21=0,0,RES_hh_emih_in!G21/RES_summary!G$21)</f>
        <v>4.7498320546981763</v>
      </c>
      <c r="H21" s="95">
        <f>IF(RES_hh_emih_in!H21=0,0,RES_hh_emih_in!H21/RES_summary!H$21)</f>
        <v>4.8163106315457362</v>
      </c>
      <c r="I21" s="95">
        <f>IF(RES_hh_emih_in!I21=0,0,RES_hh_emih_in!I21/RES_summary!I$21)</f>
        <v>4.6559418743975911</v>
      </c>
      <c r="J21" s="95">
        <f>IF(RES_hh_emih_in!J21=0,0,RES_hh_emih_in!J21/RES_summary!J$21)</f>
        <v>4.5356289603053943</v>
      </c>
      <c r="K21" s="95">
        <f>IF(RES_hh_emih_in!K21=0,0,RES_hh_emih_in!K21/RES_summary!K$21)</f>
        <v>4.4266654867548523</v>
      </c>
      <c r="L21" s="95">
        <f>IF(RES_hh_emih_in!L21=0,0,RES_hh_emih_in!L21/RES_summary!L$21)</f>
        <v>4.4100177624897361</v>
      </c>
      <c r="M21" s="95">
        <f>IF(RES_hh_emih_in!M21=0,0,RES_hh_emih_in!M21/RES_summary!M$21)</f>
        <v>4.3603054804023058</v>
      </c>
      <c r="N21" s="95">
        <f>IF(RES_hh_emih_in!N21=0,0,RES_hh_emih_in!N21/RES_summary!N$21)</f>
        <v>4.3695891488979317</v>
      </c>
      <c r="O21" s="95">
        <f>IF(RES_hh_emih_in!O21=0,0,RES_hh_emih_in!O21/RES_summary!O$21)</f>
        <v>4.3547679351465547</v>
      </c>
      <c r="P21" s="95">
        <f>IF(RES_hh_emih_in!P21=0,0,RES_hh_emih_in!P21/RES_summary!P$21)</f>
        <v>4.3360263442242104</v>
      </c>
      <c r="Q21" s="95">
        <f>IF(RES_hh_emih_in!Q21=0,0,RES_hh_emih_in!Q21/RES_summary!Q$21)</f>
        <v>4.3329907682380124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1.7853907006708511</v>
      </c>
      <c r="D27" s="96">
        <f>IF(RES_hh_emih_in!D27=0,0,RES_hh_emih_in!D27/RES_summary!D$21)</f>
        <v>1.7707998773017457</v>
      </c>
      <c r="E27" s="96">
        <f>IF(RES_hh_emih_in!E27=0,0,RES_hh_emih_in!E27/RES_summary!E$21)</f>
        <v>1.7421470696313899</v>
      </c>
      <c r="F27" s="96">
        <f>IF(RES_hh_emih_in!F27=0,0,RES_hh_emih_in!F27/RES_summary!F$21)</f>
        <v>1.6731601806975991</v>
      </c>
      <c r="G27" s="96">
        <f>IF(RES_hh_emih_in!G27=0,0,RES_hh_emih_in!G27/RES_summary!G$21)</f>
        <v>1.6625934962766913</v>
      </c>
      <c r="H27" s="96">
        <f>IF(RES_hh_emih_in!H27=0,0,RES_hh_emih_in!H27/RES_summary!H$21)</f>
        <v>1.7631509518131985</v>
      </c>
      <c r="I27" s="96">
        <f>IF(RES_hh_emih_in!I27=0,0,RES_hh_emih_in!I27/RES_summary!I$21)</f>
        <v>1.6180845717767429</v>
      </c>
      <c r="J27" s="96">
        <f>IF(RES_hh_emih_in!J27=0,0,RES_hh_emih_in!J27/RES_summary!J$21)</f>
        <v>1.900682600144685</v>
      </c>
      <c r="K27" s="96">
        <f>IF(RES_hh_emih_in!K27=0,0,RES_hh_emih_in!K27/RES_summary!K$21)</f>
        <v>1.72239000388862</v>
      </c>
      <c r="L27" s="96">
        <f>IF(RES_hh_emih_in!L27=0,0,RES_hh_emih_in!L27/RES_summary!L$21)</f>
        <v>1.7926879623660736</v>
      </c>
      <c r="M27" s="96">
        <f>IF(RES_hh_emih_in!M27=0,0,RES_hh_emih_in!M27/RES_summary!M$21)</f>
        <v>1.5096602855960259</v>
      </c>
      <c r="N27" s="96">
        <f>IF(RES_hh_emih_in!N27=0,0,RES_hh_emih_in!N27/RES_summary!N$21)</f>
        <v>1.5716648735082759</v>
      </c>
      <c r="O27" s="96">
        <f>IF(RES_hh_emih_in!O27=0,0,RES_hh_emih_in!O27/RES_summary!O$21)</f>
        <v>1.4984625300288865</v>
      </c>
      <c r="P27" s="96">
        <f>IF(RES_hh_emih_in!P27=0,0,RES_hh_emih_in!P27/RES_summary!P$21)</f>
        <v>1.22392983571661</v>
      </c>
      <c r="Q27" s="96">
        <f>IF(RES_hh_emih_in!Q27=0,0,RES_hh_emih_in!Q27/RES_summary!Q$21)</f>
        <v>1.4725500582603244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2.1177919373955048</v>
      </c>
      <c r="D30" s="95">
        <f>IF(RES_hh_emih_in!D30=0,0,RES_hh_emih_in!D30/RES_summary!D$21)</f>
        <v>2.1422846552041621</v>
      </c>
      <c r="E30" s="95">
        <f>IF(RES_hh_emih_in!E30=0,0,RES_hh_emih_in!E30/RES_summary!E$21)</f>
        <v>2.1190934401882076</v>
      </c>
      <c r="F30" s="95">
        <f>IF(RES_hh_emih_in!F30=0,0,RES_hh_emih_in!F30/RES_summary!F$21)</f>
        <v>2.0853416576810506</v>
      </c>
      <c r="G30" s="95">
        <f>IF(RES_hh_emih_in!G30=0,0,RES_hh_emih_in!G30/RES_summary!G$21)</f>
        <v>2.0762578834558791</v>
      </c>
      <c r="H30" s="95">
        <f>IF(RES_hh_emih_in!H30=0,0,RES_hh_emih_in!H30/RES_summary!H$21)</f>
        <v>2.1301982587309909</v>
      </c>
      <c r="I30" s="95">
        <f>IF(RES_hh_emih_in!I30=0,0,RES_hh_emih_in!I30/RES_summary!I$21)</f>
        <v>2.112952071681375</v>
      </c>
      <c r="J30" s="95">
        <f>IF(RES_hh_emih_in!J30=0,0,RES_hh_emih_in!J30/RES_summary!J$21)</f>
        <v>2.087464896768906</v>
      </c>
      <c r="K30" s="95">
        <f>IF(RES_hh_emih_in!K30=0,0,RES_hh_emih_in!K30/RES_summary!K$21)</f>
        <v>2.0404933100148916</v>
      </c>
      <c r="L30" s="95">
        <f>IF(RES_hh_emih_in!L30=0,0,RES_hh_emih_in!L30/RES_summary!L$21)</f>
        <v>2.0332574602202893</v>
      </c>
      <c r="M30" s="95">
        <f>IF(RES_hh_emih_in!M30=0,0,RES_hh_emih_in!M30/RES_summary!M$21)</f>
        <v>1.9792776800368397</v>
      </c>
      <c r="N30" s="95">
        <f>IF(RES_hh_emih_in!N30=0,0,RES_hh_emih_in!N30/RES_summary!N$21)</f>
        <v>1.974994708459257</v>
      </c>
      <c r="O30" s="95">
        <f>IF(RES_hh_emih_in!O30=0,0,RES_hh_emih_in!O30/RES_summary!O$21)</f>
        <v>1.9647201034003361</v>
      </c>
      <c r="P30" s="95">
        <f>IF(RES_hh_emih_in!P30=0,0,RES_hh_emih_in!P30/RES_summary!P$21)</f>
        <v>1.9586495451682084</v>
      </c>
      <c r="Q30" s="95">
        <f>IF(RES_hh_emih_in!Q30=0,0,RES_hh_emih_in!Q30/RES_summary!Q$21)</f>
        <v>1.9476761957028901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1244.0795771115506</v>
      </c>
      <c r="C3" s="110">
        <f t="shared" ref="C3:Q3" si="0">SUM(C4,C9,C12)</f>
        <v>1298.1724432525225</v>
      </c>
      <c r="D3" s="110">
        <f t="shared" si="0"/>
        <v>1342.0656389932228</v>
      </c>
      <c r="E3" s="110">
        <f t="shared" si="0"/>
        <v>1384.2427459770861</v>
      </c>
      <c r="F3" s="110">
        <f t="shared" si="0"/>
        <v>1418.0393727319979</v>
      </c>
      <c r="G3" s="110">
        <f t="shared" si="0"/>
        <v>1453.0001215942405</v>
      </c>
      <c r="H3" s="110">
        <f t="shared" si="0"/>
        <v>1479.7254757885057</v>
      </c>
      <c r="I3" s="110">
        <f t="shared" si="0"/>
        <v>1497.3649370127764</v>
      </c>
      <c r="J3" s="110">
        <f t="shared" si="0"/>
        <v>1506.0772958336697</v>
      </c>
      <c r="K3" s="110">
        <f t="shared" si="0"/>
        <v>1516.2089655298078</v>
      </c>
      <c r="L3" s="110">
        <f t="shared" si="0"/>
        <v>1524.4182478672569</v>
      </c>
      <c r="M3" s="110">
        <f t="shared" si="0"/>
        <v>1506.3315797960854</v>
      </c>
      <c r="N3" s="110">
        <f t="shared" si="0"/>
        <v>1466.7192273548089</v>
      </c>
      <c r="O3" s="110">
        <f t="shared" si="0"/>
        <v>1428.4578067004365</v>
      </c>
      <c r="P3" s="110">
        <f t="shared" si="0"/>
        <v>1381.9148318337441</v>
      </c>
      <c r="Q3" s="110">
        <f t="shared" si="0"/>
        <v>1326.1000858090288</v>
      </c>
    </row>
    <row r="4" spans="1:17" ht="12.95" customHeight="1" x14ac:dyDescent="0.25">
      <c r="A4" s="40" t="s">
        <v>130</v>
      </c>
      <c r="B4" s="55">
        <f>SUM(B5:B8)</f>
        <v>511.25122590509255</v>
      </c>
      <c r="C4" s="55">
        <f t="shared" ref="C4:Q4" si="1">SUM(C5:C8)</f>
        <v>533.98147586849313</v>
      </c>
      <c r="D4" s="55">
        <f t="shared" si="1"/>
        <v>554.0915436227134</v>
      </c>
      <c r="E4" s="55">
        <f t="shared" si="1"/>
        <v>572.04598179466302</v>
      </c>
      <c r="F4" s="55">
        <f t="shared" si="1"/>
        <v>586.52851276300783</v>
      </c>
      <c r="G4" s="55">
        <f t="shared" si="1"/>
        <v>600.55220310495622</v>
      </c>
      <c r="H4" s="55">
        <f t="shared" si="1"/>
        <v>611.42871764051336</v>
      </c>
      <c r="I4" s="55">
        <f t="shared" si="1"/>
        <v>618.97622353929842</v>
      </c>
      <c r="J4" s="55">
        <f t="shared" si="1"/>
        <v>625.78547633571554</v>
      </c>
      <c r="K4" s="55">
        <f t="shared" si="1"/>
        <v>633.13341148929965</v>
      </c>
      <c r="L4" s="55">
        <f t="shared" si="1"/>
        <v>641.19212503688607</v>
      </c>
      <c r="M4" s="55">
        <f t="shared" si="1"/>
        <v>643.06251570941652</v>
      </c>
      <c r="N4" s="55">
        <f t="shared" si="1"/>
        <v>641.01445052704537</v>
      </c>
      <c r="O4" s="55">
        <f t="shared" si="1"/>
        <v>639.49125366923863</v>
      </c>
      <c r="P4" s="55">
        <f t="shared" si="1"/>
        <v>639.62284683215171</v>
      </c>
      <c r="Q4" s="55">
        <f t="shared" si="1"/>
        <v>638.47925878815613</v>
      </c>
    </row>
    <row r="5" spans="1:17" ht="12" customHeight="1" x14ac:dyDescent="0.25">
      <c r="A5" s="87" t="s">
        <v>33</v>
      </c>
      <c r="B5" s="109">
        <v>274.23016199133713</v>
      </c>
      <c r="C5" s="109">
        <v>289.26950241067499</v>
      </c>
      <c r="D5" s="109">
        <v>301.58253198492935</v>
      </c>
      <c r="E5" s="109">
        <v>311.84687180950203</v>
      </c>
      <c r="F5" s="109">
        <v>318.11393831940626</v>
      </c>
      <c r="G5" s="109">
        <v>323.32678268514599</v>
      </c>
      <c r="H5" s="109">
        <v>326.2899309764689</v>
      </c>
      <c r="I5" s="109">
        <v>328.09968400530903</v>
      </c>
      <c r="J5" s="109">
        <v>327.91016407464502</v>
      </c>
      <c r="K5" s="109">
        <v>327.60109388987348</v>
      </c>
      <c r="L5" s="109">
        <v>326.11587031727402</v>
      </c>
      <c r="M5" s="109">
        <v>323.28915070826366</v>
      </c>
      <c r="N5" s="109">
        <v>319.26182198535281</v>
      </c>
      <c r="O5" s="109">
        <v>316.42064465129278</v>
      </c>
      <c r="P5" s="109">
        <v>316.32855153911208</v>
      </c>
      <c r="Q5" s="109">
        <v>317.10865781832786</v>
      </c>
    </row>
    <row r="6" spans="1:17" ht="12" customHeight="1" x14ac:dyDescent="0.25">
      <c r="A6" s="87" t="s">
        <v>53</v>
      </c>
      <c r="B6" s="109">
        <v>102.99115683701064</v>
      </c>
      <c r="C6" s="109">
        <v>102.24129208040385</v>
      </c>
      <c r="D6" s="109">
        <v>101.83263164150257</v>
      </c>
      <c r="E6" s="109">
        <v>101.7957463865442</v>
      </c>
      <c r="F6" s="109">
        <v>101.73012217179101</v>
      </c>
      <c r="G6" s="109">
        <v>101.89971179713997</v>
      </c>
      <c r="H6" s="109">
        <v>102.12050577397505</v>
      </c>
      <c r="I6" s="109">
        <v>100.82917006701922</v>
      </c>
      <c r="J6" s="109">
        <v>100.2038926487587</v>
      </c>
      <c r="K6" s="109">
        <v>98.912417453129265</v>
      </c>
      <c r="L6" s="109">
        <v>99.336705234387665</v>
      </c>
      <c r="M6" s="109">
        <v>100.06424155196265</v>
      </c>
      <c r="N6" s="109">
        <v>100.67693411752161</v>
      </c>
      <c r="O6" s="109">
        <v>101.4567009356407</v>
      </c>
      <c r="P6" s="109">
        <v>101.81649010874888</v>
      </c>
      <c r="Q6" s="109">
        <v>102.31473520944205</v>
      </c>
    </row>
    <row r="7" spans="1:17" ht="12" customHeight="1" x14ac:dyDescent="0.25">
      <c r="A7" s="87" t="s">
        <v>52</v>
      </c>
      <c r="B7" s="109">
        <v>87.529728804676907</v>
      </c>
      <c r="C7" s="109">
        <v>92.718648837800387</v>
      </c>
      <c r="D7" s="109">
        <v>97.798223124820495</v>
      </c>
      <c r="E7" s="109">
        <v>102.6476337093379</v>
      </c>
      <c r="F7" s="109">
        <v>107.73919062285984</v>
      </c>
      <c r="G7" s="109">
        <v>113.63550626725846</v>
      </c>
      <c r="H7" s="109">
        <v>119.51320065564252</v>
      </c>
      <c r="I7" s="109">
        <v>124.74829112962743</v>
      </c>
      <c r="J7" s="109">
        <v>130.95824298150706</v>
      </c>
      <c r="K7" s="109">
        <v>138.61449004280283</v>
      </c>
      <c r="L7" s="109">
        <v>146.36888622611519</v>
      </c>
      <c r="M7" s="109">
        <v>149.56199074242497</v>
      </c>
      <c r="N7" s="109">
        <v>150.38167420123054</v>
      </c>
      <c r="O7" s="109">
        <v>150.41614270151399</v>
      </c>
      <c r="P7" s="109">
        <v>150.42951548444674</v>
      </c>
      <c r="Q7" s="109">
        <v>148.02039052808817</v>
      </c>
    </row>
    <row r="8" spans="1:17" ht="12" customHeight="1" x14ac:dyDescent="0.25">
      <c r="A8" s="87" t="s">
        <v>51</v>
      </c>
      <c r="B8" s="109">
        <v>46.500178272067906</v>
      </c>
      <c r="C8" s="109">
        <v>49.752032539613822</v>
      </c>
      <c r="D8" s="109">
        <v>52.87815687146098</v>
      </c>
      <c r="E8" s="109">
        <v>55.755729889278911</v>
      </c>
      <c r="F8" s="109">
        <v>58.945261648950698</v>
      </c>
      <c r="G8" s="109">
        <v>61.690202355411799</v>
      </c>
      <c r="H8" s="109">
        <v>63.505080234426806</v>
      </c>
      <c r="I8" s="109">
        <v>65.299078337342777</v>
      </c>
      <c r="J8" s="109">
        <v>66.713176630804696</v>
      </c>
      <c r="K8" s="109">
        <v>68.005410103494086</v>
      </c>
      <c r="L8" s="109">
        <v>69.370663259109193</v>
      </c>
      <c r="M8" s="109">
        <v>70.147132706765177</v>
      </c>
      <c r="N8" s="109">
        <v>70.694020222940409</v>
      </c>
      <c r="O8" s="109">
        <v>71.197765380791267</v>
      </c>
      <c r="P8" s="109">
        <v>71.048289699843991</v>
      </c>
      <c r="Q8" s="109">
        <v>71.035475232298012</v>
      </c>
    </row>
    <row r="9" spans="1:17" ht="12.95" customHeight="1" x14ac:dyDescent="0.25">
      <c r="A9" s="40" t="s">
        <v>129</v>
      </c>
      <c r="B9" s="55">
        <f>SUM(B10:B11)</f>
        <v>281.65172823209355</v>
      </c>
      <c r="C9" s="55">
        <f t="shared" ref="C9:Q9" si="2">SUM(C10:C11)</f>
        <v>310.85858676798154</v>
      </c>
      <c r="D9" s="55">
        <f t="shared" si="2"/>
        <v>335.59870313035879</v>
      </c>
      <c r="E9" s="55">
        <f t="shared" si="2"/>
        <v>359.03609604730872</v>
      </c>
      <c r="F9" s="55">
        <f t="shared" si="2"/>
        <v>378.21238584279655</v>
      </c>
      <c r="G9" s="55">
        <f t="shared" si="2"/>
        <v>400.80063243546817</v>
      </c>
      <c r="H9" s="55">
        <f t="shared" si="2"/>
        <v>417.13684508483658</v>
      </c>
      <c r="I9" s="55">
        <f t="shared" si="2"/>
        <v>427.87890151718312</v>
      </c>
      <c r="J9" s="55">
        <f t="shared" si="2"/>
        <v>437.87478067159759</v>
      </c>
      <c r="K9" s="55">
        <f t="shared" si="2"/>
        <v>451.79075559317732</v>
      </c>
      <c r="L9" s="55">
        <f t="shared" si="2"/>
        <v>463.3577935311813</v>
      </c>
      <c r="M9" s="55">
        <f t="shared" si="2"/>
        <v>469.09229594112571</v>
      </c>
      <c r="N9" s="55">
        <f t="shared" si="2"/>
        <v>470.44294092001769</v>
      </c>
      <c r="O9" s="55">
        <f t="shared" si="2"/>
        <v>472.12351043196702</v>
      </c>
      <c r="P9" s="55">
        <f t="shared" si="2"/>
        <v>467.3975998445427</v>
      </c>
      <c r="Q9" s="55">
        <f t="shared" si="2"/>
        <v>454.85636485433025</v>
      </c>
    </row>
    <row r="10" spans="1:17" ht="12" customHeight="1" x14ac:dyDescent="0.25">
      <c r="A10" s="87" t="s">
        <v>29</v>
      </c>
      <c r="B10" s="109">
        <v>208.66274086594359</v>
      </c>
      <c r="C10" s="109">
        <v>235.30904822718344</v>
      </c>
      <c r="D10" s="109">
        <v>257.12287214365296</v>
      </c>
      <c r="E10" s="109">
        <v>277.13329221453199</v>
      </c>
      <c r="F10" s="109">
        <v>293.75230805709293</v>
      </c>
      <c r="G10" s="109">
        <v>312.21904174916307</v>
      </c>
      <c r="H10" s="109">
        <v>325.48617033133525</v>
      </c>
      <c r="I10" s="109">
        <v>332.43056403179418</v>
      </c>
      <c r="J10" s="109">
        <v>340.90064148554899</v>
      </c>
      <c r="K10" s="109">
        <v>353.58062146694101</v>
      </c>
      <c r="L10" s="109">
        <v>363.10630920431214</v>
      </c>
      <c r="M10" s="109">
        <v>367.59846290283724</v>
      </c>
      <c r="N10" s="109">
        <v>369.15300720926234</v>
      </c>
      <c r="O10" s="109">
        <v>370.67218215425601</v>
      </c>
      <c r="P10" s="109">
        <v>367.15598526278825</v>
      </c>
      <c r="Q10" s="109">
        <v>357.33077628169008</v>
      </c>
    </row>
    <row r="11" spans="1:17" ht="12" customHeight="1" x14ac:dyDescent="0.25">
      <c r="A11" s="87" t="s">
        <v>28</v>
      </c>
      <c r="B11" s="109">
        <v>72.988987366149985</v>
      </c>
      <c r="C11" s="109">
        <v>75.549538540798096</v>
      </c>
      <c r="D11" s="109">
        <v>78.475830986705816</v>
      </c>
      <c r="E11" s="109">
        <v>81.90280383277674</v>
      </c>
      <c r="F11" s="109">
        <v>84.460077785703618</v>
      </c>
      <c r="G11" s="109">
        <v>88.58159068630512</v>
      </c>
      <c r="H11" s="109">
        <v>91.65067475350132</v>
      </c>
      <c r="I11" s="109">
        <v>95.448337485388961</v>
      </c>
      <c r="J11" s="109">
        <v>96.974139186048632</v>
      </c>
      <c r="K11" s="109">
        <v>98.210134126236312</v>
      </c>
      <c r="L11" s="109">
        <v>100.25148432686915</v>
      </c>
      <c r="M11" s="109">
        <v>101.49383303828847</v>
      </c>
      <c r="N11" s="109">
        <v>101.28993371075534</v>
      </c>
      <c r="O11" s="109">
        <v>101.45132827771104</v>
      </c>
      <c r="P11" s="109">
        <v>100.24161458175443</v>
      </c>
      <c r="Q11" s="109">
        <v>97.525588572640174</v>
      </c>
    </row>
    <row r="12" spans="1:17" ht="12.95" customHeight="1" x14ac:dyDescent="0.25">
      <c r="A12" s="40" t="s">
        <v>128</v>
      </c>
      <c r="B12" s="55">
        <f>SUM(B13:B14)</f>
        <v>451.17662297436465</v>
      </c>
      <c r="C12" s="55">
        <f t="shared" ref="C12:Q12" si="3">SUM(C13:C14)</f>
        <v>453.33238061604783</v>
      </c>
      <c r="D12" s="55">
        <f t="shared" si="3"/>
        <v>452.37539224015063</v>
      </c>
      <c r="E12" s="55">
        <f t="shared" si="3"/>
        <v>453.16066813511429</v>
      </c>
      <c r="F12" s="55">
        <f t="shared" si="3"/>
        <v>453.29847412619336</v>
      </c>
      <c r="G12" s="55">
        <f t="shared" si="3"/>
        <v>451.647286053816</v>
      </c>
      <c r="H12" s="55">
        <f t="shared" si="3"/>
        <v>451.15991306315561</v>
      </c>
      <c r="I12" s="55">
        <f t="shared" si="3"/>
        <v>450.50981195629493</v>
      </c>
      <c r="J12" s="55">
        <f t="shared" si="3"/>
        <v>442.41703882635647</v>
      </c>
      <c r="K12" s="55">
        <f t="shared" si="3"/>
        <v>431.28479844733073</v>
      </c>
      <c r="L12" s="55">
        <f t="shared" si="3"/>
        <v>419.86832929918955</v>
      </c>
      <c r="M12" s="55">
        <f t="shared" si="3"/>
        <v>394.17676814554312</v>
      </c>
      <c r="N12" s="55">
        <f t="shared" si="3"/>
        <v>355.26183590774593</v>
      </c>
      <c r="O12" s="55">
        <f t="shared" si="3"/>
        <v>316.84304259923073</v>
      </c>
      <c r="P12" s="55">
        <f t="shared" si="3"/>
        <v>274.89438515704961</v>
      </c>
      <c r="Q12" s="55">
        <f t="shared" si="3"/>
        <v>232.76446216654244</v>
      </c>
    </row>
    <row r="13" spans="1:17" ht="12" customHeight="1" x14ac:dyDescent="0.25">
      <c r="A13" s="54" t="s">
        <v>50</v>
      </c>
      <c r="B13" s="53">
        <v>371.81717278535973</v>
      </c>
      <c r="C13" s="53">
        <v>371.25316763540371</v>
      </c>
      <c r="D13" s="53">
        <v>367.77022992134636</v>
      </c>
      <c r="E13" s="53">
        <v>365.01185436307657</v>
      </c>
      <c r="F13" s="53">
        <v>362.01203013527567</v>
      </c>
      <c r="G13" s="53">
        <v>358.37220131554938</v>
      </c>
      <c r="H13" s="53">
        <v>355.97846337582598</v>
      </c>
      <c r="I13" s="53">
        <v>352.46494057741739</v>
      </c>
      <c r="J13" s="53">
        <v>343.14520060209998</v>
      </c>
      <c r="K13" s="53">
        <v>330.37929402905127</v>
      </c>
      <c r="L13" s="53">
        <v>316.14686111145636</v>
      </c>
      <c r="M13" s="53">
        <v>287.5672813635947</v>
      </c>
      <c r="N13" s="53">
        <v>246.70734023046711</v>
      </c>
      <c r="O13" s="53">
        <v>205.05021493561625</v>
      </c>
      <c r="P13" s="53">
        <v>160.97248864417799</v>
      </c>
      <c r="Q13" s="53">
        <v>114.95724546580547</v>
      </c>
    </row>
    <row r="14" spans="1:17" ht="12" customHeight="1" x14ac:dyDescent="0.25">
      <c r="A14" s="49" t="s">
        <v>26</v>
      </c>
      <c r="B14" s="48">
        <v>79.359450189004917</v>
      </c>
      <c r="C14" s="48">
        <v>82.079212980644101</v>
      </c>
      <c r="D14" s="48">
        <v>84.605162318804261</v>
      </c>
      <c r="E14" s="48">
        <v>88.148813772037713</v>
      </c>
      <c r="F14" s="48">
        <v>91.286443990917718</v>
      </c>
      <c r="G14" s="48">
        <v>93.275084738266642</v>
      </c>
      <c r="H14" s="48">
        <v>95.181449687329632</v>
      </c>
      <c r="I14" s="48">
        <v>98.044871378877559</v>
      </c>
      <c r="J14" s="48">
        <v>99.271838224256499</v>
      </c>
      <c r="K14" s="48">
        <v>100.90550441827945</v>
      </c>
      <c r="L14" s="48">
        <v>103.72146818773319</v>
      </c>
      <c r="M14" s="48">
        <v>106.60948678194842</v>
      </c>
      <c r="N14" s="48">
        <v>108.55449567727881</v>
      </c>
      <c r="O14" s="48">
        <v>111.79282766361446</v>
      </c>
      <c r="P14" s="48">
        <v>113.92189651287163</v>
      </c>
      <c r="Q14" s="48">
        <v>117.80721670073699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52933.114265457843</v>
      </c>
      <c r="C16" s="110">
        <f t="shared" ref="C16:Q16" si="4">SUM(C17,C22,C25)</f>
        <v>54045.850905154184</v>
      </c>
      <c r="D16" s="110">
        <f t="shared" si="4"/>
        <v>55020.568145128833</v>
      </c>
      <c r="E16" s="110">
        <f t="shared" si="4"/>
        <v>56440.845366610709</v>
      </c>
      <c r="F16" s="110">
        <f t="shared" si="4"/>
        <v>57616.147773373508</v>
      </c>
      <c r="G16" s="110">
        <f t="shared" si="4"/>
        <v>58361.26283643549</v>
      </c>
      <c r="H16" s="110">
        <f t="shared" si="4"/>
        <v>59040.090656870758</v>
      </c>
      <c r="I16" s="110">
        <f t="shared" si="4"/>
        <v>60031.849468071276</v>
      </c>
      <c r="J16" s="110">
        <f t="shared" si="4"/>
        <v>60369.650918871033</v>
      </c>
      <c r="K16" s="110">
        <f t="shared" si="4"/>
        <v>61007.024285287553</v>
      </c>
      <c r="L16" s="110">
        <f t="shared" si="4"/>
        <v>61969.944493558985</v>
      </c>
      <c r="M16" s="110">
        <f t="shared" si="4"/>
        <v>62467.508251514395</v>
      </c>
      <c r="N16" s="110">
        <f t="shared" si="4"/>
        <v>62218.568253900958</v>
      </c>
      <c r="O16" s="110">
        <f t="shared" si="4"/>
        <v>62436.200282306221</v>
      </c>
      <c r="P16" s="110">
        <f t="shared" si="4"/>
        <v>62001.769594875645</v>
      </c>
      <c r="Q16" s="110">
        <f t="shared" si="4"/>
        <v>61945.74803563454</v>
      </c>
    </row>
    <row r="17" spans="1:17" ht="12.95" customHeight="1" x14ac:dyDescent="0.25">
      <c r="A17" s="40" t="s">
        <v>130</v>
      </c>
      <c r="B17" s="55">
        <f>SUM(B18:B21)</f>
        <v>7482.8302477008983</v>
      </c>
      <c r="C17" s="55">
        <f t="shared" ref="C17:Q17" si="5">SUM(C18:C21)</f>
        <v>7756.0299001508556</v>
      </c>
      <c r="D17" s="55">
        <f t="shared" si="5"/>
        <v>8026.5278604922551</v>
      </c>
      <c r="E17" s="55">
        <f t="shared" si="5"/>
        <v>8284.3803510332837</v>
      </c>
      <c r="F17" s="55">
        <f t="shared" si="5"/>
        <v>8539.335040562737</v>
      </c>
      <c r="G17" s="55">
        <f t="shared" si="5"/>
        <v>8812.9740482777834</v>
      </c>
      <c r="H17" s="55">
        <f t="shared" si="5"/>
        <v>9063.5053777252215</v>
      </c>
      <c r="I17" s="55">
        <f t="shared" si="5"/>
        <v>9280.5258160914364</v>
      </c>
      <c r="J17" s="55">
        <f t="shared" si="5"/>
        <v>9548.9281044491763</v>
      </c>
      <c r="K17" s="55">
        <f t="shared" si="5"/>
        <v>9899.6281255927643</v>
      </c>
      <c r="L17" s="55">
        <f t="shared" si="5"/>
        <v>10251.506236382025</v>
      </c>
      <c r="M17" s="55">
        <f t="shared" si="5"/>
        <v>10412.766300007765</v>
      </c>
      <c r="N17" s="55">
        <f t="shared" si="5"/>
        <v>10466.628112264023</v>
      </c>
      <c r="O17" s="55">
        <f t="shared" si="5"/>
        <v>10491.411383401357</v>
      </c>
      <c r="P17" s="55">
        <f t="shared" si="5"/>
        <v>10486.597053258471</v>
      </c>
      <c r="Q17" s="55">
        <f t="shared" si="5"/>
        <v>10361.283252008034</v>
      </c>
    </row>
    <row r="18" spans="1:17" ht="12" customHeight="1" x14ac:dyDescent="0.25">
      <c r="A18" s="87" t="s">
        <v>33</v>
      </c>
      <c r="B18" s="109">
        <v>364.00945363615978</v>
      </c>
      <c r="C18" s="109">
        <v>383.97247320095966</v>
      </c>
      <c r="D18" s="109">
        <v>400.3166241702898</v>
      </c>
      <c r="E18" s="109">
        <v>413.9413717339682</v>
      </c>
      <c r="F18" s="109">
        <v>422.26019209860692</v>
      </c>
      <c r="G18" s="109">
        <v>429.17965207224444</v>
      </c>
      <c r="H18" s="109">
        <v>433.11289552998454</v>
      </c>
      <c r="I18" s="109">
        <v>435.51513752430327</v>
      </c>
      <c r="J18" s="109">
        <v>435.26357130010263</v>
      </c>
      <c r="K18" s="109">
        <v>434.85331566564935</v>
      </c>
      <c r="L18" s="109">
        <v>432.88184973621384</v>
      </c>
      <c r="M18" s="109">
        <v>429.12969988884959</v>
      </c>
      <c r="N18" s="109">
        <v>423.78387754241379</v>
      </c>
      <c r="O18" s="109">
        <v>420.0125367039567</v>
      </c>
      <c r="P18" s="109">
        <v>419.89029353710345</v>
      </c>
      <c r="Q18" s="109">
        <v>420.92579619083557</v>
      </c>
    </row>
    <row r="19" spans="1:17" ht="12" customHeight="1" x14ac:dyDescent="0.25">
      <c r="A19" s="87" t="s">
        <v>53</v>
      </c>
      <c r="B19" s="109">
        <v>1648.8165921785881</v>
      </c>
      <c r="C19" s="109">
        <v>1630.7190730979439</v>
      </c>
      <c r="D19" s="109">
        <v>1620.1938212504867</v>
      </c>
      <c r="E19" s="109">
        <v>1616.8561274299973</v>
      </c>
      <c r="F19" s="109">
        <v>1602.0038200591944</v>
      </c>
      <c r="G19" s="109">
        <v>1581.0220030734597</v>
      </c>
      <c r="H19" s="109">
        <v>1562.2376300776577</v>
      </c>
      <c r="I19" s="109">
        <v>1541.9566793823724</v>
      </c>
      <c r="J19" s="109">
        <v>1525.0988254283704</v>
      </c>
      <c r="K19" s="109">
        <v>1511.3079974242676</v>
      </c>
      <c r="L19" s="109">
        <v>1510.9360393845841</v>
      </c>
      <c r="M19" s="109">
        <v>1498.6140430150847</v>
      </c>
      <c r="N19" s="109">
        <v>1486.8320661781358</v>
      </c>
      <c r="O19" s="109">
        <v>1478.6809906677711</v>
      </c>
      <c r="P19" s="109">
        <v>1463.0498247289088</v>
      </c>
      <c r="Q19" s="109">
        <v>1448.4220146369435</v>
      </c>
    </row>
    <row r="20" spans="1:17" ht="12" customHeight="1" x14ac:dyDescent="0.25">
      <c r="A20" s="87" t="s">
        <v>52</v>
      </c>
      <c r="B20" s="109">
        <v>4329.7388889497042</v>
      </c>
      <c r="C20" s="109">
        <v>4545.8684501485968</v>
      </c>
      <c r="D20" s="109">
        <v>4758.2445753714765</v>
      </c>
      <c r="E20" s="109">
        <v>4959.5275418928313</v>
      </c>
      <c r="F20" s="109">
        <v>5168.6961469301832</v>
      </c>
      <c r="G20" s="109">
        <v>5414.7543204619978</v>
      </c>
      <c r="H20" s="109">
        <v>5659.1965423454167</v>
      </c>
      <c r="I20" s="109">
        <v>5873.0759663593017</v>
      </c>
      <c r="J20" s="109">
        <v>6142.9085734309374</v>
      </c>
      <c r="K20" s="109">
        <v>6491.6727578048803</v>
      </c>
      <c r="L20" s="109">
        <v>6830.8767324712735</v>
      </c>
      <c r="M20" s="109">
        <v>7012.7878469330462</v>
      </c>
      <c r="N20" s="109">
        <v>7091.1765504271598</v>
      </c>
      <c r="O20" s="109">
        <v>7135.147943151007</v>
      </c>
      <c r="P20" s="109">
        <v>7168.0424400148167</v>
      </c>
      <c r="Q20" s="109">
        <v>7076.369781871078</v>
      </c>
    </row>
    <row r="21" spans="1:17" ht="12" customHeight="1" x14ac:dyDescent="0.25">
      <c r="A21" s="87" t="s">
        <v>51</v>
      </c>
      <c r="B21" s="109">
        <v>1140.2653129364458</v>
      </c>
      <c r="C21" s="109">
        <v>1195.4699037033552</v>
      </c>
      <c r="D21" s="109">
        <v>1247.7728397000014</v>
      </c>
      <c r="E21" s="109">
        <v>1294.0553099764859</v>
      </c>
      <c r="F21" s="109">
        <v>1346.3748814747521</v>
      </c>
      <c r="G21" s="109">
        <v>1388.0180726700821</v>
      </c>
      <c r="H21" s="109">
        <v>1408.9583097721616</v>
      </c>
      <c r="I21" s="109">
        <v>1429.978032825459</v>
      </c>
      <c r="J21" s="109">
        <v>1445.6571342897655</v>
      </c>
      <c r="K21" s="109">
        <v>1461.7940546979671</v>
      </c>
      <c r="L21" s="109">
        <v>1476.8116147899552</v>
      </c>
      <c r="M21" s="109">
        <v>1472.234710170784</v>
      </c>
      <c r="N21" s="109">
        <v>1464.8356181163128</v>
      </c>
      <c r="O21" s="109">
        <v>1457.5699128786221</v>
      </c>
      <c r="P21" s="109">
        <v>1435.6144949776408</v>
      </c>
      <c r="Q21" s="109">
        <v>1415.5656593091765</v>
      </c>
    </row>
    <row r="22" spans="1:17" ht="12.95" customHeight="1" x14ac:dyDescent="0.25">
      <c r="A22" s="40" t="s">
        <v>129</v>
      </c>
      <c r="B22" s="55">
        <f>SUM(B23:B24)</f>
        <v>2782.0178901094941</v>
      </c>
      <c r="C22" s="55">
        <f t="shared" ref="C22:Q22" si="6">SUM(C23:C24)</f>
        <v>2991.9935064693595</v>
      </c>
      <c r="D22" s="55">
        <f t="shared" si="6"/>
        <v>3172.0171017229459</v>
      </c>
      <c r="E22" s="55">
        <f t="shared" si="6"/>
        <v>3346.2472618306429</v>
      </c>
      <c r="F22" s="55">
        <f t="shared" si="6"/>
        <v>3478.7418668686978</v>
      </c>
      <c r="G22" s="55">
        <f t="shared" si="6"/>
        <v>3648.4519726743429</v>
      </c>
      <c r="H22" s="55">
        <f t="shared" si="6"/>
        <v>3763.8109175080826</v>
      </c>
      <c r="I22" s="55">
        <f t="shared" si="6"/>
        <v>3846.3069087502836</v>
      </c>
      <c r="J22" s="55">
        <f t="shared" si="6"/>
        <v>3911.2297533441242</v>
      </c>
      <c r="K22" s="55">
        <f t="shared" si="6"/>
        <v>4008.8695596012403</v>
      </c>
      <c r="L22" s="55">
        <f t="shared" si="6"/>
        <v>4088.8893226874379</v>
      </c>
      <c r="M22" s="55">
        <f t="shared" si="6"/>
        <v>4109.2889167642079</v>
      </c>
      <c r="N22" s="55">
        <f t="shared" si="6"/>
        <v>4091.3524947226097</v>
      </c>
      <c r="O22" s="55">
        <f t="shared" si="6"/>
        <v>4080.6029189632236</v>
      </c>
      <c r="P22" s="55">
        <f t="shared" si="6"/>
        <v>4009.7316945591701</v>
      </c>
      <c r="Q22" s="55">
        <f t="shared" si="6"/>
        <v>3870.4405491583666</v>
      </c>
    </row>
    <row r="23" spans="1:17" ht="12" customHeight="1" x14ac:dyDescent="0.25">
      <c r="A23" s="87" t="s">
        <v>29</v>
      </c>
      <c r="B23" s="109">
        <v>1563.6568909392463</v>
      </c>
      <c r="C23" s="109">
        <v>1744.419669735556</v>
      </c>
      <c r="D23" s="109">
        <v>1888.2666138434179</v>
      </c>
      <c r="E23" s="109">
        <v>2017.8627812644879</v>
      </c>
      <c r="F23" s="109">
        <v>2120.5887451958697</v>
      </c>
      <c r="G23" s="109">
        <v>2235.592780759886</v>
      </c>
      <c r="H23" s="109">
        <v>2313.0204500007826</v>
      </c>
      <c r="I23" s="109">
        <v>2345.9211629227643</v>
      </c>
      <c r="J23" s="109">
        <v>2394.1646393925162</v>
      </c>
      <c r="K23" s="109">
        <v>2476.5768114343487</v>
      </c>
      <c r="L23" s="109">
        <v>2531.8111446337148</v>
      </c>
      <c r="M23" s="109">
        <v>2540.2180624416778</v>
      </c>
      <c r="N23" s="109">
        <v>2531.1539214292748</v>
      </c>
      <c r="O23" s="109">
        <v>2523.1204108976103</v>
      </c>
      <c r="P23" s="109">
        <v>2478.051283004073</v>
      </c>
      <c r="Q23" s="109">
        <v>2388.9654756185505</v>
      </c>
    </row>
    <row r="24" spans="1:17" ht="12" customHeight="1" x14ac:dyDescent="0.25">
      <c r="A24" s="87" t="s">
        <v>28</v>
      </c>
      <c r="B24" s="109">
        <v>1218.3609991702479</v>
      </c>
      <c r="C24" s="109">
        <v>1247.5738367338035</v>
      </c>
      <c r="D24" s="109">
        <v>1283.7504878795282</v>
      </c>
      <c r="E24" s="109">
        <v>1328.3844805661547</v>
      </c>
      <c r="F24" s="109">
        <v>1358.1531216728283</v>
      </c>
      <c r="G24" s="109">
        <v>1412.8591919144567</v>
      </c>
      <c r="H24" s="109">
        <v>1450.7904675073</v>
      </c>
      <c r="I24" s="109">
        <v>1500.385745827519</v>
      </c>
      <c r="J24" s="109">
        <v>1517.0651139516078</v>
      </c>
      <c r="K24" s="109">
        <v>1532.2927481668917</v>
      </c>
      <c r="L24" s="109">
        <v>1557.0781780537229</v>
      </c>
      <c r="M24" s="109">
        <v>1569.0708543225303</v>
      </c>
      <c r="N24" s="109">
        <v>1560.1985732933349</v>
      </c>
      <c r="O24" s="109">
        <v>1557.4825080656133</v>
      </c>
      <c r="P24" s="109">
        <v>1531.6804115550974</v>
      </c>
      <c r="Q24" s="109">
        <v>1481.4750735398163</v>
      </c>
    </row>
    <row r="25" spans="1:17" ht="12.95" customHeight="1" x14ac:dyDescent="0.25">
      <c r="A25" s="40" t="s">
        <v>128</v>
      </c>
      <c r="B25" s="55">
        <f>SUM(B26:B27)</f>
        <v>42668.266127647446</v>
      </c>
      <c r="C25" s="55">
        <f t="shared" ref="C25:Q25" si="7">SUM(C26:C27)</f>
        <v>43297.827498533967</v>
      </c>
      <c r="D25" s="55">
        <f t="shared" si="7"/>
        <v>43822.023182913632</v>
      </c>
      <c r="E25" s="55">
        <f t="shared" si="7"/>
        <v>44810.217753746787</v>
      </c>
      <c r="F25" s="55">
        <f t="shared" si="7"/>
        <v>45598.070865942078</v>
      </c>
      <c r="G25" s="55">
        <f t="shared" si="7"/>
        <v>45899.836815483359</v>
      </c>
      <c r="H25" s="55">
        <f t="shared" si="7"/>
        <v>46212.774361637457</v>
      </c>
      <c r="I25" s="55">
        <f t="shared" si="7"/>
        <v>46905.016743229557</v>
      </c>
      <c r="J25" s="55">
        <f t="shared" si="7"/>
        <v>46909.493061077737</v>
      </c>
      <c r="K25" s="55">
        <f t="shared" si="7"/>
        <v>47098.526600093544</v>
      </c>
      <c r="L25" s="55">
        <f t="shared" si="7"/>
        <v>47629.548934489525</v>
      </c>
      <c r="M25" s="55">
        <f t="shared" si="7"/>
        <v>47945.453034742422</v>
      </c>
      <c r="N25" s="55">
        <f t="shared" si="7"/>
        <v>47660.587646914326</v>
      </c>
      <c r="O25" s="55">
        <f t="shared" si="7"/>
        <v>47864.185979941642</v>
      </c>
      <c r="P25" s="55">
        <f t="shared" si="7"/>
        <v>47505.440847058002</v>
      </c>
      <c r="Q25" s="55">
        <f t="shared" si="7"/>
        <v>47714.024234468139</v>
      </c>
    </row>
    <row r="26" spans="1:17" ht="12" customHeight="1" x14ac:dyDescent="0.25">
      <c r="A26" s="54" t="s">
        <v>50</v>
      </c>
      <c r="B26" s="53">
        <v>7913.454571282693</v>
      </c>
      <c r="C26" s="53">
        <v>7906.5997031404404</v>
      </c>
      <c r="D26" s="53">
        <v>7840.4508840134531</v>
      </c>
      <c r="E26" s="53">
        <v>7789.7445184988455</v>
      </c>
      <c r="F26" s="53">
        <v>7728.116237508335</v>
      </c>
      <c r="G26" s="53">
        <v>7651.3609723892996</v>
      </c>
      <c r="H26" s="53">
        <v>7601.602710086263</v>
      </c>
      <c r="I26" s="53">
        <v>7528.7413229757249</v>
      </c>
      <c r="J26" s="53">
        <v>7344.748636351218</v>
      </c>
      <c r="K26" s="53">
        <v>7098.5020854194199</v>
      </c>
      <c r="L26" s="53">
        <v>6803.7774535372091</v>
      </c>
      <c r="M26" s="53">
        <v>6205.6307416578147</v>
      </c>
      <c r="N26" s="53">
        <v>5341.8559688781916</v>
      </c>
      <c r="O26" s="53">
        <v>4454.9148351891672</v>
      </c>
      <c r="P26" s="53">
        <v>3503.3098343803786</v>
      </c>
      <c r="Q26" s="53">
        <v>2502.6373174473688</v>
      </c>
    </row>
    <row r="27" spans="1:17" ht="12" customHeight="1" x14ac:dyDescent="0.25">
      <c r="A27" s="49" t="s">
        <v>26</v>
      </c>
      <c r="B27" s="48">
        <v>34754.811556364752</v>
      </c>
      <c r="C27" s="48">
        <v>35391.227795393526</v>
      </c>
      <c r="D27" s="48">
        <v>35981.572298900181</v>
      </c>
      <c r="E27" s="48">
        <v>37020.47323524794</v>
      </c>
      <c r="F27" s="48">
        <v>37869.954628433741</v>
      </c>
      <c r="G27" s="48">
        <v>38248.475843094056</v>
      </c>
      <c r="H27" s="48">
        <v>38611.171651551194</v>
      </c>
      <c r="I27" s="48">
        <v>39376.275420253834</v>
      </c>
      <c r="J27" s="48">
        <v>39564.744424726516</v>
      </c>
      <c r="K27" s="48">
        <v>40000.024514674122</v>
      </c>
      <c r="L27" s="48">
        <v>40825.771480952317</v>
      </c>
      <c r="M27" s="48">
        <v>41739.82229308461</v>
      </c>
      <c r="N27" s="48">
        <v>42318.731678036136</v>
      </c>
      <c r="O27" s="48">
        <v>43409.271144752478</v>
      </c>
      <c r="P27" s="48">
        <v>44002.131012677622</v>
      </c>
      <c r="Q27" s="48">
        <v>45211.386917020769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7837395.7443968887</v>
      </c>
      <c r="C31" s="129">
        <v>8479062.9419276156</v>
      </c>
      <c r="D31" s="129">
        <v>9051582.7558563296</v>
      </c>
      <c r="E31" s="129">
        <v>9578012.4918827862</v>
      </c>
      <c r="F31" s="129">
        <v>9976467.1534100641</v>
      </c>
      <c r="G31" s="129">
        <v>10363920.369425841</v>
      </c>
      <c r="H31" s="129">
        <v>10685162.935291437</v>
      </c>
      <c r="I31" s="129">
        <v>10982988.725891231</v>
      </c>
      <c r="J31" s="129">
        <v>11223957.41997586</v>
      </c>
      <c r="K31" s="129">
        <v>11487661.969739052</v>
      </c>
      <c r="L31" s="129">
        <v>11732835.825491976</v>
      </c>
      <c r="M31" s="129">
        <v>11969190.659211753</v>
      </c>
      <c r="N31" s="129">
        <v>12214589.338675264</v>
      </c>
      <c r="O31" s="129">
        <v>12608027.357142266</v>
      </c>
      <c r="P31" s="129">
        <v>12955123.997744597</v>
      </c>
      <c r="Q31" s="129">
        <v>13369819.581978215</v>
      </c>
    </row>
    <row r="32" spans="1:17" ht="12" customHeight="1" x14ac:dyDescent="0.25">
      <c r="A32" s="87" t="s">
        <v>53</v>
      </c>
      <c r="B32" s="129">
        <v>5369210.3793697413</v>
      </c>
      <c r="C32" s="129">
        <v>5407195.185738463</v>
      </c>
      <c r="D32" s="129">
        <v>5495603.2772301957</v>
      </c>
      <c r="E32" s="129">
        <v>5626327.2627495183</v>
      </c>
      <c r="F32" s="129">
        <v>5718413.7759642871</v>
      </c>
      <c r="G32" s="129">
        <v>5796532.3817287423</v>
      </c>
      <c r="H32" s="129">
        <v>5897603.2844957951</v>
      </c>
      <c r="I32" s="129">
        <v>6000685.300918662</v>
      </c>
      <c r="J32" s="129">
        <v>6135979.7820206229</v>
      </c>
      <c r="K32" s="129">
        <v>6291726.1715745246</v>
      </c>
      <c r="L32" s="129">
        <v>6534353.7952465024</v>
      </c>
      <c r="M32" s="129">
        <v>6746933.9242590945</v>
      </c>
      <c r="N32" s="129">
        <v>7015703.4496246595</v>
      </c>
      <c r="O32" s="129">
        <v>7408613.9895663224</v>
      </c>
      <c r="P32" s="129">
        <v>7669827.0088707088</v>
      </c>
      <c r="Q32" s="129">
        <v>8163038.0427210182</v>
      </c>
    </row>
    <row r="33" spans="1:17" ht="12" customHeight="1" x14ac:dyDescent="0.25">
      <c r="A33" s="87" t="s">
        <v>52</v>
      </c>
      <c r="B33" s="129">
        <v>2300823.9498606762</v>
      </c>
      <c r="C33" s="129">
        <v>2441288.159897367</v>
      </c>
      <c r="D33" s="129">
        <v>2590447.8173372899</v>
      </c>
      <c r="E33" s="129">
        <v>2740825.2694602376</v>
      </c>
      <c r="F33" s="129">
        <v>2901326.7210611408</v>
      </c>
      <c r="G33" s="129">
        <v>3091546.3219851232</v>
      </c>
      <c r="H33" s="129">
        <v>3289406.2013855265</v>
      </c>
      <c r="I33" s="129">
        <v>3476254.6399229136</v>
      </c>
      <c r="J33" s="129">
        <v>3711964.824753419</v>
      </c>
      <c r="K33" s="129">
        <v>4016477.0091785686</v>
      </c>
      <c r="L33" s="129">
        <v>4343070.6973537393</v>
      </c>
      <c r="M33" s="129">
        <v>4582258.132767844</v>
      </c>
      <c r="N33" s="129">
        <v>4791029.2259208532</v>
      </c>
      <c r="O33" s="129">
        <v>5038210.6274021128</v>
      </c>
      <c r="P33" s="129">
        <v>5305600.026395157</v>
      </c>
      <c r="Q33" s="129">
        <v>5510480.3143741461</v>
      </c>
    </row>
    <row r="34" spans="1:17" ht="12" customHeight="1" x14ac:dyDescent="0.25">
      <c r="A34" s="87" t="s">
        <v>51</v>
      </c>
      <c r="B34" s="129">
        <v>2306176.9521606509</v>
      </c>
      <c r="C34" s="129">
        <v>2444052.6775850803</v>
      </c>
      <c r="D34" s="129">
        <v>2582845.2107758382</v>
      </c>
      <c r="E34" s="129">
        <v>2712130.4175028568</v>
      </c>
      <c r="F34" s="129">
        <v>2861057.557848128</v>
      </c>
      <c r="G34" s="129">
        <v>2989146.5821324848</v>
      </c>
      <c r="H34" s="129">
        <v>3071154.9084022352</v>
      </c>
      <c r="I34" s="129">
        <v>3158221.2022794294</v>
      </c>
      <c r="J34" s="129">
        <v>3237301.5834611552</v>
      </c>
      <c r="K34" s="129">
        <v>3327611.6980467825</v>
      </c>
      <c r="L34" s="129">
        <v>3433099.5785710155</v>
      </c>
      <c r="M34" s="129">
        <v>3502959.9509675391</v>
      </c>
      <c r="N34" s="129">
        <v>3590891.2157437741</v>
      </c>
      <c r="O34" s="129">
        <v>3713992.3682085625</v>
      </c>
      <c r="P34" s="129">
        <v>3790277.2363573113</v>
      </c>
      <c r="Q34" s="129">
        <v>3917943.4457370397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4192617.8851063983</v>
      </c>
      <c r="C36" s="129">
        <v>4771323.0647239629</v>
      </c>
      <c r="D36" s="129">
        <v>5284740.7758223247</v>
      </c>
      <c r="E36" s="129">
        <v>5797760.6313648187</v>
      </c>
      <c r="F36" s="129">
        <v>6277984.9056547303</v>
      </c>
      <c r="G36" s="129">
        <v>6867613.4594476894</v>
      </c>
      <c r="H36" s="129">
        <v>7416031.6148756137</v>
      </c>
      <c r="I36" s="129">
        <v>7829914.3559031989</v>
      </c>
      <c r="J36" s="129">
        <v>8316293.381123947</v>
      </c>
      <c r="K36" s="129">
        <v>9025207.6651027929</v>
      </c>
      <c r="L36" s="129">
        <v>9764587.7417966276</v>
      </c>
      <c r="M36" s="129">
        <v>10501123.714951077</v>
      </c>
      <c r="N36" s="129">
        <v>11388763.42226675</v>
      </c>
      <c r="O36" s="129">
        <v>12463150.533102138</v>
      </c>
      <c r="P36" s="129">
        <v>13739462.026720881</v>
      </c>
      <c r="Q36" s="129">
        <v>16259016.39660671</v>
      </c>
    </row>
    <row r="37" spans="1:17" ht="12" customHeight="1" x14ac:dyDescent="0.25">
      <c r="A37" s="87" t="s">
        <v>28</v>
      </c>
      <c r="B37" s="129">
        <v>3333198.1990190721</v>
      </c>
      <c r="C37" s="129">
        <v>3467210.4194750884</v>
      </c>
      <c r="D37" s="129">
        <v>3646724.3107710429</v>
      </c>
      <c r="E37" s="129">
        <v>3894394.1619666321</v>
      </c>
      <c r="F37" s="129">
        <v>4132705.3758403203</v>
      </c>
      <c r="G37" s="129">
        <v>4491470.1044229083</v>
      </c>
      <c r="H37" s="129">
        <v>4772209.0406912128</v>
      </c>
      <c r="I37" s="129">
        <v>5117396.9590391796</v>
      </c>
      <c r="J37" s="129">
        <v>5376682.6888375636</v>
      </c>
      <c r="K37" s="129">
        <v>5685568.6353657013</v>
      </c>
      <c r="L37" s="129">
        <v>6143229.9351353059</v>
      </c>
      <c r="M37" s="129">
        <v>6615735.967176416</v>
      </c>
      <c r="N37" s="129">
        <v>7192908.9882893041</v>
      </c>
      <c r="O37" s="129">
        <v>7960244.8500251779</v>
      </c>
      <c r="P37" s="129">
        <v>8791349.5558813158</v>
      </c>
      <c r="Q37" s="129">
        <v>10095024.140867246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119662580.97079092</v>
      </c>
      <c r="C39" s="127">
        <v>121517161.35949282</v>
      </c>
      <c r="D39" s="127">
        <v>123394390.11600293</v>
      </c>
      <c r="E39" s="127">
        <v>125158483.54260238</v>
      </c>
      <c r="F39" s="127">
        <v>126760341.98148781</v>
      </c>
      <c r="G39" s="127">
        <v>128117087.02427016</v>
      </c>
      <c r="H39" s="127">
        <v>129943926.06195134</v>
      </c>
      <c r="I39" s="127">
        <v>132058735.86600198</v>
      </c>
      <c r="J39" s="127">
        <v>133832926.67357485</v>
      </c>
      <c r="K39" s="127">
        <v>136209845.05542254</v>
      </c>
      <c r="L39" s="127">
        <v>139076814.12793472</v>
      </c>
      <c r="M39" s="127">
        <v>141652197.0441376</v>
      </c>
      <c r="N39" s="127">
        <v>143717271.22095704</v>
      </c>
      <c r="O39" s="127">
        <v>147021884.13444284</v>
      </c>
      <c r="P39" s="127">
        <v>149416927.81580973</v>
      </c>
      <c r="Q39" s="127">
        <v>151482918.3925916</v>
      </c>
    </row>
    <row r="40" spans="1:17" ht="12" customHeight="1" x14ac:dyDescent="0.25">
      <c r="A40" s="49" t="s">
        <v>26</v>
      </c>
      <c r="B40" s="126">
        <v>3575715.5806727009</v>
      </c>
      <c r="C40" s="126">
        <v>3667578.0108930222</v>
      </c>
      <c r="D40" s="126">
        <v>3758949.8792621326</v>
      </c>
      <c r="E40" s="126">
        <v>3903984.2521430505</v>
      </c>
      <c r="F40" s="126">
        <v>4029590.2653333456</v>
      </c>
      <c r="G40" s="126">
        <v>4104774.9241968985</v>
      </c>
      <c r="H40" s="126">
        <v>4183922.5685812877</v>
      </c>
      <c r="I40" s="126">
        <v>4319126.3949576542</v>
      </c>
      <c r="J40" s="126">
        <v>4395441.5388365434</v>
      </c>
      <c r="K40" s="126">
        <v>4515917.9691861812</v>
      </c>
      <c r="L40" s="126">
        <v>4699384.7960647522</v>
      </c>
      <c r="M40" s="126">
        <v>4893074.2086294591</v>
      </c>
      <c r="N40" s="126">
        <v>5077203.7584863538</v>
      </c>
      <c r="O40" s="126">
        <v>5380116.1335673463</v>
      </c>
      <c r="P40" s="126">
        <v>5661815.9442812623</v>
      </c>
      <c r="Q40" s="126">
        <v>6094152.6845623609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1030800.5434195271</v>
      </c>
      <c r="D44" s="125">
        <v>988892.49402972928</v>
      </c>
      <c r="E44" s="125">
        <v>971948.50373454147</v>
      </c>
      <c r="F44" s="125">
        <v>875159.74297492777</v>
      </c>
      <c r="G44" s="125">
        <v>897527.65316476731</v>
      </c>
      <c r="H44" s="125">
        <v>867022.21361501329</v>
      </c>
      <c r="I44" s="125">
        <v>881810.01369166921</v>
      </c>
      <c r="J44" s="125">
        <v>865831.81279293715</v>
      </c>
      <c r="K44" s="125">
        <v>932308.08678108128</v>
      </c>
      <c r="L44" s="125">
        <v>960579.64036206529</v>
      </c>
      <c r="M44" s="125">
        <v>1001839.0232515578</v>
      </c>
      <c r="N44" s="125">
        <v>1064466.7622625171</v>
      </c>
      <c r="O44" s="125">
        <v>1269840.8670619382</v>
      </c>
      <c r="P44" s="125">
        <v>1377897.1840218594</v>
      </c>
      <c r="Q44" s="125">
        <v>1403588.0782633473</v>
      </c>
    </row>
    <row r="45" spans="1:17" ht="12" customHeight="1" x14ac:dyDescent="0.25">
      <c r="A45" s="87" t="s">
        <v>53</v>
      </c>
      <c r="B45" s="125"/>
      <c r="C45" s="125">
        <v>438754.68921935238</v>
      </c>
      <c r="D45" s="125">
        <v>491181.8237566147</v>
      </c>
      <c r="E45" s="125">
        <v>535511.58644553076</v>
      </c>
      <c r="F45" s="125">
        <v>498898.05214560771</v>
      </c>
      <c r="G45" s="125">
        <v>486964.20238994685</v>
      </c>
      <c r="H45" s="125">
        <v>511960.72737567301</v>
      </c>
      <c r="I45" s="125">
        <v>516026.29015453107</v>
      </c>
      <c r="J45" s="125">
        <v>550303.47620228329</v>
      </c>
      <c r="K45" s="125">
        <v>572830.42962972273</v>
      </c>
      <c r="L45" s="125">
        <v>661797.0839481802</v>
      </c>
      <c r="M45" s="125">
        <v>633845.43659017584</v>
      </c>
      <c r="N45" s="125">
        <v>692141.15948103473</v>
      </c>
      <c r="O45" s="125">
        <v>818399.0322277114</v>
      </c>
      <c r="P45" s="125">
        <v>699967.70852373971</v>
      </c>
      <c r="Q45" s="125">
        <v>984392.85760692274</v>
      </c>
    </row>
    <row r="46" spans="1:17" ht="12" customHeight="1" x14ac:dyDescent="0.25">
      <c r="A46" s="87" t="s">
        <v>52</v>
      </c>
      <c r="B46" s="125"/>
      <c r="C46" s="125">
        <v>262316.08879015071</v>
      </c>
      <c r="D46" s="125">
        <v>278322.64891859103</v>
      </c>
      <c r="E46" s="125">
        <v>287290.22309033613</v>
      </c>
      <c r="F46" s="125">
        <v>305628.98882633395</v>
      </c>
      <c r="G46" s="125">
        <v>344054.79038294009</v>
      </c>
      <c r="H46" s="125">
        <v>360925.18022689776</v>
      </c>
      <c r="I46" s="125">
        <v>359697.6574134712</v>
      </c>
      <c r="J46" s="125">
        <v>418930.35683915409</v>
      </c>
      <c r="K46" s="125">
        <v>498725.56675431848</v>
      </c>
      <c r="L46" s="125">
        <v>532459.87344409002</v>
      </c>
      <c r="M46" s="125">
        <v>457405.59179915854</v>
      </c>
      <c r="N46" s="125">
        <v>440082.3389211655</v>
      </c>
      <c r="O46" s="125">
        <v>492371.32199550717</v>
      </c>
      <c r="P46" s="125">
        <v>529705.48778319464</v>
      </c>
      <c r="Q46" s="125">
        <v>483202.93689758028</v>
      </c>
    </row>
    <row r="47" spans="1:17" ht="12" customHeight="1" x14ac:dyDescent="0.25">
      <c r="A47" s="87" t="s">
        <v>51</v>
      </c>
      <c r="B47" s="125"/>
      <c r="C47" s="125">
        <v>263987.30247685814</v>
      </c>
      <c r="D47" s="125">
        <v>271840.24698107189</v>
      </c>
      <c r="E47" s="125">
        <v>269650.54477579909</v>
      </c>
      <c r="F47" s="125">
        <v>297012.57198673405</v>
      </c>
      <c r="G47" s="125">
        <v>284319.15466609958</v>
      </c>
      <c r="H47" s="125">
        <v>246831.1138224907</v>
      </c>
      <c r="I47" s="125">
        <v>260954.33474533388</v>
      </c>
      <c r="J47" s="125">
        <v>262532.26429761393</v>
      </c>
      <c r="K47" s="125">
        <v>283851.85127288924</v>
      </c>
      <c r="L47" s="125">
        <v>309674.41272929288</v>
      </c>
      <c r="M47" s="125">
        <v>285277.16387286386</v>
      </c>
      <c r="N47" s="125">
        <v>315195.97978377243</v>
      </c>
      <c r="O47" s="125">
        <v>362865.42679774162</v>
      </c>
      <c r="P47" s="125">
        <v>340272.17062560655</v>
      </c>
      <c r="Q47" s="125">
        <v>399506.45636080048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1069901.7912868315</v>
      </c>
      <c r="D49" s="125">
        <v>1073381.8484013237</v>
      </c>
      <c r="E49" s="125">
        <v>1151378.972067873</v>
      </c>
      <c r="F49" s="125">
        <v>1207953.6671288435</v>
      </c>
      <c r="G49" s="125">
        <v>1419240.0616293405</v>
      </c>
      <c r="H49" s="125">
        <v>1494175.2743613988</v>
      </c>
      <c r="I49" s="125">
        <v>1483784.5323144172</v>
      </c>
      <c r="J49" s="125">
        <v>1559760.8736220691</v>
      </c>
      <c r="K49" s="125">
        <v>1860293.256046721</v>
      </c>
      <c r="L49" s="125">
        <v>1947333.7438226782</v>
      </c>
      <c r="M49" s="125">
        <v>2155776.034783789</v>
      </c>
      <c r="N49" s="125">
        <v>2381814.9816770745</v>
      </c>
      <c r="O49" s="125">
        <v>2558171.6431498048</v>
      </c>
      <c r="P49" s="125">
        <v>2836072.3672408112</v>
      </c>
      <c r="Q49" s="125">
        <v>4379847.6259325529</v>
      </c>
    </row>
    <row r="50" spans="1:17" ht="12" customHeight="1" x14ac:dyDescent="0.25">
      <c r="A50" s="87" t="s">
        <v>28</v>
      </c>
      <c r="B50" s="125"/>
      <c r="C50" s="125">
        <v>755591.59761719638</v>
      </c>
      <c r="D50" s="125">
        <v>822848.54665777809</v>
      </c>
      <c r="E50" s="125">
        <v>913521.21949507447</v>
      </c>
      <c r="F50" s="125">
        <v>927467.38006365555</v>
      </c>
      <c r="G50" s="125">
        <v>1072041.3605892032</v>
      </c>
      <c r="H50" s="125">
        <v>1036330.5338855017</v>
      </c>
      <c r="I50" s="125">
        <v>1168036.4650057456</v>
      </c>
      <c r="J50" s="125">
        <v>1172806.9492934584</v>
      </c>
      <c r="K50" s="125">
        <v>1236353.3265917934</v>
      </c>
      <c r="L50" s="125">
        <v>1529702.660358808</v>
      </c>
      <c r="M50" s="125">
        <v>1508836.5659266114</v>
      </c>
      <c r="N50" s="125">
        <v>1745209.4861186333</v>
      </c>
      <c r="O50" s="125">
        <v>1940142.8110293308</v>
      </c>
      <c r="P50" s="125">
        <v>2067458.0324479337</v>
      </c>
      <c r="Q50" s="125">
        <v>2833377.2453447385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70233198.086296707</v>
      </c>
      <c r="D52" s="123">
        <v>70255846.454104915</v>
      </c>
      <c r="E52" s="123">
        <v>70142711.12419425</v>
      </c>
      <c r="F52" s="123">
        <v>69980476.136480242</v>
      </c>
      <c r="G52" s="123">
        <v>69735362.740377158</v>
      </c>
      <c r="H52" s="123">
        <v>70205456.735275984</v>
      </c>
      <c r="I52" s="123">
        <v>70493427.501645446</v>
      </c>
      <c r="J52" s="123">
        <v>70152808.505167678</v>
      </c>
      <c r="K52" s="123">
        <v>70755536.079442501</v>
      </c>
      <c r="L52" s="123">
        <v>71245586.770106986</v>
      </c>
      <c r="M52" s="123">
        <v>70954000.61379768</v>
      </c>
      <c r="N52" s="123">
        <v>70443691.87441425</v>
      </c>
      <c r="O52" s="123">
        <v>71683230.611080602</v>
      </c>
      <c r="P52" s="123">
        <v>70773661.378961697</v>
      </c>
      <c r="Q52" s="123">
        <v>70444608.274376675</v>
      </c>
    </row>
    <row r="53" spans="1:17" ht="12" customHeight="1" x14ac:dyDescent="0.25">
      <c r="A53" s="49" t="s">
        <v>26</v>
      </c>
      <c r="B53" s="122"/>
      <c r="C53" s="122">
        <v>418420.11883707327</v>
      </c>
      <c r="D53" s="122">
        <v>424460.71075819712</v>
      </c>
      <c r="E53" s="122">
        <v>484784.99211778562</v>
      </c>
      <c r="F53" s="122">
        <v>472151.64481190068</v>
      </c>
      <c r="G53" s="122">
        <v>428661.2031175915</v>
      </c>
      <c r="H53" s="122">
        <v>439693.71952350758</v>
      </c>
      <c r="I53" s="122">
        <v>502960.82301826932</v>
      </c>
      <c r="J53" s="122">
        <v>451427.28045362805</v>
      </c>
      <c r="K53" s="122">
        <v>503090.80965587159</v>
      </c>
      <c r="L53" s="122">
        <v>573733.49377093033</v>
      </c>
      <c r="M53" s="122">
        <v>612109.53140178102</v>
      </c>
      <c r="N53" s="122">
        <v>608590.26061508968</v>
      </c>
      <c r="O53" s="122">
        <v>787697.36719878018</v>
      </c>
      <c r="P53" s="122">
        <v>753851.45552581421</v>
      </c>
      <c r="Q53" s="122">
        <v>860997.94339868997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389133.34588880092</v>
      </c>
      <c r="D57" s="125">
        <f t="shared" si="8"/>
        <v>416372.68010101467</v>
      </c>
      <c r="E57" s="125">
        <f t="shared" si="8"/>
        <v>445518.76770808548</v>
      </c>
      <c r="F57" s="125">
        <f t="shared" si="8"/>
        <v>476705.08144764975</v>
      </c>
      <c r="G57" s="125">
        <f t="shared" si="8"/>
        <v>510074.43714899011</v>
      </c>
      <c r="H57" s="125">
        <f t="shared" si="8"/>
        <v>545779.64774941653</v>
      </c>
      <c r="I57" s="125">
        <f t="shared" si="8"/>
        <v>583984.22309187613</v>
      </c>
      <c r="J57" s="125">
        <f t="shared" si="8"/>
        <v>624863.11870830692</v>
      </c>
      <c r="K57" s="125">
        <f t="shared" si="8"/>
        <v>668603.53701788932</v>
      </c>
      <c r="L57" s="125">
        <f t="shared" si="8"/>
        <v>715405.78460914083</v>
      </c>
      <c r="M57" s="125">
        <f t="shared" si="8"/>
        <v>765484.18953178078</v>
      </c>
      <c r="N57" s="125">
        <f t="shared" si="8"/>
        <v>819068.08279900625</v>
      </c>
      <c r="O57" s="125">
        <f t="shared" si="8"/>
        <v>876402.84859493747</v>
      </c>
      <c r="P57" s="125">
        <f t="shared" si="8"/>
        <v>1030800.5434195288</v>
      </c>
      <c r="Q57" s="125">
        <f t="shared" ref="Q57" si="9">P31+Q44-Q31</f>
        <v>988892.49402973056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400769.88285063114</v>
      </c>
      <c r="D58" s="125">
        <f t="shared" si="10"/>
        <v>402773.73226488195</v>
      </c>
      <c r="E58" s="125">
        <f t="shared" si="10"/>
        <v>404787.60092620831</v>
      </c>
      <c r="F58" s="125">
        <f t="shared" si="10"/>
        <v>406811.53893083893</v>
      </c>
      <c r="G58" s="125">
        <f t="shared" si="10"/>
        <v>408845.59662549198</v>
      </c>
      <c r="H58" s="125">
        <f t="shared" si="10"/>
        <v>410889.82460862026</v>
      </c>
      <c r="I58" s="125">
        <f t="shared" si="10"/>
        <v>412944.27373166382</v>
      </c>
      <c r="J58" s="125">
        <f t="shared" si="10"/>
        <v>415008.99510032218</v>
      </c>
      <c r="K58" s="125">
        <f t="shared" si="10"/>
        <v>417084.04007582087</v>
      </c>
      <c r="L58" s="125">
        <f t="shared" si="10"/>
        <v>419169.4602762023</v>
      </c>
      <c r="M58" s="125">
        <f t="shared" si="10"/>
        <v>421265.30757758394</v>
      </c>
      <c r="N58" s="125">
        <f t="shared" si="10"/>
        <v>423371.63411546964</v>
      </c>
      <c r="O58" s="125">
        <f t="shared" si="10"/>
        <v>425488.49228604883</v>
      </c>
      <c r="P58" s="125">
        <f t="shared" si="10"/>
        <v>438754.68921935372</v>
      </c>
      <c r="Q58" s="125">
        <f t="shared" ref="Q58" si="11">P32+Q45-Q32</f>
        <v>491181.82375661284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121851.87875346001</v>
      </c>
      <c r="D59" s="125">
        <f t="shared" si="12"/>
        <v>129162.99147866806</v>
      </c>
      <c r="E59" s="125">
        <f t="shared" si="12"/>
        <v>136912.77096738853</v>
      </c>
      <c r="F59" s="125">
        <f t="shared" si="12"/>
        <v>145127.53722543083</v>
      </c>
      <c r="G59" s="125">
        <f t="shared" si="12"/>
        <v>153835.18945895741</v>
      </c>
      <c r="H59" s="125">
        <f t="shared" si="12"/>
        <v>163065.30082649458</v>
      </c>
      <c r="I59" s="125">
        <f t="shared" si="12"/>
        <v>172849.21887608385</v>
      </c>
      <c r="J59" s="125">
        <f t="shared" si="12"/>
        <v>183220.17200864851</v>
      </c>
      <c r="K59" s="125">
        <f t="shared" si="12"/>
        <v>194213.38232916873</v>
      </c>
      <c r="L59" s="125">
        <f t="shared" si="12"/>
        <v>205866.18526891898</v>
      </c>
      <c r="M59" s="125">
        <f t="shared" si="12"/>
        <v>218218.15638505388</v>
      </c>
      <c r="N59" s="125">
        <f t="shared" si="12"/>
        <v>231311.2457681559</v>
      </c>
      <c r="O59" s="125">
        <f t="shared" si="12"/>
        <v>245189.92051424738</v>
      </c>
      <c r="P59" s="125">
        <f t="shared" si="12"/>
        <v>262316.08879015036</v>
      </c>
      <c r="Q59" s="125">
        <f t="shared" ref="Q59" si="13">P33+Q46-Q33</f>
        <v>278322.64891859144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126111.57705242885</v>
      </c>
      <c r="D60" s="125">
        <f t="shared" si="14"/>
        <v>133047.71379031381</v>
      </c>
      <c r="E60" s="125">
        <f t="shared" si="14"/>
        <v>140365.33804878034</v>
      </c>
      <c r="F60" s="125">
        <f t="shared" si="14"/>
        <v>148085.43164146272</v>
      </c>
      <c r="G60" s="125">
        <f t="shared" si="14"/>
        <v>156230.13038174296</v>
      </c>
      <c r="H60" s="125">
        <f t="shared" si="14"/>
        <v>164822.78755274042</v>
      </c>
      <c r="I60" s="125">
        <f t="shared" si="14"/>
        <v>173888.04086813983</v>
      </c>
      <c r="J60" s="125">
        <f t="shared" si="14"/>
        <v>183451.88311588811</v>
      </c>
      <c r="K60" s="125">
        <f t="shared" si="14"/>
        <v>193541.73668726208</v>
      </c>
      <c r="L60" s="125">
        <f t="shared" si="14"/>
        <v>204186.53220505966</v>
      </c>
      <c r="M60" s="125">
        <f t="shared" si="14"/>
        <v>215416.79147634003</v>
      </c>
      <c r="N60" s="125">
        <f t="shared" si="14"/>
        <v>227264.71500753751</v>
      </c>
      <c r="O60" s="125">
        <f t="shared" si="14"/>
        <v>239764.27433295315</v>
      </c>
      <c r="P60" s="125">
        <f t="shared" si="14"/>
        <v>263987.30247685779</v>
      </c>
      <c r="Q60" s="125">
        <f t="shared" ref="Q60" si="15">P34+Q47-Q34</f>
        <v>271840.24698107224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491196.6116692666</v>
      </c>
      <c r="D62" s="125">
        <f t="shared" si="16"/>
        <v>559964.13730296213</v>
      </c>
      <c r="E62" s="125">
        <f t="shared" si="16"/>
        <v>638359.11652537901</v>
      </c>
      <c r="F62" s="125">
        <f t="shared" si="16"/>
        <v>727729.39283893164</v>
      </c>
      <c r="G62" s="125">
        <f t="shared" si="16"/>
        <v>829611.50783638097</v>
      </c>
      <c r="H62" s="125">
        <f t="shared" si="16"/>
        <v>945757.11893347465</v>
      </c>
      <c r="I62" s="125">
        <f t="shared" si="16"/>
        <v>1069901.7912868317</v>
      </c>
      <c r="J62" s="125">
        <f t="shared" si="16"/>
        <v>1073381.8484013211</v>
      </c>
      <c r="K62" s="125">
        <f t="shared" si="16"/>
        <v>1151378.9720678758</v>
      </c>
      <c r="L62" s="125">
        <f t="shared" si="16"/>
        <v>1207953.6671288442</v>
      </c>
      <c r="M62" s="125">
        <f t="shared" si="16"/>
        <v>1419240.0616293382</v>
      </c>
      <c r="N62" s="125">
        <f t="shared" si="16"/>
        <v>1494175.2743614018</v>
      </c>
      <c r="O62" s="125">
        <f t="shared" si="16"/>
        <v>1483784.532314416</v>
      </c>
      <c r="P62" s="125">
        <f t="shared" si="16"/>
        <v>1559760.8736220673</v>
      </c>
      <c r="Q62" s="125">
        <f t="shared" ref="Q62" si="17">P36+Q49-Q36</f>
        <v>1860293.2560467236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621579.37716118013</v>
      </c>
      <c r="D63" s="125">
        <f t="shared" si="18"/>
        <v>643334.65536182327</v>
      </c>
      <c r="E63" s="125">
        <f t="shared" si="18"/>
        <v>665851.36829948518</v>
      </c>
      <c r="F63" s="125">
        <f t="shared" si="18"/>
        <v>689156.16618996765</v>
      </c>
      <c r="G63" s="125">
        <f t="shared" si="18"/>
        <v>713276.6320066154</v>
      </c>
      <c r="H63" s="125">
        <f t="shared" si="18"/>
        <v>755591.59761719685</v>
      </c>
      <c r="I63" s="125">
        <f t="shared" si="18"/>
        <v>822848.54665777832</v>
      </c>
      <c r="J63" s="125">
        <f t="shared" si="18"/>
        <v>913521.21949507482</v>
      </c>
      <c r="K63" s="125">
        <f t="shared" si="18"/>
        <v>927467.38006365579</v>
      </c>
      <c r="L63" s="125">
        <f t="shared" si="18"/>
        <v>1072041.3605892034</v>
      </c>
      <c r="M63" s="125">
        <f t="shared" si="18"/>
        <v>1036330.5338855013</v>
      </c>
      <c r="N63" s="125">
        <f t="shared" si="18"/>
        <v>1168036.4650057452</v>
      </c>
      <c r="O63" s="125">
        <f t="shared" si="18"/>
        <v>1172806.949293456</v>
      </c>
      <c r="P63" s="125">
        <f t="shared" si="18"/>
        <v>1236353.3265917953</v>
      </c>
      <c r="Q63" s="125">
        <f t="shared" ref="Q63" si="19">P37+Q50-Q37</f>
        <v>1529702.6603588071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68378617.697594807</v>
      </c>
      <c r="D65" s="123">
        <f t="shared" si="20"/>
        <v>68378617.697594807</v>
      </c>
      <c r="E65" s="123">
        <f t="shared" si="20"/>
        <v>68378617.697594807</v>
      </c>
      <c r="F65" s="123">
        <f t="shared" si="20"/>
        <v>68378617.697594821</v>
      </c>
      <c r="G65" s="123">
        <f t="shared" si="20"/>
        <v>68378617.697594807</v>
      </c>
      <c r="H65" s="123">
        <f t="shared" si="20"/>
        <v>68378617.697594821</v>
      </c>
      <c r="I65" s="123">
        <f t="shared" si="20"/>
        <v>68378617.697594807</v>
      </c>
      <c r="J65" s="123">
        <f t="shared" si="20"/>
        <v>68378617.697594807</v>
      </c>
      <c r="K65" s="123">
        <f t="shared" si="20"/>
        <v>68378617.697594821</v>
      </c>
      <c r="L65" s="123">
        <f t="shared" si="20"/>
        <v>68378617.697594792</v>
      </c>
      <c r="M65" s="123">
        <f t="shared" si="20"/>
        <v>68378617.697594821</v>
      </c>
      <c r="N65" s="123">
        <f t="shared" si="20"/>
        <v>68378617.697594821</v>
      </c>
      <c r="O65" s="123">
        <f t="shared" si="20"/>
        <v>68378617.697594792</v>
      </c>
      <c r="P65" s="123">
        <f t="shared" si="20"/>
        <v>68378617.697594821</v>
      </c>
      <c r="Q65" s="123">
        <f t="shared" ref="Q65" si="21">P39+Q52-Q39</f>
        <v>68378617.697594821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326557.68861675216</v>
      </c>
      <c r="D66" s="122">
        <f t="shared" si="22"/>
        <v>333088.84238908673</v>
      </c>
      <c r="E66" s="122">
        <f t="shared" si="22"/>
        <v>339750.61923686787</v>
      </c>
      <c r="F66" s="122">
        <f t="shared" si="22"/>
        <v>346545.63162160525</v>
      </c>
      <c r="G66" s="122">
        <f t="shared" si="22"/>
        <v>353476.54425403895</v>
      </c>
      <c r="H66" s="122">
        <f t="shared" si="22"/>
        <v>360546.07513911836</v>
      </c>
      <c r="I66" s="122">
        <f t="shared" si="22"/>
        <v>367756.99664190318</v>
      </c>
      <c r="J66" s="122">
        <f t="shared" si="22"/>
        <v>375112.13657473866</v>
      </c>
      <c r="K66" s="122">
        <f t="shared" si="22"/>
        <v>382614.37930623349</v>
      </c>
      <c r="L66" s="122">
        <f t="shared" si="22"/>
        <v>390266.66689235903</v>
      </c>
      <c r="M66" s="122">
        <f t="shared" si="22"/>
        <v>418420.11883707438</v>
      </c>
      <c r="N66" s="122">
        <f t="shared" si="22"/>
        <v>424460.71075819526</v>
      </c>
      <c r="O66" s="122">
        <f t="shared" si="22"/>
        <v>484784.99211778771</v>
      </c>
      <c r="P66" s="122">
        <f t="shared" si="22"/>
        <v>472151.64481189847</v>
      </c>
      <c r="Q66" s="122">
        <f t="shared" ref="Q66" si="23">P40+Q53-Q40</f>
        <v>428661.20311759133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8760</v>
      </c>
      <c r="D70" s="120">
        <v>8759.9999999999964</v>
      </c>
      <c r="E70" s="120">
        <v>8759.9999999999927</v>
      </c>
      <c r="F70" s="120">
        <v>8759.9999999999945</v>
      </c>
      <c r="G70" s="120">
        <v>8759.9999999999982</v>
      </c>
      <c r="H70" s="120">
        <v>8759.9999999999945</v>
      </c>
      <c r="I70" s="120">
        <v>8759.9999999999982</v>
      </c>
      <c r="J70" s="120">
        <v>8759.9999999999945</v>
      </c>
      <c r="K70" s="120">
        <v>8759.9999999999964</v>
      </c>
      <c r="L70" s="120">
        <v>8760</v>
      </c>
      <c r="M70" s="120">
        <v>8760</v>
      </c>
      <c r="N70" s="120">
        <v>8760</v>
      </c>
      <c r="O70" s="120">
        <v>8760</v>
      </c>
      <c r="P70" s="120">
        <v>8759.9999999999964</v>
      </c>
      <c r="Q70" s="120">
        <v>8760</v>
      </c>
    </row>
    <row r="71" spans="1:17" ht="12" customHeight="1" x14ac:dyDescent="0.25">
      <c r="A71" s="87" t="s">
        <v>53</v>
      </c>
      <c r="B71" s="120">
        <v>726.32189462969598</v>
      </c>
      <c r="C71" s="120">
        <v>729.03558504074942</v>
      </c>
      <c r="D71" s="120">
        <v>730.83871348833111</v>
      </c>
      <c r="E71" s="120">
        <v>732.08212501407411</v>
      </c>
      <c r="F71" s="120">
        <v>738.39299415821517</v>
      </c>
      <c r="G71" s="120">
        <v>749.43951914066577</v>
      </c>
      <c r="H71" s="120">
        <v>760.09418714284993</v>
      </c>
      <c r="I71" s="120">
        <v>760.3535337654456</v>
      </c>
      <c r="J71" s="120">
        <v>763.99084636377961</v>
      </c>
      <c r="K71" s="120">
        <v>761.02580741323027</v>
      </c>
      <c r="L71" s="120">
        <v>764.47840129102315</v>
      </c>
      <c r="M71" s="120">
        <v>776.40917478908887</v>
      </c>
      <c r="N71" s="120">
        <v>787.35322653586672</v>
      </c>
      <c r="O71" s="120">
        <v>797.8252835415301</v>
      </c>
      <c r="P71" s="120">
        <v>809.20871980726702</v>
      </c>
      <c r="Q71" s="120">
        <v>821.38093134673397</v>
      </c>
    </row>
    <row r="72" spans="1:17" ht="12" customHeight="1" x14ac:dyDescent="0.25">
      <c r="A72" s="87" t="s">
        <v>52</v>
      </c>
      <c r="B72" s="120">
        <v>235.06903541874351</v>
      </c>
      <c r="C72" s="120">
        <v>237.16564513874386</v>
      </c>
      <c r="D72" s="120">
        <v>238.99331423028093</v>
      </c>
      <c r="E72" s="120">
        <v>240.66347571880942</v>
      </c>
      <c r="F72" s="120">
        <v>242.37859040260699</v>
      </c>
      <c r="G72" s="120">
        <v>244.02641706894153</v>
      </c>
      <c r="H72" s="120">
        <v>245.56284082348316</v>
      </c>
      <c r="I72" s="120">
        <v>246.9849756876732</v>
      </c>
      <c r="J72" s="120">
        <v>247.89075875441992</v>
      </c>
      <c r="K72" s="120">
        <v>248.28675997395223</v>
      </c>
      <c r="L72" s="120">
        <v>249.15744493477118</v>
      </c>
      <c r="M72" s="120">
        <v>247.98881038019184</v>
      </c>
      <c r="N72" s="120">
        <v>246.5915361412946</v>
      </c>
      <c r="O72" s="120">
        <v>245.12805187350935</v>
      </c>
      <c r="P72" s="120">
        <v>244.02484042857179</v>
      </c>
      <c r="Q72" s="120">
        <v>243.22744355890035</v>
      </c>
    </row>
    <row r="73" spans="1:17" ht="12" customHeight="1" x14ac:dyDescent="0.25">
      <c r="A73" s="87" t="s">
        <v>51</v>
      </c>
      <c r="B73" s="120">
        <v>474.18766598906757</v>
      </c>
      <c r="C73" s="120">
        <v>483.92017606001713</v>
      </c>
      <c r="D73" s="120">
        <v>492.76780968470541</v>
      </c>
      <c r="E73" s="120">
        <v>501.00056433043136</v>
      </c>
      <c r="F73" s="120">
        <v>509.07813908640458</v>
      </c>
      <c r="G73" s="120">
        <v>516.80014006255317</v>
      </c>
      <c r="H73" s="120">
        <v>524.09724290280838</v>
      </c>
      <c r="I73" s="120">
        <v>530.98130960339824</v>
      </c>
      <c r="J73" s="120">
        <v>536.59653702550338</v>
      </c>
      <c r="K73" s="120">
        <v>540.95211295831541</v>
      </c>
      <c r="L73" s="120">
        <v>546.20075520376645</v>
      </c>
      <c r="M73" s="120">
        <v>554.03145175471059</v>
      </c>
      <c r="N73" s="120">
        <v>561.17115176479274</v>
      </c>
      <c r="O73" s="120">
        <v>567.9871582728257</v>
      </c>
      <c r="P73" s="120">
        <v>575.46291596855542</v>
      </c>
      <c r="Q73" s="120">
        <v>583.50800799524768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1551.690114603243</v>
      </c>
      <c r="C75" s="120">
        <v>1568.5168947829427</v>
      </c>
      <c r="D75" s="120">
        <v>1583.3573590512103</v>
      </c>
      <c r="E75" s="120">
        <v>1596.9768469638377</v>
      </c>
      <c r="F75" s="120">
        <v>1610.7434881138554</v>
      </c>
      <c r="G75" s="120">
        <v>1623.933484251758</v>
      </c>
      <c r="H75" s="120">
        <v>1636.268676668293</v>
      </c>
      <c r="I75" s="120">
        <v>1647.7415080617393</v>
      </c>
      <c r="J75" s="120">
        <v>1655.6760058540422</v>
      </c>
      <c r="K75" s="120">
        <v>1660.1151057438051</v>
      </c>
      <c r="L75" s="120">
        <v>1667.6466548643336</v>
      </c>
      <c r="M75" s="120">
        <v>1682.6904723761206</v>
      </c>
      <c r="N75" s="120">
        <v>1695.8576843840585</v>
      </c>
      <c r="O75" s="120">
        <v>1708.2584066699835</v>
      </c>
      <c r="P75" s="120">
        <v>1722.8278009707133</v>
      </c>
      <c r="Q75" s="120">
        <v>1739.2503445264174</v>
      </c>
    </row>
    <row r="76" spans="1:17" ht="12" customHeight="1" x14ac:dyDescent="0.25">
      <c r="A76" s="87" t="s">
        <v>28</v>
      </c>
      <c r="B76" s="120">
        <v>696.59908352151228</v>
      </c>
      <c r="C76" s="120">
        <v>704.15311737239733</v>
      </c>
      <c r="D76" s="120">
        <v>710.81543590560057</v>
      </c>
      <c r="E76" s="120">
        <v>716.92962243593968</v>
      </c>
      <c r="F76" s="120">
        <v>723.10987035916935</v>
      </c>
      <c r="G76" s="120">
        <v>729.03124546805429</v>
      </c>
      <c r="H76" s="120">
        <v>734.56887418112854</v>
      </c>
      <c r="I76" s="120">
        <v>739.71936380457691</v>
      </c>
      <c r="J76" s="120">
        <v>743.28139196877328</v>
      </c>
      <c r="K76" s="120">
        <v>745.27423376480374</v>
      </c>
      <c r="L76" s="120">
        <v>748.65536648291686</v>
      </c>
      <c r="M76" s="120">
        <v>752.1399343001475</v>
      </c>
      <c r="N76" s="120">
        <v>754.89745153600427</v>
      </c>
      <c r="O76" s="120">
        <v>757.41884854007253</v>
      </c>
      <c r="P76" s="120">
        <v>760.99436981887357</v>
      </c>
      <c r="Q76" s="120">
        <v>765.46577936358904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546.34236647969965</v>
      </c>
      <c r="C78" s="118">
        <v>545.98657579331507</v>
      </c>
      <c r="D78" s="118">
        <v>545.42756349137267</v>
      </c>
      <c r="E78" s="118">
        <v>544.86047364755825</v>
      </c>
      <c r="F78" s="118">
        <v>544.69188628980669</v>
      </c>
      <c r="G78" s="118">
        <v>544.62449686868945</v>
      </c>
      <c r="H78" s="118">
        <v>544.52786020587359</v>
      </c>
      <c r="I78" s="118">
        <v>544.37114595643709</v>
      </c>
      <c r="J78" s="118">
        <v>543.25350936715722</v>
      </c>
      <c r="K78" s="118">
        <v>541.18737330556678</v>
      </c>
      <c r="L78" s="118">
        <v>540.30666304091142</v>
      </c>
      <c r="M78" s="118">
        <v>538.83412282404254</v>
      </c>
      <c r="N78" s="118">
        <v>537.0212187286445</v>
      </c>
      <c r="O78" s="118">
        <v>535.20772293989398</v>
      </c>
      <c r="P78" s="118">
        <v>534.28706345083162</v>
      </c>
      <c r="Q78" s="118">
        <v>534.12140355301199</v>
      </c>
    </row>
    <row r="79" spans="1:17" ht="12" customHeight="1" x14ac:dyDescent="0.25">
      <c r="A79" s="49" t="s">
        <v>26</v>
      </c>
      <c r="B79" s="117">
        <v>26.551267672010173</v>
      </c>
      <c r="C79" s="117">
        <v>26.967401605307636</v>
      </c>
      <c r="D79" s="117">
        <v>27.34124426312157</v>
      </c>
      <c r="E79" s="117">
        <v>27.687009837456412</v>
      </c>
      <c r="F79" s="117">
        <v>28.029351748078945</v>
      </c>
      <c r="G79" s="117">
        <v>28.356528846634408</v>
      </c>
      <c r="H79" s="117">
        <v>28.664269835268314</v>
      </c>
      <c r="I79" s="117">
        <v>28.952881697745081</v>
      </c>
      <c r="J79" s="117">
        <v>29.17556317034219</v>
      </c>
      <c r="K79" s="117">
        <v>29.332977493220472</v>
      </c>
      <c r="L79" s="117">
        <v>29.541721805330599</v>
      </c>
      <c r="M79" s="117">
        <v>29.699340510712187</v>
      </c>
      <c r="N79" s="117">
        <v>29.827490749159285</v>
      </c>
      <c r="O79" s="117">
        <v>29.945598404658845</v>
      </c>
      <c r="P79" s="117">
        <v>30.104751401342188</v>
      </c>
      <c r="Q79" s="117">
        <v>30.298812984867865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46.445205206895089</v>
      </c>
      <c r="C83" s="109">
        <f t="shared" si="24"/>
        <v>45.284776847483577</v>
      </c>
      <c r="D83" s="109">
        <f t="shared" si="24"/>
        <v>44.226146406415708</v>
      </c>
      <c r="E83" s="109">
        <f t="shared" si="24"/>
        <v>43.217877621769333</v>
      </c>
      <c r="F83" s="109">
        <f t="shared" si="24"/>
        <v>42.325623450208411</v>
      </c>
      <c r="G83" s="109">
        <f t="shared" si="24"/>
        <v>41.410936863076358</v>
      </c>
      <c r="H83" s="109">
        <f t="shared" si="24"/>
        <v>40.534046897823124</v>
      </c>
      <c r="I83" s="109">
        <f t="shared" si="24"/>
        <v>39.653608721059918</v>
      </c>
      <c r="J83" s="109">
        <f t="shared" si="24"/>
        <v>38.779866584796686</v>
      </c>
      <c r="K83" s="109">
        <f t="shared" si="24"/>
        <v>37.853944241321308</v>
      </c>
      <c r="L83" s="109">
        <f t="shared" si="24"/>
        <v>36.894903855697855</v>
      </c>
      <c r="M83" s="109">
        <f t="shared" si="24"/>
        <v>35.852858568894291</v>
      </c>
      <c r="N83" s="109">
        <f t="shared" si="24"/>
        <v>34.694893605680186</v>
      </c>
      <c r="O83" s="109">
        <f t="shared" si="24"/>
        <v>33.313104802713305</v>
      </c>
      <c r="P83" s="109">
        <f t="shared" si="24"/>
        <v>32.411136598167921</v>
      </c>
      <c r="Q83" s="109">
        <f t="shared" ref="Q83" si="25">IF(Q18=0,0,1000000*Q18/Q31)</f>
        <v>31.483281700990233</v>
      </c>
    </row>
    <row r="84" spans="1:17" ht="12" customHeight="1" x14ac:dyDescent="0.25">
      <c r="A84" s="87" t="s">
        <v>53</v>
      </c>
      <c r="B84" s="109">
        <f t="shared" ref="B84:P84" si="26">IF(B19=0,0,1000000*B19/B32)</f>
        <v>307.08735096577323</v>
      </c>
      <c r="C84" s="109">
        <f t="shared" si="26"/>
        <v>301.58317151172639</v>
      </c>
      <c r="D84" s="109">
        <f t="shared" si="26"/>
        <v>294.81637220128277</v>
      </c>
      <c r="E84" s="109">
        <f t="shared" si="26"/>
        <v>287.37328134728142</v>
      </c>
      <c r="F84" s="109">
        <f t="shared" si="26"/>
        <v>280.14828636443872</v>
      </c>
      <c r="G84" s="109">
        <f t="shared" si="26"/>
        <v>272.75307010394721</v>
      </c>
      <c r="H84" s="109">
        <f t="shared" si="26"/>
        <v>264.893644878526</v>
      </c>
      <c r="I84" s="109">
        <f t="shared" si="26"/>
        <v>256.96343035124835</v>
      </c>
      <c r="J84" s="109">
        <f t="shared" si="26"/>
        <v>248.55017122076376</v>
      </c>
      <c r="K84" s="109">
        <f t="shared" si="26"/>
        <v>240.20562182954282</v>
      </c>
      <c r="L84" s="109">
        <f t="shared" si="26"/>
        <v>231.22960383377674</v>
      </c>
      <c r="M84" s="109">
        <f t="shared" si="26"/>
        <v>222.11778858937811</v>
      </c>
      <c r="N84" s="109">
        <f t="shared" si="26"/>
        <v>211.9291496361183</v>
      </c>
      <c r="O84" s="109">
        <f t="shared" si="26"/>
        <v>199.58942290018388</v>
      </c>
      <c r="P84" s="109">
        <f t="shared" si="26"/>
        <v>190.75395351639432</v>
      </c>
      <c r="Q84" s="109">
        <f t="shared" ref="Q84" si="27">IF(Q19=0,0,1000000*Q19/Q32)</f>
        <v>177.4366365875878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1881.8210272941076</v>
      </c>
      <c r="C85" s="109">
        <f t="shared" si="28"/>
        <v>1862.0777853359627</v>
      </c>
      <c r="D85" s="109">
        <f t="shared" si="28"/>
        <v>1836.8424731529451</v>
      </c>
      <c r="E85" s="109">
        <f t="shared" si="28"/>
        <v>1809.5015385163651</v>
      </c>
      <c r="F85" s="109">
        <f t="shared" si="28"/>
        <v>1781.4940004549944</v>
      </c>
      <c r="G85" s="109">
        <f t="shared" si="28"/>
        <v>1751.4711916026256</v>
      </c>
      <c r="H85" s="109">
        <f t="shared" si="28"/>
        <v>1720.4310431352974</v>
      </c>
      <c r="I85" s="109">
        <f t="shared" si="28"/>
        <v>1689.4838194274334</v>
      </c>
      <c r="J85" s="109">
        <f t="shared" si="28"/>
        <v>1654.8940691643013</v>
      </c>
      <c r="K85" s="109">
        <f t="shared" si="28"/>
        <v>1616.2604050689008</v>
      </c>
      <c r="L85" s="109">
        <f t="shared" si="28"/>
        <v>1572.821906084414</v>
      </c>
      <c r="M85" s="109">
        <f t="shared" si="28"/>
        <v>1530.4218234202963</v>
      </c>
      <c r="N85" s="109">
        <f t="shared" si="28"/>
        <v>1480.0946135043059</v>
      </c>
      <c r="O85" s="109">
        <f t="shared" si="28"/>
        <v>1416.2067588726738</v>
      </c>
      <c r="P85" s="109">
        <f t="shared" si="28"/>
        <v>1351.0333241017188</v>
      </c>
      <c r="Q85" s="109">
        <f t="shared" ref="Q85" si="29">IF(Q20=0,0,1000000*Q20/Q33)</f>
        <v>1284.1656948510083</v>
      </c>
    </row>
    <row r="86" spans="1:17" ht="12" customHeight="1" x14ac:dyDescent="0.25">
      <c r="A86" s="87" t="s">
        <v>51</v>
      </c>
      <c r="B86" s="109">
        <f t="shared" ref="B86:P86" si="30">IF(B21=0,0,1000000*B21/B34)</f>
        <v>494.43964474110896</v>
      </c>
      <c r="C86" s="109">
        <f t="shared" si="30"/>
        <v>489.1342623942848</v>
      </c>
      <c r="D86" s="109">
        <f t="shared" si="30"/>
        <v>483.10012326491449</v>
      </c>
      <c r="E86" s="109">
        <f t="shared" si="30"/>
        <v>477.13609258066691</v>
      </c>
      <c r="F86" s="109">
        <f t="shared" si="30"/>
        <v>470.58643674662522</v>
      </c>
      <c r="G86" s="109">
        <f t="shared" si="30"/>
        <v>464.35262859536891</v>
      </c>
      <c r="H86" s="109">
        <f t="shared" si="30"/>
        <v>458.77148883550467</v>
      </c>
      <c r="I86" s="109">
        <f t="shared" si="30"/>
        <v>452.7795683827909</v>
      </c>
      <c r="J86" s="109">
        <f t="shared" si="30"/>
        <v>446.56239062662303</v>
      </c>
      <c r="K86" s="109">
        <f t="shared" si="30"/>
        <v>439.29225743376259</v>
      </c>
      <c r="L86" s="109">
        <f t="shared" si="30"/>
        <v>430.16859283897014</v>
      </c>
      <c r="M86" s="109">
        <f t="shared" si="30"/>
        <v>420.2830551243224</v>
      </c>
      <c r="N86" s="109">
        <f t="shared" si="30"/>
        <v>407.93093694789201</v>
      </c>
      <c r="O86" s="109">
        <f t="shared" si="30"/>
        <v>392.45366397499578</v>
      </c>
      <c r="P86" s="109">
        <f t="shared" si="30"/>
        <v>378.76239796046013</v>
      </c>
      <c r="Q86" s="109">
        <f t="shared" ref="Q86" si="31">IF(Q21=0,0,1000000*Q21/Q34)</f>
        <v>361.30323954762486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372.95478237925909</v>
      </c>
      <c r="C88" s="109">
        <f t="shared" si="32"/>
        <v>365.60502109627669</v>
      </c>
      <c r="D88" s="109">
        <f t="shared" si="32"/>
        <v>357.3054372850666</v>
      </c>
      <c r="E88" s="109">
        <f t="shared" si="32"/>
        <v>348.04175431945595</v>
      </c>
      <c r="F88" s="109">
        <f t="shared" si="32"/>
        <v>337.78175275410507</v>
      </c>
      <c r="G88" s="109">
        <f t="shared" si="32"/>
        <v>325.52687974661836</v>
      </c>
      <c r="H88" s="109">
        <f t="shared" si="32"/>
        <v>311.89463180835941</v>
      </c>
      <c r="I88" s="109">
        <f t="shared" si="32"/>
        <v>299.61006676325985</v>
      </c>
      <c r="J88" s="109">
        <f t="shared" si="32"/>
        <v>287.88842933640524</v>
      </c>
      <c r="K88" s="109">
        <f t="shared" si="32"/>
        <v>274.40662900316119</v>
      </c>
      <c r="L88" s="109">
        <f t="shared" si="32"/>
        <v>259.28500122913289</v>
      </c>
      <c r="M88" s="109">
        <f t="shared" si="32"/>
        <v>241.89964154264916</v>
      </c>
      <c r="N88" s="109">
        <f t="shared" si="32"/>
        <v>222.25010983022855</v>
      </c>
      <c r="O88" s="109">
        <f t="shared" si="32"/>
        <v>202.44643633214574</v>
      </c>
      <c r="P88" s="109">
        <f t="shared" si="32"/>
        <v>180.36013915135041</v>
      </c>
      <c r="Q88" s="109">
        <f t="shared" ref="Q88" si="33">IF(Q23=0,0,1000000*Q23/Q36)</f>
        <v>146.93173420485218</v>
      </c>
    </row>
    <row r="89" spans="1:17" ht="12" customHeight="1" x14ac:dyDescent="0.25">
      <c r="A89" s="87" t="s">
        <v>28</v>
      </c>
      <c r="B89" s="109">
        <f t="shared" ref="B89:P89" si="34">IF(B24=0,0,1000000*B24/B37)</f>
        <v>365.52311816585035</v>
      </c>
      <c r="C89" s="109">
        <f t="shared" si="34"/>
        <v>359.82062978533548</v>
      </c>
      <c r="D89" s="109">
        <f t="shared" si="34"/>
        <v>352.02838999586982</v>
      </c>
      <c r="E89" s="109">
        <f t="shared" si="34"/>
        <v>341.10170293993383</v>
      </c>
      <c r="F89" s="109">
        <f t="shared" si="34"/>
        <v>328.63536065565029</v>
      </c>
      <c r="G89" s="109">
        <f t="shared" si="34"/>
        <v>314.5649774053187</v>
      </c>
      <c r="H89" s="109">
        <f t="shared" si="34"/>
        <v>304.00815537140966</v>
      </c>
      <c r="I89" s="109">
        <f t="shared" si="34"/>
        <v>293.19315226802826</v>
      </c>
      <c r="J89" s="109">
        <f t="shared" si="34"/>
        <v>282.1563409537186</v>
      </c>
      <c r="K89" s="109">
        <f t="shared" si="34"/>
        <v>269.50562844948104</v>
      </c>
      <c r="L89" s="109">
        <f t="shared" si="34"/>
        <v>253.46246103344461</v>
      </c>
      <c r="M89" s="109">
        <f t="shared" si="34"/>
        <v>237.1725325961288</v>
      </c>
      <c r="N89" s="109">
        <f t="shared" si="34"/>
        <v>216.90787077015392</v>
      </c>
      <c r="O89" s="109">
        <f t="shared" si="34"/>
        <v>195.65761322790053</v>
      </c>
      <c r="P89" s="109">
        <f t="shared" si="34"/>
        <v>174.22585711319147</v>
      </c>
      <c r="Q89" s="109">
        <f t="shared" ref="Q89" si="35">IF(Q24=0,0,1000000*Q24/Q37)</f>
        <v>146.75299958347057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66.131404713845598</v>
      </c>
      <c r="C91" s="53">
        <f t="shared" si="36"/>
        <v>65.065704421367997</v>
      </c>
      <c r="D91" s="53">
        <f t="shared" si="36"/>
        <v>63.539767704533844</v>
      </c>
      <c r="E91" s="53">
        <f t="shared" si="36"/>
        <v>62.23904523297707</v>
      </c>
      <c r="F91" s="53">
        <f t="shared" si="36"/>
        <v>60.966356801380009</v>
      </c>
      <c r="G91" s="53">
        <f t="shared" si="36"/>
        <v>59.721627693110491</v>
      </c>
      <c r="H91" s="53">
        <f t="shared" si="36"/>
        <v>58.499099884531461</v>
      </c>
      <c r="I91" s="53">
        <f t="shared" si="36"/>
        <v>57.010551203632801</v>
      </c>
      <c r="J91" s="53">
        <f t="shared" si="36"/>
        <v>54.879982220409964</v>
      </c>
      <c r="K91" s="53">
        <f t="shared" si="36"/>
        <v>52.114456796651552</v>
      </c>
      <c r="L91" s="53">
        <f t="shared" si="36"/>
        <v>48.921004526883351</v>
      </c>
      <c r="M91" s="53">
        <f t="shared" si="36"/>
        <v>43.808926872656933</v>
      </c>
      <c r="N91" s="53">
        <f t="shared" si="36"/>
        <v>37.169199801083025</v>
      </c>
      <c r="O91" s="53">
        <f t="shared" si="36"/>
        <v>30.301032131484661</v>
      </c>
      <c r="P91" s="53">
        <f t="shared" si="36"/>
        <v>23.446539060815137</v>
      </c>
      <c r="Q91" s="53">
        <f t="shared" ref="Q91" si="37">IF(Q26=0,0,1000000*Q26/Q39)</f>
        <v>16.520920932889567</v>
      </c>
    </row>
    <row r="92" spans="1:17" ht="12" customHeight="1" x14ac:dyDescent="0.25">
      <c r="A92" s="49" t="s">
        <v>26</v>
      </c>
      <c r="B92" s="48">
        <f t="shared" ref="B92:P92" si="38">IF(B27=0,0,1000000*B27/B40)</f>
        <v>9719.6800954247919</v>
      </c>
      <c r="C92" s="48">
        <f t="shared" si="38"/>
        <v>9649.7546037953471</v>
      </c>
      <c r="D92" s="48">
        <f t="shared" si="38"/>
        <v>9572.2405072246456</v>
      </c>
      <c r="E92" s="48">
        <f t="shared" si="38"/>
        <v>9482.7414365019395</v>
      </c>
      <c r="F92" s="48">
        <f t="shared" si="38"/>
        <v>9397.9665759642612</v>
      </c>
      <c r="G92" s="48">
        <f t="shared" si="38"/>
        <v>9318.0446064475491</v>
      </c>
      <c r="H92" s="48">
        <f t="shared" si="38"/>
        <v>9228.4622907454341</v>
      </c>
      <c r="I92" s="48">
        <f t="shared" si="38"/>
        <v>9116.7221839637532</v>
      </c>
      <c r="J92" s="48">
        <f t="shared" si="38"/>
        <v>9001.3128544986066</v>
      </c>
      <c r="K92" s="48">
        <f t="shared" si="38"/>
        <v>8857.5622470579492</v>
      </c>
      <c r="L92" s="48">
        <f t="shared" si="38"/>
        <v>8687.4714994906717</v>
      </c>
      <c r="M92" s="48">
        <f t="shared" si="38"/>
        <v>8530.3881595484436</v>
      </c>
      <c r="N92" s="48">
        <f t="shared" si="38"/>
        <v>8335.0469453391488</v>
      </c>
      <c r="O92" s="48">
        <f t="shared" si="38"/>
        <v>8068.4635920618084</v>
      </c>
      <c r="P92" s="48">
        <f t="shared" si="38"/>
        <v>7771.7346246696934</v>
      </c>
      <c r="Q92" s="48">
        <f t="shared" ref="Q92" si="39">IF(Q27=0,0,1000000*Q27/Q40)</f>
        <v>7418.8142728274179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36.899861869757018</v>
      </c>
      <c r="D96" s="109">
        <v>36.083462817843632</v>
      </c>
      <c r="E96" s="109">
        <v>35.307383077957851</v>
      </c>
      <c r="F96" s="109">
        <v>34.804486769585246</v>
      </c>
      <c r="G96" s="109">
        <v>34.104767435165193</v>
      </c>
      <c r="H96" s="109">
        <v>33.773172976869972</v>
      </c>
      <c r="I96" s="109">
        <v>33.482846208337577</v>
      </c>
      <c r="J96" s="109">
        <v>33.228542917153675</v>
      </c>
      <c r="K96" s="109">
        <v>32.868075777609398</v>
      </c>
      <c r="L96" s="109">
        <v>32.53837706903181</v>
      </c>
      <c r="M96" s="109">
        <v>31.742545139497896</v>
      </c>
      <c r="N96" s="109">
        <v>30.715813773355624</v>
      </c>
      <c r="O96" s="109">
        <v>29.085037555844057</v>
      </c>
      <c r="P96" s="109">
        <v>27.515953251266758</v>
      </c>
      <c r="Q96" s="109">
        <v>26.160216634448691</v>
      </c>
    </row>
    <row r="97" spans="1:17" ht="12" customHeight="1" x14ac:dyDescent="0.25">
      <c r="A97" s="87" t="s">
        <v>53</v>
      </c>
      <c r="B97" s="109"/>
      <c r="C97" s="109">
        <v>239.25406421887473</v>
      </c>
      <c r="D97" s="109">
        <v>230.38610379938635</v>
      </c>
      <c r="E97" s="109">
        <v>225.89139304091202</v>
      </c>
      <c r="F97" s="109">
        <v>220.63499744763982</v>
      </c>
      <c r="G97" s="109">
        <v>214.73753865848269</v>
      </c>
      <c r="H97" s="109">
        <v>209.77135362034358</v>
      </c>
      <c r="I97" s="109">
        <v>206.44105630655861</v>
      </c>
      <c r="J97" s="109">
        <v>200.95486174554779</v>
      </c>
      <c r="K97" s="109">
        <v>199.51873902152855</v>
      </c>
      <c r="L97" s="109">
        <v>193.94114032140206</v>
      </c>
      <c r="M97" s="109">
        <v>184.65582337852877</v>
      </c>
      <c r="N97" s="109">
        <v>170.81789623126889</v>
      </c>
      <c r="O97" s="109">
        <v>149.69599624122199</v>
      </c>
      <c r="P97" s="109">
        <v>127.63828325793034</v>
      </c>
      <c r="Q97" s="109">
        <v>100.09586698946019</v>
      </c>
    </row>
    <row r="98" spans="1:17" ht="12" customHeight="1" x14ac:dyDescent="0.25">
      <c r="A98" s="87" t="s">
        <v>52</v>
      </c>
      <c r="B98" s="109"/>
      <c r="C98" s="109">
        <v>1698.0772735170904</v>
      </c>
      <c r="D98" s="109">
        <v>1636.3661394616261</v>
      </c>
      <c r="E98" s="109">
        <v>1597.437924953605</v>
      </c>
      <c r="F98" s="109">
        <v>1577.9676465887189</v>
      </c>
      <c r="G98" s="109">
        <v>1556.5790181191076</v>
      </c>
      <c r="H98" s="109">
        <v>1527.4687497673988</v>
      </c>
      <c r="I98" s="109">
        <v>1498.8997218475356</v>
      </c>
      <c r="J98" s="109">
        <v>1467.1177902200484</v>
      </c>
      <c r="K98" s="109">
        <v>1432.1283259471052</v>
      </c>
      <c r="L98" s="109">
        <v>1364.6235653672511</v>
      </c>
      <c r="M98" s="109">
        <v>1295.4774500105027</v>
      </c>
      <c r="N98" s="109">
        <v>1167.224912704899</v>
      </c>
      <c r="O98" s="109">
        <v>1026.4101872950662</v>
      </c>
      <c r="P98" s="109">
        <v>903.00647576457027</v>
      </c>
      <c r="Q98" s="109">
        <v>752.82054932752465</v>
      </c>
    </row>
    <row r="99" spans="1:17" ht="12" customHeight="1" x14ac:dyDescent="0.25">
      <c r="A99" s="87" t="s">
        <v>51</v>
      </c>
      <c r="B99" s="109"/>
      <c r="C99" s="109">
        <v>445.32124469417909</v>
      </c>
      <c r="D99" s="109">
        <v>434.39851768884068</v>
      </c>
      <c r="E99" s="109">
        <v>429.01696435093487</v>
      </c>
      <c r="F99" s="109">
        <v>422.67193900469806</v>
      </c>
      <c r="G99" s="109">
        <v>418.15529980299027</v>
      </c>
      <c r="H99" s="109">
        <v>415.0009941557139</v>
      </c>
      <c r="I99" s="109">
        <v>410.02140972015906</v>
      </c>
      <c r="J99" s="109">
        <v>405.22632775761087</v>
      </c>
      <c r="K99" s="109">
        <v>393.97885705849075</v>
      </c>
      <c r="L99" s="109">
        <v>374.5077790387524</v>
      </c>
      <c r="M99" s="109">
        <v>357.31460536773602</v>
      </c>
      <c r="N99" s="109">
        <v>333.02960579654632</v>
      </c>
      <c r="O99" s="109">
        <v>306.6791409894546</v>
      </c>
      <c r="P99" s="109">
        <v>280.96254843791735</v>
      </c>
      <c r="Q99" s="109">
        <v>245.39819847052044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340.17786227752617</v>
      </c>
      <c r="D101" s="109">
        <v>328.57668275382656</v>
      </c>
      <c r="E101" s="109">
        <v>319.33469493911866</v>
      </c>
      <c r="F101" s="109">
        <v>309.72721177120133</v>
      </c>
      <c r="G101" s="109">
        <v>299.04145634194089</v>
      </c>
      <c r="H101" s="109">
        <v>287.88611155422115</v>
      </c>
      <c r="I101" s="109">
        <v>267.46310430249019</v>
      </c>
      <c r="J101" s="109">
        <v>257.04691682295334</v>
      </c>
      <c r="K101" s="109">
        <v>241.9443404331407</v>
      </c>
      <c r="L101" s="109">
        <v>220.49145701399556</v>
      </c>
      <c r="M101" s="109">
        <v>200.77156706115639</v>
      </c>
      <c r="N101" s="109">
        <v>176.79298011949953</v>
      </c>
      <c r="O101" s="109">
        <v>151.99297030687902</v>
      </c>
      <c r="P101" s="109">
        <v>125.47726206235899</v>
      </c>
      <c r="Q101" s="109">
        <v>82.423327999694536</v>
      </c>
    </row>
    <row r="102" spans="1:17" ht="12" customHeight="1" x14ac:dyDescent="0.25">
      <c r="A102" s="87" t="s">
        <v>28</v>
      </c>
      <c r="B102" s="109"/>
      <c r="C102" s="109">
        <v>339.35590403561389</v>
      </c>
      <c r="D102" s="109">
        <v>329.74517789429507</v>
      </c>
      <c r="E102" s="109">
        <v>315.28338358866688</v>
      </c>
      <c r="F102" s="109">
        <v>303.6992544754745</v>
      </c>
      <c r="G102" s="109">
        <v>294.22854423654167</v>
      </c>
      <c r="H102" s="109">
        <v>284.02689649638501</v>
      </c>
      <c r="I102" s="109">
        <v>274.75650660989527</v>
      </c>
      <c r="J102" s="109">
        <v>259.80186199450958</v>
      </c>
      <c r="K102" s="109">
        <v>240.14072652628136</v>
      </c>
      <c r="L102" s="109">
        <v>222.40309021529285</v>
      </c>
      <c r="M102" s="109">
        <v>203.02955831708582</v>
      </c>
      <c r="N102" s="109">
        <v>178.80566211152347</v>
      </c>
      <c r="O102" s="109">
        <v>155.64903894812002</v>
      </c>
      <c r="P102" s="109">
        <v>131.12560706223181</v>
      </c>
      <c r="Q102" s="109">
        <v>102.35321160835653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64.287534892586166</v>
      </c>
      <c r="D104" s="53">
        <v>62.9741883061387</v>
      </c>
      <c r="E104" s="53">
        <v>61.662442712774798</v>
      </c>
      <c r="F104" s="53">
        <v>60.401575495969659</v>
      </c>
      <c r="G104" s="53">
        <v>59.152382426519566</v>
      </c>
      <c r="H104" s="53">
        <v>57.943215756558814</v>
      </c>
      <c r="I104" s="53">
        <v>56.196010290580276</v>
      </c>
      <c r="J104" s="53">
        <v>53.68537825790127</v>
      </c>
      <c r="K104" s="53">
        <v>50.661233707702088</v>
      </c>
      <c r="L104" s="53">
        <v>47.264173745213355</v>
      </c>
      <c r="M104" s="53">
        <v>40.366136896078523</v>
      </c>
      <c r="N104" s="53">
        <v>33.616694859758262</v>
      </c>
      <c r="O104" s="53">
        <v>26.355397664479913</v>
      </c>
      <c r="P104" s="53">
        <v>19.500141130089389</v>
      </c>
      <c r="Q104" s="53">
        <v>12.094779909013045</v>
      </c>
    </row>
    <row r="105" spans="1:17" ht="12" customHeight="1" x14ac:dyDescent="0.25">
      <c r="A105" s="49" t="s">
        <v>26</v>
      </c>
      <c r="B105" s="48"/>
      <c r="C105" s="48">
        <v>9106.7621597055295</v>
      </c>
      <c r="D105" s="48">
        <v>9018.1762360204848</v>
      </c>
      <c r="E105" s="48">
        <v>8954.8322207504443</v>
      </c>
      <c r="F105" s="48">
        <v>8933.1343380049802</v>
      </c>
      <c r="G105" s="48">
        <v>8897.9364549572165</v>
      </c>
      <c r="H105" s="48">
        <v>8794.9591880937005</v>
      </c>
      <c r="I105" s="48">
        <v>8628.0758466917887</v>
      </c>
      <c r="J105" s="48">
        <v>8494.0346716248896</v>
      </c>
      <c r="K105" s="48">
        <v>8257.2954563715539</v>
      </c>
      <c r="L105" s="48">
        <v>8050.8008866984947</v>
      </c>
      <c r="M105" s="48">
        <v>7718.3952786974896</v>
      </c>
      <c r="N105" s="48">
        <v>7240.9487384527765</v>
      </c>
      <c r="O105" s="48">
        <v>6895.6784171886593</v>
      </c>
      <c r="P105" s="48">
        <v>6381.4348353076775</v>
      </c>
      <c r="Q105" s="48">
        <v>5834.4576649735818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1.1412932971876832</v>
      </c>
      <c r="C109" s="115">
        <f>C31/RES_summary!C$6</f>
        <v>1.2218395302325751</v>
      </c>
      <c r="D109" s="115">
        <f>D31/RES_summary!D$6</f>
        <v>1.2915628967981019</v>
      </c>
      <c r="E109" s="115">
        <f>E31/RES_summary!E$6</f>
        <v>1.3548161745267431</v>
      </c>
      <c r="F109" s="115">
        <f>F31/RES_summary!F$6</f>
        <v>1.4019983096157691</v>
      </c>
      <c r="G109" s="115">
        <f>G31/RES_summary!G$6</f>
        <v>1.4491860038970372</v>
      </c>
      <c r="H109" s="115">
        <f>H31/RES_summary!H$6</f>
        <v>1.4836314878439794</v>
      </c>
      <c r="I109" s="115">
        <f>I31/RES_summary!I$6</f>
        <v>1.5133676434267969</v>
      </c>
      <c r="J109" s="115">
        <f>J31/RES_summary!J$6</f>
        <v>1.5373129792874041</v>
      </c>
      <c r="K109" s="115">
        <f>K31/RES_summary!K$6</f>
        <v>1.5594881136085565</v>
      </c>
      <c r="L109" s="115">
        <f>L31/RES_summary!L$6</f>
        <v>1.5742892051857642</v>
      </c>
      <c r="M109" s="115">
        <f>M31/RES_summary!M$6</f>
        <v>1.5917433679805957</v>
      </c>
      <c r="N109" s="115">
        <f>N31/RES_summary!N$6</f>
        <v>1.6149498666051865</v>
      </c>
      <c r="O109" s="115">
        <f>O31/RES_summary!O$6</f>
        <v>1.6462985141094275</v>
      </c>
      <c r="P109" s="115">
        <f>P31/RES_summary!P$6</f>
        <v>1.6804653317346383</v>
      </c>
      <c r="Q109" s="115">
        <f>Q31/RES_summary!Q$6</f>
        <v>1.7245534425915519</v>
      </c>
    </row>
    <row r="110" spans="1:17" ht="12" customHeight="1" x14ac:dyDescent="0.25">
      <c r="A110" s="87" t="s">
        <v>53</v>
      </c>
      <c r="B110" s="115">
        <f>B32/RES_summary!B$6</f>
        <v>0.78187245062189714</v>
      </c>
      <c r="C110" s="115">
        <f>C32/RES_summary!C$6</f>
        <v>0.77918100984359051</v>
      </c>
      <c r="D110" s="115">
        <f>D32/RES_summary!D$6</f>
        <v>0.78416311045714693</v>
      </c>
      <c r="E110" s="115">
        <f>E32/RES_summary!E$6</f>
        <v>0.79584769650424758</v>
      </c>
      <c r="F110" s="115">
        <f>F32/RES_summary!F$6</f>
        <v>0.8036117720134115</v>
      </c>
      <c r="G110" s="115">
        <f>G32/RES_summary!G$6</f>
        <v>0.81052857406339029</v>
      </c>
      <c r="H110" s="115">
        <f>H32/RES_summary!H$6</f>
        <v>0.81888034732634452</v>
      </c>
      <c r="I110" s="115">
        <f>I32/RES_summary!I$6</f>
        <v>0.82684624371770754</v>
      </c>
      <c r="J110" s="115">
        <f>J32/RES_summary!J$6</f>
        <v>0.84042740065613031</v>
      </c>
      <c r="K110" s="115">
        <f>K32/RES_summary!K$6</f>
        <v>0.85412264083822298</v>
      </c>
      <c r="L110" s="115">
        <f>L32/RES_summary!L$6</f>
        <v>0.87676694668910959</v>
      </c>
      <c r="M110" s="115">
        <f>M32/RES_summary!M$6</f>
        <v>0.89725259074868524</v>
      </c>
      <c r="N110" s="115">
        <f>N32/RES_summary!N$6</f>
        <v>0.92758004677557904</v>
      </c>
      <c r="O110" s="115">
        <f>O32/RES_summary!O$6</f>
        <v>0.96738291067587567</v>
      </c>
      <c r="P110" s="115">
        <f>P32/RES_summary!P$6</f>
        <v>0.99488653223643975</v>
      </c>
      <c r="Q110" s="115">
        <f>Q32/RES_summary!Q$6</f>
        <v>1.0529383191943864</v>
      </c>
    </row>
    <row r="111" spans="1:17" ht="12" customHeight="1" x14ac:dyDescent="0.25">
      <c r="A111" s="87" t="s">
        <v>52</v>
      </c>
      <c r="B111" s="115">
        <f>B33/RES_summary!B$6</f>
        <v>0.33504942682806327</v>
      </c>
      <c r="C111" s="115">
        <f>C33/RES_summary!C$6</f>
        <v>0.35179151268020048</v>
      </c>
      <c r="D111" s="115">
        <f>D33/RES_summary!D$6</f>
        <v>0.36962886792365701</v>
      </c>
      <c r="E111" s="115">
        <f>E33/RES_summary!E$6</f>
        <v>0.38769153932126565</v>
      </c>
      <c r="F111" s="115">
        <f>F33/RES_summary!F$6</f>
        <v>0.40772500886552937</v>
      </c>
      <c r="G111" s="115">
        <f>G33/RES_summary!G$6</f>
        <v>0.43229062946461133</v>
      </c>
      <c r="H111" s="115">
        <f>H33/RES_summary!H$6</f>
        <v>0.45673300877481765</v>
      </c>
      <c r="I111" s="115">
        <f>I33/RES_summary!I$6</f>
        <v>0.47899997201760841</v>
      </c>
      <c r="J111" s="115">
        <f>J33/RES_summary!J$6</f>
        <v>0.50841708412004993</v>
      </c>
      <c r="K111" s="115">
        <f>K33/RES_summary!K$6</f>
        <v>0.54525004051266535</v>
      </c>
      <c r="L111" s="115">
        <f>L33/RES_summary!L$6</f>
        <v>0.58274482127733218</v>
      </c>
      <c r="M111" s="115">
        <f>M33/RES_summary!M$6</f>
        <v>0.60937946439970114</v>
      </c>
      <c r="N111" s="115">
        <f>N33/RES_summary!N$6</f>
        <v>0.6334451199930049</v>
      </c>
      <c r="O111" s="115">
        <f>O33/RES_summary!O$6</f>
        <v>0.65786648733465569</v>
      </c>
      <c r="P111" s="115">
        <f>P33/RES_summary!P$6</f>
        <v>0.68821239456755789</v>
      </c>
      <c r="Q111" s="115">
        <f>Q33/RES_summary!Q$6</f>
        <v>0.71078878351481967</v>
      </c>
    </row>
    <row r="112" spans="1:17" ht="12" customHeight="1" x14ac:dyDescent="0.25">
      <c r="A112" s="87" t="s">
        <v>51</v>
      </c>
      <c r="B112" s="115">
        <f>B34/RES_summary!B$6</f>
        <v>0.33582893903390781</v>
      </c>
      <c r="C112" s="115">
        <f>C34/RES_summary!C$6</f>
        <v>0.35218988181792354</v>
      </c>
      <c r="D112" s="115">
        <f>D34/RES_summary!D$6</f>
        <v>0.36854405824798214</v>
      </c>
      <c r="E112" s="115">
        <f>E34/RES_summary!E$6</f>
        <v>0.38363263361504979</v>
      </c>
      <c r="F112" s="115">
        <f>F34/RES_summary!F$6</f>
        <v>0.40206596164108305</v>
      </c>
      <c r="G112" s="115">
        <f>G34/RES_summary!G$6</f>
        <v>0.41797208353724979</v>
      </c>
      <c r="H112" s="115">
        <f>H34/RES_summary!H$6</f>
        <v>0.42642888589961131</v>
      </c>
      <c r="I112" s="115">
        <f>I34/RES_summary!I$6</f>
        <v>0.43517751839687163</v>
      </c>
      <c r="J112" s="115">
        <f>J34/RES_summary!J$6</f>
        <v>0.44340383306026498</v>
      </c>
      <c r="K112" s="115">
        <f>K34/RES_summary!K$6</f>
        <v>0.4517342957582362</v>
      </c>
      <c r="L112" s="115">
        <f>L34/RES_summary!L$6</f>
        <v>0.4606466575735555</v>
      </c>
      <c r="M112" s="115">
        <f>M34/RES_summary!M$6</f>
        <v>0.46584714280267098</v>
      </c>
      <c r="N112" s="115">
        <f>N34/RES_summary!N$6</f>
        <v>0.47476907565752735</v>
      </c>
      <c r="O112" s="115">
        <f>O34/RES_summary!O$6</f>
        <v>0.48495612707659808</v>
      </c>
      <c r="P112" s="115">
        <f>P34/RES_summary!P$6</f>
        <v>0.49165330215830538</v>
      </c>
      <c r="Q112" s="115">
        <f>Q34/RES_summary!Q$6</f>
        <v>0.5053697857174142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0.61053529080269164</v>
      </c>
      <c r="C114" s="115">
        <f>C36/RES_summary!C$6</f>
        <v>0.6875513452274058</v>
      </c>
      <c r="D114" s="115">
        <f>D36/RES_summary!D$6</f>
        <v>0.75407531360545943</v>
      </c>
      <c r="E114" s="115">
        <f>E36/RES_summary!E$6</f>
        <v>0.82009705939142818</v>
      </c>
      <c r="F114" s="115">
        <f>F36/RES_summary!F$6</f>
        <v>0.88224860465888677</v>
      </c>
      <c r="G114" s="115">
        <f>G36/RES_summary!G$6</f>
        <v>0.96029773974014698</v>
      </c>
      <c r="H114" s="115">
        <f>H36/RES_summary!H$6</f>
        <v>1.0297136398674671</v>
      </c>
      <c r="I114" s="115">
        <f>I36/RES_summary!I$6</f>
        <v>1.078899317186117</v>
      </c>
      <c r="J114" s="115">
        <f>J36/RES_summary!J$6</f>
        <v>1.1390586471408113</v>
      </c>
      <c r="K114" s="115">
        <f>K36/RES_summary!K$6</f>
        <v>1.2252017959487673</v>
      </c>
      <c r="L114" s="115">
        <f>L36/RES_summary!L$6</f>
        <v>1.3101934863522295</v>
      </c>
      <c r="M114" s="115">
        <f>M36/RES_summary!M$6</f>
        <v>1.3965099650871406</v>
      </c>
      <c r="N114" s="115">
        <f>N36/RES_summary!N$6</f>
        <v>1.5057634325332507</v>
      </c>
      <c r="O114" s="115">
        <f>O36/RES_summary!O$6</f>
        <v>1.6273811614268887</v>
      </c>
      <c r="P114" s="115">
        <f>P36/RES_summary!P$6</f>
        <v>1.7822052198503513</v>
      </c>
      <c r="Q114" s="115">
        <f>Q36/RES_summary!Q$6</f>
        <v>2.0972267073608353</v>
      </c>
    </row>
    <row r="115" spans="1:17" ht="12" customHeight="1" x14ac:dyDescent="0.25">
      <c r="A115" s="87" t="s">
        <v>28</v>
      </c>
      <c r="B115" s="115">
        <f>B37/RES_summary!B$6</f>
        <v>0.48538530996832618</v>
      </c>
      <c r="C115" s="115">
        <f>C37/RES_summary!C$6</f>
        <v>0.49962770404742879</v>
      </c>
      <c r="D115" s="115">
        <f>D37/RES_summary!D$6</f>
        <v>0.52034809178496211</v>
      </c>
      <c r="E115" s="115">
        <f>E37/RES_summary!E$6</f>
        <v>0.55086461884304283</v>
      </c>
      <c r="F115" s="115">
        <f>F37/RES_summary!F$6</f>
        <v>0.58077131533357107</v>
      </c>
      <c r="G115" s="115">
        <f>G37/RES_summary!G$6</f>
        <v>0.62804183940408242</v>
      </c>
      <c r="H115" s="115">
        <f>H37/RES_summary!H$6</f>
        <v>0.66261971316865842</v>
      </c>
      <c r="I115" s="115">
        <f>I37/RES_summary!I$6</f>
        <v>0.70513620378428832</v>
      </c>
      <c r="J115" s="115">
        <f>J37/RES_summary!J$6</f>
        <v>0.73642867428818726</v>
      </c>
      <c r="K115" s="115">
        <f>K37/RES_summary!K$6</f>
        <v>0.77183475012712632</v>
      </c>
      <c r="L115" s="115">
        <f>L37/RES_summary!L$6</f>
        <v>0.82428670405877991</v>
      </c>
      <c r="M115" s="115">
        <f>M37/RES_summary!M$6</f>
        <v>0.87980500519132476</v>
      </c>
      <c r="N115" s="115">
        <f>N37/RES_summary!N$6</f>
        <v>0.95100924714353874</v>
      </c>
      <c r="O115" s="115">
        <f>O37/RES_summary!O$6</f>
        <v>1.0394123440031968</v>
      </c>
      <c r="P115" s="115">
        <f>P37/RES_summary!P$6</f>
        <v>1.140364086857929</v>
      </c>
      <c r="Q115" s="115">
        <f>Q37/RES_summary!Q$6</f>
        <v>1.3021423758510819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17.42544411946772</v>
      </c>
      <c r="C117" s="113">
        <f>C39/RES_summary!C$6</f>
        <v>17.510716970444474</v>
      </c>
      <c r="D117" s="113">
        <f>D39/RES_summary!D$6</f>
        <v>17.607044010479513</v>
      </c>
      <c r="E117" s="113">
        <f>E39/RES_summary!E$6</f>
        <v>17.703749919564419</v>
      </c>
      <c r="F117" s="113">
        <f>F39/RES_summary!F$6</f>
        <v>17.813699223538951</v>
      </c>
      <c r="G117" s="113">
        <f>G39/RES_summary!G$6</f>
        <v>17.914600147194768</v>
      </c>
      <c r="H117" s="113">
        <f>H39/RES_summary!H$6</f>
        <v>18.042672959420116</v>
      </c>
      <c r="I117" s="113">
        <f>I39/RES_summary!I$6</f>
        <v>18.19663325523771</v>
      </c>
      <c r="J117" s="113">
        <f>J39/RES_summary!J$6</f>
        <v>18.330708816226828</v>
      </c>
      <c r="K117" s="113">
        <f>K39/RES_summary!K$6</f>
        <v>18.490937048804881</v>
      </c>
      <c r="L117" s="113">
        <f>L39/RES_summary!L$6</f>
        <v>18.661057772369695</v>
      </c>
      <c r="M117" s="113">
        <f>M39/RES_summary!M$6</f>
        <v>18.837860606001531</v>
      </c>
      <c r="N117" s="113">
        <f>N39/RES_summary!N$6</f>
        <v>19.001554743412932</v>
      </c>
      <c r="O117" s="113">
        <f>O39/RES_summary!O$6</f>
        <v>19.197444813203738</v>
      </c>
      <c r="P117" s="113">
        <f>P39/RES_summary!P$6</f>
        <v>19.381517862158503</v>
      </c>
      <c r="Q117" s="113">
        <f>Q39/RES_summary!Q$6</f>
        <v>19.539559737956129</v>
      </c>
    </row>
    <row r="118" spans="1:17" ht="12" customHeight="1" x14ac:dyDescent="0.25">
      <c r="A118" s="49" t="s">
        <v>26</v>
      </c>
      <c r="B118" s="112">
        <f>B40/RES_summary!B$6</f>
        <v>0.5207010540189787</v>
      </c>
      <c r="C118" s="112">
        <f>C40/RES_summary!C$6</f>
        <v>0.52850082899633555</v>
      </c>
      <c r="D118" s="112">
        <f>D40/RES_summary!D$6</f>
        <v>0.53636146582624633</v>
      </c>
      <c r="E118" s="112">
        <f>E40/RES_summary!E$6</f>
        <v>0.55222114341400086</v>
      </c>
      <c r="F118" s="112">
        <f>F40/RES_summary!F$6</f>
        <v>0.56628049324158358</v>
      </c>
      <c r="G118" s="112">
        <f>G40/RES_summary!G$6</f>
        <v>0.57397028896925206</v>
      </c>
      <c r="H118" s="112">
        <f>H40/RES_summary!H$6</f>
        <v>0.5809363229217761</v>
      </c>
      <c r="I118" s="112">
        <f>I40/RES_summary!I$6</f>
        <v>0.59514093086434761</v>
      </c>
      <c r="J118" s="112">
        <f>J40/RES_summary!J$6</f>
        <v>0.6020309124949399</v>
      </c>
      <c r="K118" s="112">
        <f>K40/RES_summary!K$6</f>
        <v>0.61305080298572856</v>
      </c>
      <c r="L118" s="112">
        <f>L40/RES_summary!L$6</f>
        <v>0.63055435748830369</v>
      </c>
      <c r="M118" s="112">
        <f>M40/RES_summary!M$6</f>
        <v>0.65071387384314316</v>
      </c>
      <c r="N118" s="112">
        <f>N40/RES_summary!N$6</f>
        <v>0.67128163748681202</v>
      </c>
      <c r="O118" s="112">
        <f>O40/RES_summary!O$6</f>
        <v>0.70251094366562905</v>
      </c>
      <c r="P118" s="112">
        <f>P40/RES_summary!P$6</f>
        <v>0.73441870650435193</v>
      </c>
      <c r="Q118" s="112">
        <f>Q40/RES_summary!Q$6</f>
        <v>0.7860758275307661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53.00760138913585</v>
      </c>
      <c r="C122" s="109">
        <f t="shared" si="40"/>
        <v>55.330730470016327</v>
      </c>
      <c r="D122" s="109">
        <f t="shared" si="40"/>
        <v>57.120849766887233</v>
      </c>
      <c r="E122" s="109">
        <f t="shared" si="40"/>
        <v>58.552279630690464</v>
      </c>
      <c r="F122" s="109">
        <f t="shared" si="40"/>
        <v>59.340452530625747</v>
      </c>
      <c r="G122" s="109">
        <f t="shared" si="40"/>
        <v>60.012150110234138</v>
      </c>
      <c r="H122" s="109">
        <f t="shared" si="40"/>
        <v>60.13758830735496</v>
      </c>
      <c r="I122" s="109">
        <f t="shared" si="40"/>
        <v>60.01048838355873</v>
      </c>
      <c r="J122" s="109">
        <f t="shared" si="40"/>
        <v>59.616792235841842</v>
      </c>
      <c r="K122" s="109">
        <f t="shared" si="40"/>
        <v>59.03277609754165</v>
      </c>
      <c r="L122" s="109">
        <f t="shared" si="40"/>
        <v>58.083248866391763</v>
      </c>
      <c r="M122" s="109">
        <f t="shared" si="40"/>
        <v>57.068549850183757</v>
      </c>
      <c r="N122" s="109">
        <f t="shared" si="40"/>
        <v>56.030513800374351</v>
      </c>
      <c r="O122" s="109">
        <f t="shared" si="40"/>
        <v>54.843314937078546</v>
      </c>
      <c r="P122" s="109">
        <f t="shared" si="40"/>
        <v>54.46579141533693</v>
      </c>
      <c r="Q122" s="109">
        <f t="shared" si="40"/>
        <v>54.294601841522315</v>
      </c>
    </row>
    <row r="123" spans="1:17" ht="12" customHeight="1" x14ac:dyDescent="0.25">
      <c r="A123" s="87" t="s">
        <v>53</v>
      </c>
      <c r="B123" s="109">
        <f t="shared" ref="B123:Q123" si="41">B84*B110</f>
        <v>240.10313965459574</v>
      </c>
      <c r="C123" s="109">
        <f t="shared" si="41"/>
        <v>234.98788013033973</v>
      </c>
      <c r="D123" s="109">
        <f t="shared" si="41"/>
        <v>231.18412343904984</v>
      </c>
      <c r="E123" s="109">
        <f t="shared" si="41"/>
        <v>228.70536399710099</v>
      </c>
      <c r="F123" s="109">
        <f t="shared" si="41"/>
        <v>225.13046083184724</v>
      </c>
      <c r="G123" s="109">
        <f t="shared" si="41"/>
        <v>221.07415698276426</v>
      </c>
      <c r="H123" s="109">
        <f t="shared" si="41"/>
        <v>216.91619992266874</v>
      </c>
      <c r="I123" s="109">
        <f t="shared" si="41"/>
        <v>212.46924715874647</v>
      </c>
      <c r="J123" s="109">
        <f t="shared" si="41"/>
        <v>208.88837433170261</v>
      </c>
      <c r="K123" s="109">
        <f t="shared" si="41"/>
        <v>205.16506006123663</v>
      </c>
      <c r="L123" s="109">
        <f t="shared" si="41"/>
        <v>202.73447373747285</v>
      </c>
      <c r="M123" s="109">
        <f t="shared" si="41"/>
        <v>199.29576126318827</v>
      </c>
      <c r="N123" s="109">
        <f t="shared" si="41"/>
        <v>196.5812505325793</v>
      </c>
      <c r="O123" s="109">
        <f t="shared" si="41"/>
        <v>193.07939686529815</v>
      </c>
      <c r="P123" s="109">
        <f t="shared" si="41"/>
        <v>189.77853932431657</v>
      </c>
      <c r="Q123" s="109">
        <f t="shared" si="41"/>
        <v>186.82983389203986</v>
      </c>
    </row>
    <row r="124" spans="1:17" ht="12" customHeight="1" x14ac:dyDescent="0.25">
      <c r="A124" s="87" t="s">
        <v>52</v>
      </c>
      <c r="B124" s="109">
        <f t="shared" ref="B124:Q124" si="42">B85*B111</f>
        <v>630.50305658788795</v>
      </c>
      <c r="C124" s="109">
        <f t="shared" si="42"/>
        <v>655.06316083153592</v>
      </c>
      <c r="D124" s="109">
        <f t="shared" si="42"/>
        <v>678.95000390561347</v>
      </c>
      <c r="E124" s="109">
        <f t="shared" si="42"/>
        <v>701.52843687160805</v>
      </c>
      <c r="F124" s="109">
        <f t="shared" si="42"/>
        <v>726.35965712940003</v>
      </c>
      <c r="G124" s="109">
        <f t="shared" si="42"/>
        <v>757.14458390703192</v>
      </c>
      <c r="H124" s="109">
        <f t="shared" si="42"/>
        <v>785.77764672078251</v>
      </c>
      <c r="I124" s="109">
        <f t="shared" si="42"/>
        <v>809.26270222994276</v>
      </c>
      <c r="J124" s="109">
        <f t="shared" si="42"/>
        <v>841.37641717207828</v>
      </c>
      <c r="K124" s="109">
        <f t="shared" si="42"/>
        <v>881.26605134283511</v>
      </c>
      <c r="L124" s="109">
        <f t="shared" si="42"/>
        <v>916.5538205622347</v>
      </c>
      <c r="M124" s="109">
        <f t="shared" si="42"/>
        <v>932.60763106147419</v>
      </c>
      <c r="N124" s="109">
        <f t="shared" si="42"/>
        <v>937.55871005223526</v>
      </c>
      <c r="O124" s="109">
        <f t="shared" si="42"/>
        <v>931.67496579916372</v>
      </c>
      <c r="P124" s="109">
        <f t="shared" si="42"/>
        <v>929.79787912061147</v>
      </c>
      <c r="Q124" s="109">
        <f t="shared" si="42"/>
        <v>912.77057207461132</v>
      </c>
    </row>
    <row r="125" spans="1:17" ht="12" customHeight="1" x14ac:dyDescent="0.25">
      <c r="A125" s="87" t="s">
        <v>51</v>
      </c>
      <c r="B125" s="109">
        <f t="shared" ref="B125:Q125" si="43">B86*B112</f>
        <v>166.04714130970893</v>
      </c>
      <c r="C125" s="109">
        <f t="shared" si="43"/>
        <v>172.26813806574037</v>
      </c>
      <c r="D125" s="109">
        <f t="shared" si="43"/>
        <v>178.04367996815199</v>
      </c>
      <c r="E125" s="109">
        <f t="shared" si="43"/>
        <v>183.04497578951546</v>
      </c>
      <c r="F125" s="109">
        <f t="shared" si="43"/>
        <v>189.20678822578256</v>
      </c>
      <c r="G125" s="109">
        <f t="shared" si="43"/>
        <v>194.08643567000507</v>
      </c>
      <c r="H125" s="109">
        <f t="shared" si="43"/>
        <v>195.63341486663023</v>
      </c>
      <c r="I125" s="109">
        <f t="shared" si="43"/>
        <v>197.03948894962957</v>
      </c>
      <c r="J125" s="109">
        <f t="shared" si="43"/>
        <v>198.00747570440001</v>
      </c>
      <c r="K125" s="109">
        <f t="shared" si="43"/>
        <v>198.44337854388655</v>
      </c>
      <c r="L125" s="109">
        <f t="shared" si="43"/>
        <v>198.1557244843913</v>
      </c>
      <c r="M125" s="109">
        <f t="shared" si="43"/>
        <v>195.78766039804304</v>
      </c>
      <c r="N125" s="109">
        <f t="shared" si="43"/>
        <v>193.67299386685977</v>
      </c>
      <c r="O125" s="109">
        <f t="shared" si="43"/>
        <v>190.32280893833456</v>
      </c>
      <c r="P125" s="109">
        <f t="shared" si="43"/>
        <v>186.2197836906584</v>
      </c>
      <c r="Q125" s="109">
        <f t="shared" si="43"/>
        <v>182.59174074919073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227.70205651617553</v>
      </c>
      <c r="C127" s="109">
        <f t="shared" si="44"/>
        <v>251.3722240766391</v>
      </c>
      <c r="D127" s="109">
        <f t="shared" si="44"/>
        <v>269.43520967367243</v>
      </c>
      <c r="E127" s="109">
        <f t="shared" si="44"/>
        <v>285.4280192628197</v>
      </c>
      <c r="F127" s="109">
        <f t="shared" si="44"/>
        <v>298.0074800465423</v>
      </c>
      <c r="G127" s="109">
        <f t="shared" si="44"/>
        <v>312.60272684534027</v>
      </c>
      <c r="H127" s="109">
        <f t="shared" si="44"/>
        <v>321.16215657450925</v>
      </c>
      <c r="I127" s="109">
        <f t="shared" si="44"/>
        <v>323.24909645296799</v>
      </c>
      <c r="J127" s="109">
        <f t="shared" si="44"/>
        <v>327.9218048474188</v>
      </c>
      <c r="K127" s="109">
        <f t="shared" si="44"/>
        <v>336.20349467492019</v>
      </c>
      <c r="L127" s="109">
        <f t="shared" si="44"/>
        <v>339.71351971923974</v>
      </c>
      <c r="M127" s="109">
        <f t="shared" si="44"/>
        <v>337.81525996531684</v>
      </c>
      <c r="N127" s="109">
        <f t="shared" si="44"/>
        <v>334.65608825885693</v>
      </c>
      <c r="O127" s="109">
        <f t="shared" si="44"/>
        <v>329.45751668494199</v>
      </c>
      <c r="P127" s="109">
        <f t="shared" si="44"/>
        <v>321.43878144847241</v>
      </c>
      <c r="Q127" s="109">
        <f t="shared" si="44"/>
        <v>308.14915713325956</v>
      </c>
    </row>
    <row r="128" spans="1:17" ht="12" customHeight="1" x14ac:dyDescent="0.25">
      <c r="A128" s="87" t="s">
        <v>28</v>
      </c>
      <c r="B128" s="109">
        <f t="shared" ref="B128:Q128" si="45">B89*B115</f>
        <v>177.41955201152038</v>
      </c>
      <c r="C128" s="109">
        <f t="shared" si="45"/>
        <v>179.77635512854704</v>
      </c>
      <c r="D128" s="109">
        <f t="shared" si="45"/>
        <v>183.1773009884833</v>
      </c>
      <c r="E128" s="109">
        <f t="shared" si="45"/>
        <v>187.90085957671948</v>
      </c>
      <c r="F128" s="109">
        <f t="shared" si="45"/>
        <v>190.86199067310451</v>
      </c>
      <c r="G128" s="109">
        <f t="shared" si="45"/>
        <v>197.55996702173999</v>
      </c>
      <c r="H128" s="109">
        <f t="shared" si="45"/>
        <v>201.4417967131364</v>
      </c>
      <c r="I128" s="109">
        <f t="shared" si="45"/>
        <v>206.74110636582625</v>
      </c>
      <c r="J128" s="109">
        <f t="shared" si="45"/>
        <v>207.78802011055274</v>
      </c>
      <c r="K128" s="109">
        <f t="shared" si="45"/>
        <v>208.01380939215935</v>
      </c>
      <c r="L128" s="109">
        <f t="shared" si="45"/>
        <v>208.925736607885</v>
      </c>
      <c r="M128" s="109">
        <f t="shared" si="45"/>
        <v>208.66558127197675</v>
      </c>
      <c r="N128" s="109">
        <f t="shared" si="45"/>
        <v>206.28139088063207</v>
      </c>
      <c r="O128" s="109">
        <f t="shared" si="45"/>
        <v>203.36893838728298</v>
      </c>
      <c r="P128" s="109">
        <f t="shared" si="45"/>
        <v>198.68091045392461</v>
      </c>
      <c r="Q128" s="109">
        <f t="shared" si="45"/>
        <v>191.09329954089321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1152.3690973830205</v>
      </c>
      <c r="C130" s="53">
        <f t="shared" si="46"/>
        <v>1139.3471346051726</v>
      </c>
      <c r="D130" s="53">
        <f t="shared" si="46"/>
        <v>1118.7474863893722</v>
      </c>
      <c r="E130" s="53">
        <f t="shared" si="46"/>
        <v>1101.8644920370841</v>
      </c>
      <c r="F130" s="53">
        <f t="shared" si="46"/>
        <v>1086.0363428147416</v>
      </c>
      <c r="G130" s="53">
        <f t="shared" si="46"/>
        <v>1069.8890802617084</v>
      </c>
      <c r="H130" s="53">
        <f t="shared" si="46"/>
        <v>1055.4801276370522</v>
      </c>
      <c r="I130" s="53">
        <f t="shared" si="46"/>
        <v>1037.4000919314569</v>
      </c>
      <c r="J130" s="53">
        <f t="shared" si="46"/>
        <v>1005.9889739220405</v>
      </c>
      <c r="K130" s="53">
        <f t="shared" si="46"/>
        <v>963.64513995954553</v>
      </c>
      <c r="L130" s="53">
        <f t="shared" si="46"/>
        <v>912.9176917585296</v>
      </c>
      <c r="M130" s="53">
        <f t="shared" si="46"/>
        <v>825.26645772562586</v>
      </c>
      <c r="N130" s="53">
        <f t="shared" si="46"/>
        <v>706.27258478913211</v>
      </c>
      <c r="O130" s="53">
        <f t="shared" si="46"/>
        <v>581.70239212728995</v>
      </c>
      <c r="P130" s="53">
        <f t="shared" si="46"/>
        <v>454.42951561298565</v>
      </c>
      <c r="Q130" s="53">
        <f t="shared" si="46"/>
        <v>322.8115214942456</v>
      </c>
    </row>
    <row r="131" spans="1:17" ht="12" customHeight="1" x14ac:dyDescent="0.25">
      <c r="A131" s="49" t="s">
        <v>26</v>
      </c>
      <c r="B131" s="48">
        <f t="shared" ref="B131:Q131" si="47">B92*B118</f>
        <v>5061.0476704149769</v>
      </c>
      <c r="C131" s="48">
        <f t="shared" si="47"/>
        <v>5099.9033077170461</v>
      </c>
      <c r="D131" s="48">
        <f t="shared" si="47"/>
        <v>5134.1809496963824</v>
      </c>
      <c r="E131" s="48">
        <f t="shared" si="47"/>
        <v>5236.5703187644258</v>
      </c>
      <c r="F131" s="48">
        <f t="shared" si="47"/>
        <v>5321.8851481049578</v>
      </c>
      <c r="G131" s="48">
        <f t="shared" si="47"/>
        <v>5348.2807553910807</v>
      </c>
      <c r="H131" s="48">
        <f t="shared" si="47"/>
        <v>5361.1489494079233</v>
      </c>
      <c r="I131" s="48">
        <f t="shared" si="47"/>
        <v>5425.7345269958359</v>
      </c>
      <c r="J131" s="48">
        <f t="shared" si="47"/>
        <v>5419.0685914462283</v>
      </c>
      <c r="K131" s="48">
        <f t="shared" si="47"/>
        <v>5430.1356480549503</v>
      </c>
      <c r="L131" s="48">
        <f t="shared" si="47"/>
        <v>5477.9230095592902</v>
      </c>
      <c r="M131" s="48">
        <f t="shared" si="47"/>
        <v>5550.8419246854482</v>
      </c>
      <c r="N131" s="48">
        <f t="shared" si="47"/>
        <v>5595.1639619967145</v>
      </c>
      <c r="O131" s="48">
        <f t="shared" si="47"/>
        <v>5668.1839719911122</v>
      </c>
      <c r="P131" s="48">
        <f t="shared" si="47"/>
        <v>5707.7072903450016</v>
      </c>
      <c r="Q131" s="48">
        <f t="shared" si="47"/>
        <v>5831.7505688098709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2106.5666258130937</v>
      </c>
      <c r="C133" s="110">
        <f t="shared" ref="C133:Q133" si="49">SUM(C134,C139,C142)</f>
        <v>2175.2052729806223</v>
      </c>
      <c r="D133" s="110">
        <f t="shared" si="49"/>
        <v>2226.7237433218525</v>
      </c>
      <c r="E133" s="110">
        <f t="shared" si="49"/>
        <v>2276.768000049577</v>
      </c>
      <c r="F133" s="110">
        <f t="shared" si="49"/>
        <v>2317.1841608434343</v>
      </c>
      <c r="G133" s="110">
        <f t="shared" si="49"/>
        <v>2362.4752257897553</v>
      </c>
      <c r="H133" s="110">
        <f t="shared" si="49"/>
        <v>2389.0629470299946</v>
      </c>
      <c r="I133" s="110">
        <f t="shared" si="49"/>
        <v>2399.1263159405862</v>
      </c>
      <c r="J133" s="110">
        <f t="shared" si="49"/>
        <v>2398.6401214926109</v>
      </c>
      <c r="K133" s="110">
        <f t="shared" si="49"/>
        <v>2393.3765429532477</v>
      </c>
      <c r="L133" s="110">
        <f t="shared" si="49"/>
        <v>2378.4126788411559</v>
      </c>
      <c r="M133" s="110">
        <f t="shared" si="49"/>
        <v>2329.326641175905</v>
      </c>
      <c r="N133" s="110">
        <f t="shared" si="49"/>
        <v>2254.9073830723537</v>
      </c>
      <c r="O133" s="110">
        <f t="shared" si="49"/>
        <v>2168.8544574358339</v>
      </c>
      <c r="P133" s="110">
        <f t="shared" si="49"/>
        <v>2084.3507841939786</v>
      </c>
      <c r="Q133" s="110">
        <f t="shared" si="49"/>
        <v>1988.9733427959156</v>
      </c>
    </row>
    <row r="134" spans="1:17" ht="12.95" customHeight="1" x14ac:dyDescent="0.25">
      <c r="A134" s="40" t="s">
        <v>130</v>
      </c>
      <c r="B134" s="55">
        <f t="shared" ref="B134" si="50">SUM(B135:B138)</f>
        <v>865.68800719178614</v>
      </c>
      <c r="C134" s="55">
        <f t="shared" ref="C134:Q134" si="51">SUM(C135:C138)</f>
        <v>894.73423043319099</v>
      </c>
      <c r="D134" s="55">
        <f t="shared" si="51"/>
        <v>919.33565714723022</v>
      </c>
      <c r="E134" s="55">
        <f t="shared" si="51"/>
        <v>940.8869865434649</v>
      </c>
      <c r="F134" s="55">
        <f t="shared" si="51"/>
        <v>958.43218869096927</v>
      </c>
      <c r="G134" s="55">
        <f t="shared" si="51"/>
        <v>976.45532202172967</v>
      </c>
      <c r="H134" s="55">
        <f t="shared" si="51"/>
        <v>987.17074076637482</v>
      </c>
      <c r="I134" s="55">
        <f t="shared" si="51"/>
        <v>991.74363585487288</v>
      </c>
      <c r="J134" s="55">
        <f t="shared" si="51"/>
        <v>996.65147010620979</v>
      </c>
      <c r="K134" s="55">
        <f t="shared" si="51"/>
        <v>999.41808158940466</v>
      </c>
      <c r="L134" s="55">
        <f t="shared" si="51"/>
        <v>1000.3944008768052</v>
      </c>
      <c r="M134" s="55">
        <f t="shared" si="51"/>
        <v>994.40433293333479</v>
      </c>
      <c r="N134" s="55">
        <f t="shared" si="51"/>
        <v>985.48392234299388</v>
      </c>
      <c r="O134" s="55">
        <f t="shared" si="51"/>
        <v>970.95164414794613</v>
      </c>
      <c r="P134" s="55">
        <f t="shared" si="51"/>
        <v>964.74714046876625</v>
      </c>
      <c r="Q134" s="55">
        <f t="shared" si="51"/>
        <v>957.63377081978251</v>
      </c>
    </row>
    <row r="135" spans="1:17" ht="12" customHeight="1" x14ac:dyDescent="0.25">
      <c r="A135" s="87" t="s">
        <v>33</v>
      </c>
      <c r="B135" s="109">
        <f>B5*1000000/0.086/RES_summary!B$6</f>
        <v>464.34658816882967</v>
      </c>
      <c r="C135" s="109">
        <f>C5*1000000/0.086/RES_summary!C$6</f>
        <v>484.69719891734309</v>
      </c>
      <c r="D135" s="109">
        <f>D5*1000000/0.086/RES_summary!D$6</f>
        <v>500.3786439579319</v>
      </c>
      <c r="E135" s="109">
        <f>E5*1000000/0.086/RES_summary!E$6</f>
        <v>512.91796956484802</v>
      </c>
      <c r="F135" s="109">
        <f>F5*1000000/0.086/RES_summary!F$6</f>
        <v>519.82236416828107</v>
      </c>
      <c r="G135" s="109">
        <f>G5*1000000/0.086/RES_summary!G$6</f>
        <v>525.70643496565083</v>
      </c>
      <c r="H135" s="109">
        <f>H5*1000000/0.086/RES_summary!H$6</f>
        <v>526.80527357242909</v>
      </c>
      <c r="I135" s="109">
        <f>I5*1000000/0.086/RES_summary!I$6</f>
        <v>525.69187823997436</v>
      </c>
      <c r="J135" s="109">
        <f>J5*1000000/0.086/RES_summary!J$6</f>
        <v>522.24309998597403</v>
      </c>
      <c r="K135" s="109">
        <f>K5*1000000/0.086/RES_summary!K$6</f>
        <v>517.12711861446473</v>
      </c>
      <c r="L135" s="109">
        <f>L5*1000000/0.086/RES_summary!L$6</f>
        <v>508.80926006959191</v>
      </c>
      <c r="M135" s="109">
        <f>M5*1000000/0.086/RES_summary!M$6</f>
        <v>499.92049668760961</v>
      </c>
      <c r="N135" s="109">
        <f>N5*1000000/0.086/RES_summary!N$6</f>
        <v>490.82730089127926</v>
      </c>
      <c r="O135" s="109">
        <f>O5*1000000/0.086/RES_summary!O$6</f>
        <v>480.42743884880804</v>
      </c>
      <c r="P135" s="109">
        <f>P5*1000000/0.086/RES_summary!P$6</f>
        <v>477.12033279835134</v>
      </c>
      <c r="Q135" s="109">
        <f>Q5*1000000/0.086/RES_summary!Q$6</f>
        <v>475.62071213173544</v>
      </c>
    </row>
    <row r="136" spans="1:17" ht="12" customHeight="1" x14ac:dyDescent="0.25">
      <c r="A136" s="87" t="s">
        <v>53</v>
      </c>
      <c r="B136" s="109">
        <f>B6*1000000/0.086/RES_summary!B$6</f>
        <v>174.39216730046445</v>
      </c>
      <c r="C136" s="109">
        <f>C6*1000000/0.086/RES_summary!C$6</f>
        <v>171.31452666830771</v>
      </c>
      <c r="D136" s="109">
        <f>D6*1000000/0.086/RES_summary!D$6</f>
        <v>168.95830735312271</v>
      </c>
      <c r="E136" s="109">
        <f>E6*1000000/0.086/RES_summary!E$6</f>
        <v>167.43110887711504</v>
      </c>
      <c r="F136" s="109">
        <f>F6*1000000/0.086/RES_summary!F$6</f>
        <v>166.23475504984648</v>
      </c>
      <c r="G136" s="109">
        <f>G6*1000000/0.086/RES_summary!G$6</f>
        <v>165.6817099035909</v>
      </c>
      <c r="H136" s="109">
        <f>H6*1000000/0.086/RES_summary!H$6</f>
        <v>164.87674265833684</v>
      </c>
      <c r="I136" s="109">
        <f>I6*1000000/0.086/RES_summary!I$6</f>
        <v>161.55174289363674</v>
      </c>
      <c r="J136" s="109">
        <f>J6*1000000/0.086/RES_summary!J$6</f>
        <v>159.5888059012315</v>
      </c>
      <c r="K136" s="109">
        <f>K6*1000000/0.086/RES_summary!K$6</f>
        <v>156.13590548608647</v>
      </c>
      <c r="L136" s="109">
        <f>L6*1000000/0.086/RES_summary!L$6</f>
        <v>154.98612636940015</v>
      </c>
      <c r="M136" s="109">
        <f>M6*1000000/0.086/RES_summary!M$6</f>
        <v>154.73505754131526</v>
      </c>
      <c r="N136" s="109">
        <f>N6*1000000/0.086/RES_summary!N$6</f>
        <v>154.77888188328188</v>
      </c>
      <c r="O136" s="109">
        <f>O6*1000000/0.086/RES_summary!O$6</f>
        <v>154.04362455008408</v>
      </c>
      <c r="P136" s="109">
        <f>P6*1000000/0.086/RES_summary!P$6</f>
        <v>153.57044885352329</v>
      </c>
      <c r="Q136" s="109">
        <f>Q6*1000000/0.086/RES_summary!Q$6</f>
        <v>153.45846296559932</v>
      </c>
    </row>
    <row r="137" spans="1:17" ht="12" customHeight="1" x14ac:dyDescent="0.25">
      <c r="A137" s="87" t="s">
        <v>52</v>
      </c>
      <c r="B137" s="109">
        <f>B7*1000000/0.086/RES_summary!B$6</f>
        <v>148.21174534068427</v>
      </c>
      <c r="C137" s="109">
        <f>C7*1000000/0.086/RES_summary!C$6</f>
        <v>155.3584771452359</v>
      </c>
      <c r="D137" s="109">
        <f>D7*1000000/0.086/RES_summary!D$6</f>
        <v>162.26451163006476</v>
      </c>
      <c r="E137" s="109">
        <f>E7*1000000/0.086/RES_summary!E$6</f>
        <v>168.83227193310455</v>
      </c>
      <c r="F137" s="109">
        <f>F7*1000000/0.086/RES_summary!F$6</f>
        <v>176.05402982034488</v>
      </c>
      <c r="G137" s="109">
        <f>G7*1000000/0.086/RES_summary!G$6</f>
        <v>184.76328001398755</v>
      </c>
      <c r="H137" s="109">
        <f>H7*1000000/0.086/RES_summary!H$6</f>
        <v>192.95779118434666</v>
      </c>
      <c r="I137" s="109">
        <f>I7*1000000/0.086/RES_summary!I$6</f>
        <v>199.87572883520315</v>
      </c>
      <c r="J137" s="109">
        <f>J7*1000000/0.086/RES_summary!J$6</f>
        <v>208.56943845086178</v>
      </c>
      <c r="K137" s="109">
        <f>K7*1000000/0.086/RES_summary!K$6</f>
        <v>218.80669256295116</v>
      </c>
      <c r="L137" s="109">
        <f>L7*1000000/0.086/RES_summary!L$6</f>
        <v>228.36620807648913</v>
      </c>
      <c r="M137" s="109">
        <f>M7*1000000/0.086/RES_summary!M$6</f>
        <v>231.27625697842379</v>
      </c>
      <c r="N137" s="109">
        <f>N7*1000000/0.086/RES_summary!N$6</f>
        <v>231.19404253443133</v>
      </c>
      <c r="O137" s="109">
        <f>O7*1000000/0.086/RES_summary!O$6</f>
        <v>228.37966934566742</v>
      </c>
      <c r="P137" s="109">
        <f>P7*1000000/0.086/RES_summary!P$6</f>
        <v>226.89377908323172</v>
      </c>
      <c r="Q137" s="109">
        <f>Q7*1000000/0.086/RES_summary!Q$6</f>
        <v>222.01085280150275</v>
      </c>
    </row>
    <row r="138" spans="1:17" ht="12" customHeight="1" x14ac:dyDescent="0.25">
      <c r="A138" s="87" t="s">
        <v>51</v>
      </c>
      <c r="B138" s="109">
        <f>B8*1000000/0.086/RES_summary!B$6</f>
        <v>78.737506381807748</v>
      </c>
      <c r="C138" s="109">
        <f>C8*1000000/0.086/RES_summary!C$6</f>
        <v>83.364027702304426</v>
      </c>
      <c r="D138" s="109">
        <f>D8*1000000/0.086/RES_summary!D$6</f>
        <v>87.734194206110914</v>
      </c>
      <c r="E138" s="109">
        <f>E8*1000000/0.086/RES_summary!E$6</f>
        <v>91.70563616839739</v>
      </c>
      <c r="F138" s="109">
        <f>F8*1000000/0.086/RES_summary!F$6</f>
        <v>96.321039652496836</v>
      </c>
      <c r="G138" s="109">
        <f>G8*1000000/0.086/RES_summary!G$6</f>
        <v>100.30389713850035</v>
      </c>
      <c r="H138" s="109">
        <f>H8*1000000/0.086/RES_summary!H$6</f>
        <v>102.53093335126218</v>
      </c>
      <c r="I138" s="109">
        <f>I8*1000000/0.086/RES_summary!I$6</f>
        <v>104.62428588605862</v>
      </c>
      <c r="J138" s="109">
        <f>J8*1000000/0.086/RES_summary!J$6</f>
        <v>106.25012576814251</v>
      </c>
      <c r="K138" s="109">
        <f>K8*1000000/0.086/RES_summary!K$6</f>
        <v>107.34836492590226</v>
      </c>
      <c r="L138" s="109">
        <f>L8*1000000/0.086/RES_summary!L$6</f>
        <v>108.23280636132402</v>
      </c>
      <c r="M138" s="109">
        <f>M8*1000000/0.086/RES_summary!M$6</f>
        <v>108.47252172598607</v>
      </c>
      <c r="N138" s="109">
        <f>N8*1000000/0.086/RES_summary!N$6</f>
        <v>108.68369703400137</v>
      </c>
      <c r="O138" s="109">
        <f>O8*1000000/0.086/RES_summary!O$6</f>
        <v>108.10091140338659</v>
      </c>
      <c r="P138" s="109">
        <f>P8*1000000/0.086/RES_summary!P$6</f>
        <v>107.1625797336599</v>
      </c>
      <c r="Q138" s="109">
        <f>Q8*1000000/0.086/RES_summary!Q$6</f>
        <v>106.54374292094498</v>
      </c>
    </row>
    <row r="139" spans="1:17" ht="12.95" customHeight="1" x14ac:dyDescent="0.25">
      <c r="A139" s="40" t="s">
        <v>129</v>
      </c>
      <c r="B139" s="55">
        <f t="shared" ref="B139" si="52">SUM(B140:B141)</f>
        <v>476.91332750100088</v>
      </c>
      <c r="C139" s="55">
        <f t="shared" ref="C139:Q139" si="53">SUM(C140:C141)</f>
        <v>520.87166123698557</v>
      </c>
      <c r="D139" s="55">
        <f t="shared" si="53"/>
        <v>556.81747507445516</v>
      </c>
      <c r="E139" s="55">
        <f t="shared" si="53"/>
        <v>590.53363054919737</v>
      </c>
      <c r="F139" s="55">
        <f t="shared" si="53"/>
        <v>618.02779722630908</v>
      </c>
      <c r="G139" s="55">
        <f t="shared" si="53"/>
        <v>651.67342420504087</v>
      </c>
      <c r="H139" s="55">
        <f t="shared" si="53"/>
        <v>673.48045075869959</v>
      </c>
      <c r="I139" s="55">
        <f t="shared" si="53"/>
        <v>685.56135334219152</v>
      </c>
      <c r="J139" s="55">
        <f t="shared" si="53"/>
        <v>697.37723290443012</v>
      </c>
      <c r="K139" s="55">
        <f t="shared" si="53"/>
        <v>713.16383252093124</v>
      </c>
      <c r="L139" s="55">
        <f t="shared" si="53"/>
        <v>722.93548867986829</v>
      </c>
      <c r="M139" s="55">
        <f t="shared" si="53"/>
        <v>725.38423595550739</v>
      </c>
      <c r="N139" s="55">
        <f t="shared" si="53"/>
        <v>723.25039517478365</v>
      </c>
      <c r="O139" s="55">
        <f t="shared" si="53"/>
        <v>716.83403965978141</v>
      </c>
      <c r="P139" s="55">
        <f t="shared" si="53"/>
        <v>704.97872323550177</v>
      </c>
      <c r="Q139" s="55">
        <f t="shared" si="53"/>
        <v>682.22390917377629</v>
      </c>
    </row>
    <row r="140" spans="1:17" ht="12" customHeight="1" x14ac:dyDescent="0.25">
      <c r="A140" s="87" t="s">
        <v>29</v>
      </c>
      <c r="B140" s="109">
        <f>B10*1000000/0.086/RES_summary!B$6</f>
        <v>353.32303017097848</v>
      </c>
      <c r="C140" s="109">
        <f>C10*1000000/0.086/RES_summary!C$6</f>
        <v>394.28158034337201</v>
      </c>
      <c r="D140" s="109">
        <f>D10*1000000/0.086/RES_summary!D$6</f>
        <v>426.61222202431509</v>
      </c>
      <c r="E140" s="109">
        <f>E10*1000000/0.086/RES_summary!E$6</f>
        <v>455.82193823747139</v>
      </c>
      <c r="F140" s="109">
        <f>F10*1000000/0.086/RES_summary!F$6</f>
        <v>480.01360789418754</v>
      </c>
      <c r="G140" s="109">
        <f>G10*1000000/0.086/RES_summary!G$6</f>
        <v>507.64603539255398</v>
      </c>
      <c r="H140" s="109">
        <f>H10*1000000/0.086/RES_summary!H$6</f>
        <v>525.50757693410731</v>
      </c>
      <c r="I140" s="109">
        <f>I10*1000000/0.086/RES_summary!I$6</f>
        <v>532.63095366900814</v>
      </c>
      <c r="J140" s="109">
        <f>J10*1000000/0.086/RES_summary!J$6</f>
        <v>542.93226408222301</v>
      </c>
      <c r="K140" s="109">
        <f>K10*1000000/0.086/RES_summary!K$6</f>
        <v>558.1365001136918</v>
      </c>
      <c r="L140" s="109">
        <f>L10*1000000/0.086/RES_summary!L$6</f>
        <v>566.52211477197886</v>
      </c>
      <c r="M140" s="109">
        <f>M10*1000000/0.086/RES_summary!M$6</f>
        <v>568.43851936690078</v>
      </c>
      <c r="N140" s="109">
        <f>N10*1000000/0.086/RES_summary!N$6</f>
        <v>567.52909889969214</v>
      </c>
      <c r="O140" s="109">
        <f>O10*1000000/0.086/RES_summary!O$6</f>
        <v>562.79857251766862</v>
      </c>
      <c r="P140" s="109">
        <f>P10*1000000/0.086/RES_summary!P$6</f>
        <v>553.78366898957734</v>
      </c>
      <c r="Q140" s="109">
        <f>Q10*1000000/0.086/RES_summary!Q$6</f>
        <v>535.94852770954674</v>
      </c>
    </row>
    <row r="141" spans="1:17" ht="12" customHeight="1" x14ac:dyDescent="0.25">
      <c r="A141" s="87" t="s">
        <v>28</v>
      </c>
      <c r="B141" s="109">
        <f>B11*1000000/0.086/RES_summary!B$6</f>
        <v>123.59029733002239</v>
      </c>
      <c r="C141" s="109">
        <f>C11*1000000/0.086/RES_summary!C$6</f>
        <v>126.59008089361356</v>
      </c>
      <c r="D141" s="109">
        <f>D11*1000000/0.086/RES_summary!D$6</f>
        <v>130.20525305014013</v>
      </c>
      <c r="E141" s="109">
        <f>E11*1000000/0.086/RES_summary!E$6</f>
        <v>134.71169231172601</v>
      </c>
      <c r="F141" s="109">
        <f>F11*1000000/0.086/RES_summary!F$6</f>
        <v>138.01418933212156</v>
      </c>
      <c r="G141" s="109">
        <f>G11*1000000/0.086/RES_summary!G$6</f>
        <v>144.02738881248686</v>
      </c>
      <c r="H141" s="109">
        <f>H11*1000000/0.086/RES_summary!H$6</f>
        <v>147.97287382459234</v>
      </c>
      <c r="I141" s="109">
        <f>I11*1000000/0.086/RES_summary!I$6</f>
        <v>152.93039967318336</v>
      </c>
      <c r="J141" s="109">
        <f>J11*1000000/0.086/RES_summary!J$6</f>
        <v>154.44496882220707</v>
      </c>
      <c r="K141" s="109">
        <f>K11*1000000/0.086/RES_summary!K$6</f>
        <v>155.0273324072395</v>
      </c>
      <c r="L141" s="109">
        <f>L11*1000000/0.086/RES_summary!L$6</f>
        <v>156.41337390788945</v>
      </c>
      <c r="M141" s="109">
        <f>M11*1000000/0.086/RES_summary!M$6</f>
        <v>156.94571658860667</v>
      </c>
      <c r="N141" s="109">
        <f>N11*1000000/0.086/RES_summary!N$6</f>
        <v>155.72129627509148</v>
      </c>
      <c r="O141" s="109">
        <f>O11*1000000/0.086/RES_summary!O$6</f>
        <v>154.03546714211282</v>
      </c>
      <c r="P141" s="109">
        <f>P11*1000000/0.086/RES_summary!P$6</f>
        <v>151.19505424592441</v>
      </c>
      <c r="Q141" s="109">
        <f>Q11*1000000/0.086/RES_summary!Q$6</f>
        <v>146.27538146422958</v>
      </c>
    </row>
    <row r="142" spans="1:17" ht="12.95" customHeight="1" x14ac:dyDescent="0.25">
      <c r="A142" s="40" t="s">
        <v>128</v>
      </c>
      <c r="B142" s="55">
        <f t="shared" ref="B142" si="54">SUM(B143:B144)</f>
        <v>763.96529112030657</v>
      </c>
      <c r="C142" s="55">
        <f t="shared" ref="C142:Q142" si="55">SUM(C143:C144)</f>
        <v>759.59938131044578</v>
      </c>
      <c r="D142" s="55">
        <f t="shared" si="55"/>
        <v>750.57061110016718</v>
      </c>
      <c r="E142" s="55">
        <f t="shared" si="55"/>
        <v>745.34738295691466</v>
      </c>
      <c r="F142" s="55">
        <f t="shared" si="55"/>
        <v>740.72417492615591</v>
      </c>
      <c r="G142" s="55">
        <f t="shared" si="55"/>
        <v>734.34647956298465</v>
      </c>
      <c r="H142" s="55">
        <f t="shared" si="55"/>
        <v>728.41175550492039</v>
      </c>
      <c r="I142" s="55">
        <f t="shared" si="55"/>
        <v>721.82132674352158</v>
      </c>
      <c r="J142" s="55">
        <f t="shared" si="55"/>
        <v>704.61141848197087</v>
      </c>
      <c r="K142" s="55">
        <f t="shared" si="55"/>
        <v>680.79462884291172</v>
      </c>
      <c r="L142" s="55">
        <f t="shared" si="55"/>
        <v>655.08278928448226</v>
      </c>
      <c r="M142" s="55">
        <f t="shared" si="55"/>
        <v>609.5380722870625</v>
      </c>
      <c r="N142" s="55">
        <f t="shared" si="55"/>
        <v>546.17306555457617</v>
      </c>
      <c r="O142" s="55">
        <f t="shared" si="55"/>
        <v>481.0687736281061</v>
      </c>
      <c r="P142" s="55">
        <f t="shared" si="55"/>
        <v>414.62492048971063</v>
      </c>
      <c r="Q142" s="55">
        <f t="shared" si="55"/>
        <v>349.11566280235684</v>
      </c>
    </row>
    <row r="143" spans="1:17" ht="12" customHeight="1" x14ac:dyDescent="0.25">
      <c r="A143" s="54" t="s">
        <v>50</v>
      </c>
      <c r="B143" s="53">
        <f>B13*1000000/0.086/RES_summary!B$6</f>
        <v>629.58805972231494</v>
      </c>
      <c r="C143" s="53">
        <f>C13*1000000/0.086/RES_summary!C$6</f>
        <v>622.06824066300339</v>
      </c>
      <c r="D143" s="53">
        <f>D13*1000000/0.086/RES_summary!D$6</f>
        <v>610.19571566345292</v>
      </c>
      <c r="E143" s="53">
        <f>E13*1000000/0.086/RES_summary!E$6</f>
        <v>600.36240902675172</v>
      </c>
      <c r="F143" s="53">
        <f>F13*1000000/0.086/RES_summary!F$6</f>
        <v>591.55518414704477</v>
      </c>
      <c r="G143" s="53">
        <f>G13*1000000/0.086/RES_summary!G$6</f>
        <v>582.6878020428378</v>
      </c>
      <c r="H143" s="53">
        <f>H13*1000000/0.086/RES_summary!H$6</f>
        <v>574.73833539202644</v>
      </c>
      <c r="I143" s="53">
        <f>I13*1000000/0.086/RES_summary!I$6</f>
        <v>564.73067686004026</v>
      </c>
      <c r="J143" s="53">
        <f>J13*1000000/0.086/RES_summary!J$6</f>
        <v>546.50704046781414</v>
      </c>
      <c r="K143" s="53">
        <f>K13*1000000/0.086/RES_summary!K$6</f>
        <v>521.51258209338175</v>
      </c>
      <c r="L143" s="53">
        <f>L13*1000000/0.086/RES_summary!L$6</f>
        <v>493.25551166506239</v>
      </c>
      <c r="M143" s="53">
        <f>M13*1000000/0.086/RES_summary!M$6</f>
        <v>444.68172784469243</v>
      </c>
      <c r="N143" s="53">
        <f>N13*1000000/0.086/RES_summary!N$6</f>
        <v>379.28336423808963</v>
      </c>
      <c r="O143" s="53">
        <f>O13*1000000/0.086/RES_summary!O$6</f>
        <v>311.33161271913622</v>
      </c>
      <c r="P143" s="53">
        <f>P13*1000000/0.086/RES_summary!P$6</f>
        <v>242.79581144224591</v>
      </c>
      <c r="Q143" s="53">
        <f>Q13*1000000/0.086/RES_summary!Q$6</f>
        <v>172.42054294358977</v>
      </c>
    </row>
    <row r="144" spans="1:17" ht="12" customHeight="1" x14ac:dyDescent="0.25">
      <c r="A144" s="49" t="s">
        <v>26</v>
      </c>
      <c r="B144" s="48">
        <f>B14*1000000/0.086/RES_summary!B$6</f>
        <v>134.37723139799158</v>
      </c>
      <c r="C144" s="48">
        <f>C14*1000000/0.086/RES_summary!C$6</f>
        <v>137.53114064744241</v>
      </c>
      <c r="D144" s="48">
        <f>D14*1000000/0.086/RES_summary!D$6</f>
        <v>140.37489543671427</v>
      </c>
      <c r="E144" s="48">
        <f>E14*1000000/0.086/RES_summary!E$6</f>
        <v>144.98497393016291</v>
      </c>
      <c r="F144" s="48">
        <f>F14*1000000/0.086/RES_summary!F$6</f>
        <v>149.16899077911108</v>
      </c>
      <c r="G144" s="48">
        <f>G14*1000000/0.086/RES_summary!G$6</f>
        <v>151.65867752014682</v>
      </c>
      <c r="H144" s="48">
        <f>H14*1000000/0.086/RES_summary!H$6</f>
        <v>153.67342011289395</v>
      </c>
      <c r="I144" s="48">
        <f>I14*1000000/0.086/RES_summary!I$6</f>
        <v>157.09064988348129</v>
      </c>
      <c r="J144" s="48">
        <f>J14*1000000/0.086/RES_summary!J$6</f>
        <v>158.10437801415671</v>
      </c>
      <c r="K144" s="48">
        <f>K14*1000000/0.086/RES_summary!K$6</f>
        <v>159.28204674953</v>
      </c>
      <c r="L144" s="48">
        <f>L14*1000000/0.086/RES_summary!L$6</f>
        <v>161.8272776194199</v>
      </c>
      <c r="M144" s="48">
        <f>M14*1000000/0.086/RES_summary!M$6</f>
        <v>164.85634444237007</v>
      </c>
      <c r="N144" s="48">
        <f>N14*1000000/0.086/RES_summary!N$6</f>
        <v>166.88970131648648</v>
      </c>
      <c r="O144" s="48">
        <f>O14*1000000/0.086/RES_summary!O$6</f>
        <v>169.73716090896988</v>
      </c>
      <c r="P144" s="48">
        <f>P14*1000000/0.086/RES_summary!P$6</f>
        <v>171.82910904746473</v>
      </c>
      <c r="Q144" s="48">
        <f>Q14*1000000/0.086/RES_summary!Q$6</f>
        <v>176.69511985876707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274.23016199133713</v>
      </c>
      <c r="C3" s="144">
        <v>289.26950241067499</v>
      </c>
      <c r="D3" s="144">
        <v>301.58253198492935</v>
      </c>
      <c r="E3" s="144">
        <v>311.84687180950203</v>
      </c>
      <c r="F3" s="144">
        <v>318.11393831940626</v>
      </c>
      <c r="G3" s="144">
        <v>323.32678268514599</v>
      </c>
      <c r="H3" s="144">
        <v>326.2899309764689</v>
      </c>
      <c r="I3" s="144">
        <v>328.09968400530903</v>
      </c>
      <c r="J3" s="144">
        <v>327.91016407464502</v>
      </c>
      <c r="K3" s="144">
        <v>327.60109388987348</v>
      </c>
      <c r="L3" s="144">
        <v>326.11587031727402</v>
      </c>
      <c r="M3" s="144">
        <v>323.28915070826366</v>
      </c>
      <c r="N3" s="144">
        <v>319.26182198535281</v>
      </c>
      <c r="O3" s="144">
        <v>316.42064465129278</v>
      </c>
      <c r="P3" s="144">
        <v>316.32855153911208</v>
      </c>
      <c r="Q3" s="144">
        <v>317.10865781832786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364.00945363615978</v>
      </c>
      <c r="C5" s="144">
        <v>383.97247320095966</v>
      </c>
      <c r="D5" s="144">
        <v>400.3166241702898</v>
      </c>
      <c r="E5" s="144">
        <v>413.9413717339682</v>
      </c>
      <c r="F5" s="144">
        <v>422.26019209860692</v>
      </c>
      <c r="G5" s="144">
        <v>429.17965207224444</v>
      </c>
      <c r="H5" s="144">
        <v>433.11289552998454</v>
      </c>
      <c r="I5" s="144">
        <v>435.51513752430327</v>
      </c>
      <c r="J5" s="144">
        <v>435.26357130010263</v>
      </c>
      <c r="K5" s="144">
        <v>434.85331566564935</v>
      </c>
      <c r="L5" s="144">
        <v>432.88184973621384</v>
      </c>
      <c r="M5" s="144">
        <v>429.12969988884959</v>
      </c>
      <c r="N5" s="144">
        <v>423.78387754241379</v>
      </c>
      <c r="O5" s="144">
        <v>420.0125367039567</v>
      </c>
      <c r="P5" s="144">
        <v>419.89029353710345</v>
      </c>
      <c r="Q5" s="144">
        <v>420.92579619083557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7837395.7443968887</v>
      </c>
      <c r="C7" s="62">
        <v>8479062.9419276156</v>
      </c>
      <c r="D7" s="62">
        <v>9051582.7558563296</v>
      </c>
      <c r="E7" s="62">
        <v>9578012.4918827862</v>
      </c>
      <c r="F7" s="62">
        <v>9976467.1534100641</v>
      </c>
      <c r="G7" s="62">
        <v>10363920.369425841</v>
      </c>
      <c r="H7" s="62">
        <v>10685162.935291437</v>
      </c>
      <c r="I7" s="62">
        <v>10982988.725891231</v>
      </c>
      <c r="J7" s="62">
        <v>11223957.41997586</v>
      </c>
      <c r="K7" s="62">
        <v>11487661.969739052</v>
      </c>
      <c r="L7" s="62">
        <v>11732835.825491976</v>
      </c>
      <c r="M7" s="62">
        <v>11969190.659211753</v>
      </c>
      <c r="N7" s="62">
        <v>12214589.338675264</v>
      </c>
      <c r="O7" s="62">
        <v>12608027.357142266</v>
      </c>
      <c r="P7" s="62">
        <v>12955123.997744597</v>
      </c>
      <c r="Q7" s="62">
        <v>13369819.581978215</v>
      </c>
    </row>
    <row r="8" spans="1:17" ht="12.95" customHeight="1" x14ac:dyDescent="0.25">
      <c r="A8" s="133" t="s">
        <v>136</v>
      </c>
      <c r="B8" s="143"/>
      <c r="C8" s="143">
        <v>1030800.5434195271</v>
      </c>
      <c r="D8" s="143">
        <v>988892.49402972928</v>
      </c>
      <c r="E8" s="143">
        <v>971948.50373454147</v>
      </c>
      <c r="F8" s="143">
        <v>875159.74297492777</v>
      </c>
      <c r="G8" s="143">
        <v>897527.65316476731</v>
      </c>
      <c r="H8" s="143">
        <v>867022.21361501329</v>
      </c>
      <c r="I8" s="143">
        <v>881810.01369166921</v>
      </c>
      <c r="J8" s="143">
        <v>865831.81279293715</v>
      </c>
      <c r="K8" s="143">
        <v>932308.08678108128</v>
      </c>
      <c r="L8" s="143">
        <v>960579.64036206529</v>
      </c>
      <c r="M8" s="143">
        <v>1001839.0232515578</v>
      </c>
      <c r="N8" s="143">
        <v>1064466.7622625171</v>
      </c>
      <c r="O8" s="143">
        <v>1269840.8670619382</v>
      </c>
      <c r="P8" s="143">
        <v>1377897.1840218594</v>
      </c>
      <c r="Q8" s="143">
        <v>1403588.0782633473</v>
      </c>
    </row>
    <row r="9" spans="1:17" ht="12.95" customHeight="1" x14ac:dyDescent="0.25">
      <c r="A9" s="131" t="s">
        <v>135</v>
      </c>
      <c r="B9" s="142"/>
      <c r="C9" s="142">
        <f>B7+C8-C7</f>
        <v>389133.34588880092</v>
      </c>
      <c r="D9" s="142">
        <f t="shared" ref="D9:Q9" si="0">C7+D8-D7</f>
        <v>416372.68010101467</v>
      </c>
      <c r="E9" s="142">
        <f t="shared" si="0"/>
        <v>445518.76770808548</v>
      </c>
      <c r="F9" s="142">
        <f t="shared" si="0"/>
        <v>476705.08144764975</v>
      </c>
      <c r="G9" s="142">
        <f t="shared" si="0"/>
        <v>510074.43714899011</v>
      </c>
      <c r="H9" s="142">
        <f t="shared" si="0"/>
        <v>545779.64774941653</v>
      </c>
      <c r="I9" s="142">
        <f t="shared" si="0"/>
        <v>583984.22309187613</v>
      </c>
      <c r="J9" s="142">
        <f t="shared" si="0"/>
        <v>624863.11870830692</v>
      </c>
      <c r="K9" s="142">
        <f t="shared" si="0"/>
        <v>668603.53701788932</v>
      </c>
      <c r="L9" s="142">
        <f t="shared" si="0"/>
        <v>715405.78460914083</v>
      </c>
      <c r="M9" s="142">
        <f t="shared" si="0"/>
        <v>765484.18953178078</v>
      </c>
      <c r="N9" s="142">
        <f t="shared" si="0"/>
        <v>819068.08279900625</v>
      </c>
      <c r="O9" s="142">
        <f t="shared" si="0"/>
        <v>876402.84859493747</v>
      </c>
      <c r="P9" s="142">
        <f t="shared" si="0"/>
        <v>1030800.5434195288</v>
      </c>
      <c r="Q9" s="142">
        <f t="shared" si="0"/>
        <v>988892.49402973056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8760</v>
      </c>
      <c r="D11" s="140">
        <v>8759.9999999999964</v>
      </c>
      <c r="E11" s="140">
        <v>8759.9999999999927</v>
      </c>
      <c r="F11" s="140">
        <v>8759.9999999999945</v>
      </c>
      <c r="G11" s="140">
        <v>8759.9999999999982</v>
      </c>
      <c r="H11" s="140">
        <v>8759.9999999999945</v>
      </c>
      <c r="I11" s="140">
        <v>8759.9999999999982</v>
      </c>
      <c r="J11" s="140">
        <v>8759.9999999999945</v>
      </c>
      <c r="K11" s="140">
        <v>8759.9999999999964</v>
      </c>
      <c r="L11" s="140">
        <v>8760</v>
      </c>
      <c r="M11" s="140">
        <v>8760</v>
      </c>
      <c r="N11" s="140">
        <v>8760</v>
      </c>
      <c r="O11" s="140">
        <v>8760</v>
      </c>
      <c r="P11" s="140">
        <v>8759.9999999999964</v>
      </c>
      <c r="Q11" s="140">
        <v>8760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46.445205206895089</v>
      </c>
      <c r="C13" s="137">
        <f t="shared" ref="C13:Q13" si="1">IF(C5=0,0,1000000*C5/C7)</f>
        <v>45.284776847483577</v>
      </c>
      <c r="D13" s="137">
        <f t="shared" si="1"/>
        <v>44.226146406415708</v>
      </c>
      <c r="E13" s="137">
        <f t="shared" si="1"/>
        <v>43.217877621769333</v>
      </c>
      <c r="F13" s="137">
        <f t="shared" si="1"/>
        <v>42.325623450208411</v>
      </c>
      <c r="G13" s="137">
        <f t="shared" si="1"/>
        <v>41.410936863076358</v>
      </c>
      <c r="H13" s="137">
        <f t="shared" si="1"/>
        <v>40.534046897823124</v>
      </c>
      <c r="I13" s="137">
        <f t="shared" si="1"/>
        <v>39.653608721059918</v>
      </c>
      <c r="J13" s="137">
        <f t="shared" si="1"/>
        <v>38.779866584796686</v>
      </c>
      <c r="K13" s="137">
        <f t="shared" si="1"/>
        <v>37.853944241321308</v>
      </c>
      <c r="L13" s="137">
        <f t="shared" si="1"/>
        <v>36.894903855697855</v>
      </c>
      <c r="M13" s="137">
        <f t="shared" si="1"/>
        <v>35.852858568894291</v>
      </c>
      <c r="N13" s="137">
        <f t="shared" si="1"/>
        <v>34.694893605680186</v>
      </c>
      <c r="O13" s="137">
        <f t="shared" si="1"/>
        <v>33.313104802713305</v>
      </c>
      <c r="P13" s="137">
        <f t="shared" si="1"/>
        <v>32.411136598167921</v>
      </c>
      <c r="Q13" s="137">
        <f t="shared" si="1"/>
        <v>31.483281700990233</v>
      </c>
    </row>
    <row r="14" spans="1:17" ht="12.95" customHeight="1" x14ac:dyDescent="0.25">
      <c r="A14" s="131" t="s">
        <v>132</v>
      </c>
      <c r="B14" s="130"/>
      <c r="C14" s="130">
        <v>36.899861869757018</v>
      </c>
      <c r="D14" s="130">
        <v>36.083462817843632</v>
      </c>
      <c r="E14" s="130">
        <v>35.307383077957851</v>
      </c>
      <c r="F14" s="130">
        <v>34.804486769585246</v>
      </c>
      <c r="G14" s="130">
        <v>34.104767435165193</v>
      </c>
      <c r="H14" s="130">
        <v>33.773172976869972</v>
      </c>
      <c r="I14" s="130">
        <v>33.482846208337577</v>
      </c>
      <c r="J14" s="130">
        <v>33.228542917153675</v>
      </c>
      <c r="K14" s="130">
        <v>32.868075777609398</v>
      </c>
      <c r="L14" s="130">
        <v>32.53837706903181</v>
      </c>
      <c r="M14" s="130">
        <v>31.742545139497896</v>
      </c>
      <c r="N14" s="130">
        <v>30.715813773355624</v>
      </c>
      <c r="O14" s="130">
        <v>29.085037555844057</v>
      </c>
      <c r="P14" s="130">
        <v>27.515953251266758</v>
      </c>
      <c r="Q14" s="130">
        <v>26.160216634448691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1.1412932971876832</v>
      </c>
      <c r="C16" s="134">
        <f>C7/RES_summary!C$6</f>
        <v>1.2218395302325751</v>
      </c>
      <c r="D16" s="134">
        <f>D7/RES_summary!D$6</f>
        <v>1.2915628967981019</v>
      </c>
      <c r="E16" s="134">
        <f>E7/RES_summary!E$6</f>
        <v>1.3548161745267431</v>
      </c>
      <c r="F16" s="134">
        <f>F7/RES_summary!F$6</f>
        <v>1.4019983096157691</v>
      </c>
      <c r="G16" s="134">
        <f>G7/RES_summary!G$6</f>
        <v>1.4491860038970372</v>
      </c>
      <c r="H16" s="134">
        <f>H7/RES_summary!H$6</f>
        <v>1.4836314878439794</v>
      </c>
      <c r="I16" s="134">
        <f>I7/RES_summary!I$6</f>
        <v>1.5133676434267969</v>
      </c>
      <c r="J16" s="134">
        <f>J7/RES_summary!J$6</f>
        <v>1.5373129792874041</v>
      </c>
      <c r="K16" s="134">
        <f>K7/RES_summary!K$6</f>
        <v>1.5594881136085565</v>
      </c>
      <c r="L16" s="134">
        <f>L7/RES_summary!L$6</f>
        <v>1.5742892051857642</v>
      </c>
      <c r="M16" s="134">
        <f>M7/RES_summary!M$6</f>
        <v>1.5917433679805957</v>
      </c>
      <c r="N16" s="134">
        <f>N7/RES_summary!N$6</f>
        <v>1.6149498666051865</v>
      </c>
      <c r="O16" s="134">
        <f>O7/RES_summary!O$6</f>
        <v>1.6462985141094275</v>
      </c>
      <c r="P16" s="134">
        <f>P7/RES_summary!P$6</f>
        <v>1.6804653317346383</v>
      </c>
      <c r="Q16" s="134">
        <f>Q7/RES_summary!Q$6</f>
        <v>1.7245534425915519</v>
      </c>
    </row>
    <row r="17" spans="1:17" ht="12.95" customHeight="1" x14ac:dyDescent="0.25">
      <c r="A17" s="133" t="s">
        <v>49</v>
      </c>
      <c r="B17" s="132">
        <f>1000000*B5/RES_summary!B$6</f>
        <v>53.00760138913585</v>
      </c>
      <c r="C17" s="132">
        <f>1000000*C5/RES_summary!C$6</f>
        <v>55.330730470016327</v>
      </c>
      <c r="D17" s="132">
        <f>1000000*D5/RES_summary!D$6</f>
        <v>57.12084976688724</v>
      </c>
      <c r="E17" s="132">
        <f>1000000*E5/RES_summary!E$6</f>
        <v>58.552279630690464</v>
      </c>
      <c r="F17" s="132">
        <f>1000000*F5/RES_summary!F$6</f>
        <v>59.34045253062574</v>
      </c>
      <c r="G17" s="132">
        <f>1000000*G5/RES_summary!G$6</f>
        <v>60.012150110234131</v>
      </c>
      <c r="H17" s="132">
        <f>1000000*H5/RES_summary!H$6</f>
        <v>60.137588307354953</v>
      </c>
      <c r="I17" s="132">
        <f>1000000*I5/RES_summary!I$6</f>
        <v>60.010488383558723</v>
      </c>
      <c r="J17" s="132">
        <f>1000000*J5/RES_summary!J$6</f>
        <v>59.616792235841835</v>
      </c>
      <c r="K17" s="132">
        <f>1000000*K5/RES_summary!K$6</f>
        <v>59.03277609754165</v>
      </c>
      <c r="L17" s="132">
        <f>1000000*L5/RES_summary!L$6</f>
        <v>58.08324886639177</v>
      </c>
      <c r="M17" s="132">
        <f>1000000*M5/RES_summary!M$6</f>
        <v>57.068549850183764</v>
      </c>
      <c r="N17" s="132">
        <f>1000000*N5/RES_summary!N$6</f>
        <v>56.030513800374351</v>
      </c>
      <c r="O17" s="132">
        <f>1000000*O5/RES_summary!O$6</f>
        <v>54.843314937078539</v>
      </c>
      <c r="P17" s="132">
        <f>1000000*P5/RES_summary!P$6</f>
        <v>54.465791415336938</v>
      </c>
      <c r="Q17" s="132">
        <f>1000000*Q5/RES_summary!Q$6</f>
        <v>54.294601841522315</v>
      </c>
    </row>
    <row r="18" spans="1:17" ht="12.95" customHeight="1" x14ac:dyDescent="0.25">
      <c r="A18" s="131" t="s">
        <v>48</v>
      </c>
      <c r="B18" s="130">
        <f>B3*1000000/0.086/RES_summary!B$6</f>
        <v>464.34658816882967</v>
      </c>
      <c r="C18" s="130">
        <f>C3*1000000/0.086/RES_summary!C$6</f>
        <v>484.69719891734309</v>
      </c>
      <c r="D18" s="130">
        <f>D3*1000000/0.086/RES_summary!D$6</f>
        <v>500.3786439579319</v>
      </c>
      <c r="E18" s="130">
        <f>E3*1000000/0.086/RES_summary!E$6</f>
        <v>512.91796956484802</v>
      </c>
      <c r="F18" s="130">
        <f>F3*1000000/0.086/RES_summary!F$6</f>
        <v>519.82236416828107</v>
      </c>
      <c r="G18" s="130">
        <f>G3*1000000/0.086/RES_summary!G$6</f>
        <v>525.70643496565083</v>
      </c>
      <c r="H18" s="130">
        <f>H3*1000000/0.086/RES_summary!H$6</f>
        <v>526.80527357242909</v>
      </c>
      <c r="I18" s="130">
        <f>I3*1000000/0.086/RES_summary!I$6</f>
        <v>525.69187823997436</v>
      </c>
      <c r="J18" s="130">
        <f>J3*1000000/0.086/RES_summary!J$6</f>
        <v>522.24309998597403</v>
      </c>
      <c r="K18" s="130">
        <f>K3*1000000/0.086/RES_summary!K$6</f>
        <v>517.12711861446473</v>
      </c>
      <c r="L18" s="130">
        <f>L3*1000000/0.086/RES_summary!L$6</f>
        <v>508.80926006959191</v>
      </c>
      <c r="M18" s="130">
        <f>M3*1000000/0.086/RES_summary!M$6</f>
        <v>499.92049668760961</v>
      </c>
      <c r="N18" s="130">
        <f>N3*1000000/0.086/RES_summary!N$6</f>
        <v>490.82730089127926</v>
      </c>
      <c r="O18" s="130">
        <f>O3*1000000/0.086/RES_summary!O$6</f>
        <v>480.42743884880804</v>
      </c>
      <c r="P18" s="130">
        <f>P3*1000000/0.086/RES_summary!P$6</f>
        <v>477.12033279835134</v>
      </c>
      <c r="Q18" s="130">
        <f>Q3*1000000/0.086/RES_summary!Q$6</f>
        <v>475.62071213173544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102.99115683701064</v>
      </c>
      <c r="C3" s="144">
        <v>102.24129208040385</v>
      </c>
      <c r="D3" s="144">
        <v>101.83263164150257</v>
      </c>
      <c r="E3" s="144">
        <v>101.7957463865442</v>
      </c>
      <c r="F3" s="144">
        <v>101.73012217179101</v>
      </c>
      <c r="G3" s="144">
        <v>101.89971179713997</v>
      </c>
      <c r="H3" s="144">
        <v>102.12050577397505</v>
      </c>
      <c r="I3" s="144">
        <v>100.82917006701922</v>
      </c>
      <c r="J3" s="144">
        <v>100.2038926487587</v>
      </c>
      <c r="K3" s="144">
        <v>98.912417453129265</v>
      </c>
      <c r="L3" s="144">
        <v>99.336705234387665</v>
      </c>
      <c r="M3" s="144">
        <v>100.06424155196265</v>
      </c>
      <c r="N3" s="144">
        <v>100.67693411752161</v>
      </c>
      <c r="O3" s="144">
        <v>101.4567009356407</v>
      </c>
      <c r="P3" s="144">
        <v>101.81649010874888</v>
      </c>
      <c r="Q3" s="144">
        <v>102.31473520944205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1648.8165921785881</v>
      </c>
      <c r="C5" s="144">
        <v>1630.7190730979439</v>
      </c>
      <c r="D5" s="144">
        <v>1620.1938212504867</v>
      </c>
      <c r="E5" s="144">
        <v>1616.8561274299973</v>
      </c>
      <c r="F5" s="144">
        <v>1602.0038200591944</v>
      </c>
      <c r="G5" s="144">
        <v>1581.0220030734597</v>
      </c>
      <c r="H5" s="144">
        <v>1562.2376300776577</v>
      </c>
      <c r="I5" s="144">
        <v>1541.9566793823724</v>
      </c>
      <c r="J5" s="144">
        <v>1525.0988254283704</v>
      </c>
      <c r="K5" s="144">
        <v>1511.3079974242676</v>
      </c>
      <c r="L5" s="144">
        <v>1510.9360393845841</v>
      </c>
      <c r="M5" s="144">
        <v>1498.6140430150847</v>
      </c>
      <c r="N5" s="144">
        <v>1486.8320661781358</v>
      </c>
      <c r="O5" s="144">
        <v>1478.6809906677711</v>
      </c>
      <c r="P5" s="144">
        <v>1463.0498247289088</v>
      </c>
      <c r="Q5" s="144">
        <v>1448.4220146369435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5369210.3793697413</v>
      </c>
      <c r="C7" s="62">
        <v>5407195.185738463</v>
      </c>
      <c r="D7" s="62">
        <v>5495603.2772301957</v>
      </c>
      <c r="E7" s="62">
        <v>5626327.2627495183</v>
      </c>
      <c r="F7" s="62">
        <v>5718413.7759642871</v>
      </c>
      <c r="G7" s="62">
        <v>5796532.3817287423</v>
      </c>
      <c r="H7" s="62">
        <v>5897603.2844957951</v>
      </c>
      <c r="I7" s="62">
        <v>6000685.300918662</v>
      </c>
      <c r="J7" s="62">
        <v>6135979.7820206229</v>
      </c>
      <c r="K7" s="62">
        <v>6291726.1715745246</v>
      </c>
      <c r="L7" s="62">
        <v>6534353.7952465024</v>
      </c>
      <c r="M7" s="62">
        <v>6746933.9242590945</v>
      </c>
      <c r="N7" s="62">
        <v>7015703.4496246595</v>
      </c>
      <c r="O7" s="62">
        <v>7408613.9895663224</v>
      </c>
      <c r="P7" s="62">
        <v>7669827.0088707088</v>
      </c>
      <c r="Q7" s="62">
        <v>8163038.0427210182</v>
      </c>
    </row>
    <row r="8" spans="1:17" ht="12.95" customHeight="1" x14ac:dyDescent="0.25">
      <c r="A8" s="133" t="s">
        <v>136</v>
      </c>
      <c r="B8" s="143"/>
      <c r="C8" s="143">
        <v>438754.68921935238</v>
      </c>
      <c r="D8" s="143">
        <v>491181.8237566147</v>
      </c>
      <c r="E8" s="143">
        <v>535511.58644553076</v>
      </c>
      <c r="F8" s="143">
        <v>498898.05214560771</v>
      </c>
      <c r="G8" s="143">
        <v>486964.20238994685</v>
      </c>
      <c r="H8" s="143">
        <v>511960.72737567301</v>
      </c>
      <c r="I8" s="143">
        <v>516026.29015453107</v>
      </c>
      <c r="J8" s="143">
        <v>550303.47620228329</v>
      </c>
      <c r="K8" s="143">
        <v>572830.42962972273</v>
      </c>
      <c r="L8" s="143">
        <v>661797.0839481802</v>
      </c>
      <c r="M8" s="143">
        <v>633845.43659017584</v>
      </c>
      <c r="N8" s="143">
        <v>692141.15948103473</v>
      </c>
      <c r="O8" s="143">
        <v>818399.0322277114</v>
      </c>
      <c r="P8" s="143">
        <v>699967.70852373971</v>
      </c>
      <c r="Q8" s="143">
        <v>984392.85760692274</v>
      </c>
    </row>
    <row r="9" spans="1:17" ht="12.95" customHeight="1" x14ac:dyDescent="0.25">
      <c r="A9" s="131" t="s">
        <v>135</v>
      </c>
      <c r="B9" s="142"/>
      <c r="C9" s="142">
        <f>B7+C8-C7</f>
        <v>400769.88285063114</v>
      </c>
      <c r="D9" s="142">
        <f t="shared" ref="D9:Q9" si="0">C7+D8-D7</f>
        <v>402773.73226488195</v>
      </c>
      <c r="E9" s="142">
        <f t="shared" si="0"/>
        <v>404787.60092620831</v>
      </c>
      <c r="F9" s="142">
        <f t="shared" si="0"/>
        <v>406811.53893083893</v>
      </c>
      <c r="G9" s="142">
        <f t="shared" si="0"/>
        <v>408845.59662549198</v>
      </c>
      <c r="H9" s="142">
        <f t="shared" si="0"/>
        <v>410889.82460862026</v>
      </c>
      <c r="I9" s="142">
        <f t="shared" si="0"/>
        <v>412944.27373166382</v>
      </c>
      <c r="J9" s="142">
        <f t="shared" si="0"/>
        <v>415008.99510032218</v>
      </c>
      <c r="K9" s="142">
        <f t="shared" si="0"/>
        <v>417084.04007582087</v>
      </c>
      <c r="L9" s="142">
        <f t="shared" si="0"/>
        <v>419169.4602762023</v>
      </c>
      <c r="M9" s="142">
        <f t="shared" si="0"/>
        <v>421265.30757758394</v>
      </c>
      <c r="N9" s="142">
        <f t="shared" si="0"/>
        <v>423371.63411546964</v>
      </c>
      <c r="O9" s="142">
        <f t="shared" si="0"/>
        <v>425488.49228604883</v>
      </c>
      <c r="P9" s="142">
        <f t="shared" si="0"/>
        <v>438754.68921935372</v>
      </c>
      <c r="Q9" s="142">
        <f t="shared" si="0"/>
        <v>491181.82375661284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726.32189462969598</v>
      </c>
      <c r="C11" s="140">
        <v>729.03558504074942</v>
      </c>
      <c r="D11" s="140">
        <v>730.83871348833111</v>
      </c>
      <c r="E11" s="140">
        <v>732.08212501407411</v>
      </c>
      <c r="F11" s="140">
        <v>738.39299415821517</v>
      </c>
      <c r="G11" s="140">
        <v>749.43951914066577</v>
      </c>
      <c r="H11" s="140">
        <v>760.09418714284993</v>
      </c>
      <c r="I11" s="140">
        <v>760.3535337654456</v>
      </c>
      <c r="J11" s="140">
        <v>763.99084636377961</v>
      </c>
      <c r="K11" s="140">
        <v>761.02580741323027</v>
      </c>
      <c r="L11" s="140">
        <v>764.47840129102315</v>
      </c>
      <c r="M11" s="140">
        <v>776.40917478908887</v>
      </c>
      <c r="N11" s="140">
        <v>787.35322653586672</v>
      </c>
      <c r="O11" s="140">
        <v>797.8252835415301</v>
      </c>
      <c r="P11" s="140">
        <v>809.20871980726702</v>
      </c>
      <c r="Q11" s="140">
        <v>821.38093134673397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307.08735096577323</v>
      </c>
      <c r="C13" s="137">
        <f t="shared" ref="C13:Q13" si="1">IF(C5=0,0,1000000*C5/C7)</f>
        <v>301.58317151172639</v>
      </c>
      <c r="D13" s="137">
        <f t="shared" si="1"/>
        <v>294.81637220128277</v>
      </c>
      <c r="E13" s="137">
        <f t="shared" si="1"/>
        <v>287.37328134728142</v>
      </c>
      <c r="F13" s="137">
        <f t="shared" si="1"/>
        <v>280.14828636443872</v>
      </c>
      <c r="G13" s="137">
        <f t="shared" si="1"/>
        <v>272.75307010394721</v>
      </c>
      <c r="H13" s="137">
        <f t="shared" si="1"/>
        <v>264.893644878526</v>
      </c>
      <c r="I13" s="137">
        <f t="shared" si="1"/>
        <v>256.96343035124835</v>
      </c>
      <c r="J13" s="137">
        <f t="shared" si="1"/>
        <v>248.55017122076376</v>
      </c>
      <c r="K13" s="137">
        <f t="shared" si="1"/>
        <v>240.20562182954282</v>
      </c>
      <c r="L13" s="137">
        <f t="shared" si="1"/>
        <v>231.22960383377674</v>
      </c>
      <c r="M13" s="137">
        <f t="shared" si="1"/>
        <v>222.11778858937811</v>
      </c>
      <c r="N13" s="137">
        <f t="shared" si="1"/>
        <v>211.9291496361183</v>
      </c>
      <c r="O13" s="137">
        <f t="shared" si="1"/>
        <v>199.58942290018388</v>
      </c>
      <c r="P13" s="137">
        <f t="shared" si="1"/>
        <v>190.75395351639432</v>
      </c>
      <c r="Q13" s="137">
        <f t="shared" si="1"/>
        <v>177.4366365875878</v>
      </c>
    </row>
    <row r="14" spans="1:17" ht="12.95" customHeight="1" x14ac:dyDescent="0.25">
      <c r="A14" s="131" t="s">
        <v>132</v>
      </c>
      <c r="B14" s="130"/>
      <c r="C14" s="130">
        <v>239.25406421887473</v>
      </c>
      <c r="D14" s="130">
        <v>230.38610379938635</v>
      </c>
      <c r="E14" s="130">
        <v>225.89139304091202</v>
      </c>
      <c r="F14" s="130">
        <v>220.63499744763982</v>
      </c>
      <c r="G14" s="130">
        <v>214.73753865848269</v>
      </c>
      <c r="H14" s="130">
        <v>209.77135362034358</v>
      </c>
      <c r="I14" s="130">
        <v>206.44105630655861</v>
      </c>
      <c r="J14" s="130">
        <v>200.95486174554779</v>
      </c>
      <c r="K14" s="130">
        <v>199.51873902152855</v>
      </c>
      <c r="L14" s="130">
        <v>193.94114032140206</v>
      </c>
      <c r="M14" s="130">
        <v>184.65582337852877</v>
      </c>
      <c r="N14" s="130">
        <v>170.81789623126889</v>
      </c>
      <c r="O14" s="130">
        <v>149.69599624122199</v>
      </c>
      <c r="P14" s="130">
        <v>127.63828325793034</v>
      </c>
      <c r="Q14" s="130">
        <v>100.09586698946019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0.78187245062189714</v>
      </c>
      <c r="C16" s="134">
        <f>C7/RES_summary!C$6</f>
        <v>0.77918100984359051</v>
      </c>
      <c r="D16" s="134">
        <f>D7/RES_summary!D$6</f>
        <v>0.78416311045714693</v>
      </c>
      <c r="E16" s="134">
        <f>E7/RES_summary!E$6</f>
        <v>0.79584769650424758</v>
      </c>
      <c r="F16" s="134">
        <f>F7/RES_summary!F$6</f>
        <v>0.8036117720134115</v>
      </c>
      <c r="G16" s="134">
        <f>G7/RES_summary!G$6</f>
        <v>0.81052857406339029</v>
      </c>
      <c r="H16" s="134">
        <f>H7/RES_summary!H$6</f>
        <v>0.81888034732634452</v>
      </c>
      <c r="I16" s="134">
        <f>I7/RES_summary!I$6</f>
        <v>0.82684624371770754</v>
      </c>
      <c r="J16" s="134">
        <f>J7/RES_summary!J$6</f>
        <v>0.84042740065613031</v>
      </c>
      <c r="K16" s="134">
        <f>K7/RES_summary!K$6</f>
        <v>0.85412264083822298</v>
      </c>
      <c r="L16" s="134">
        <f>L7/RES_summary!L$6</f>
        <v>0.87676694668910959</v>
      </c>
      <c r="M16" s="134">
        <f>M7/RES_summary!M$6</f>
        <v>0.89725259074868524</v>
      </c>
      <c r="N16" s="134">
        <f>N7/RES_summary!N$6</f>
        <v>0.92758004677557904</v>
      </c>
      <c r="O16" s="134">
        <f>O7/RES_summary!O$6</f>
        <v>0.96738291067587567</v>
      </c>
      <c r="P16" s="134">
        <f>P7/RES_summary!P$6</f>
        <v>0.99488653223643975</v>
      </c>
      <c r="Q16" s="134">
        <f>Q7/RES_summary!Q$6</f>
        <v>1.0529383191943864</v>
      </c>
    </row>
    <row r="17" spans="1:17" ht="12.95" customHeight="1" x14ac:dyDescent="0.25">
      <c r="A17" s="133" t="s">
        <v>49</v>
      </c>
      <c r="B17" s="132">
        <f>1000000*B5/RES_summary!B$6</f>
        <v>240.10313965459574</v>
      </c>
      <c r="C17" s="132">
        <f>1000000*C5/RES_summary!C$6</f>
        <v>234.98788013033973</v>
      </c>
      <c r="D17" s="132">
        <f>1000000*D5/RES_summary!D$6</f>
        <v>231.18412343904987</v>
      </c>
      <c r="E17" s="132">
        <f>1000000*E5/RES_summary!E$6</f>
        <v>228.70536399710099</v>
      </c>
      <c r="F17" s="132">
        <f>1000000*F5/RES_summary!F$6</f>
        <v>225.13046083184724</v>
      </c>
      <c r="G17" s="132">
        <f>1000000*G5/RES_summary!G$6</f>
        <v>221.07415698276424</v>
      </c>
      <c r="H17" s="132">
        <f>1000000*H5/RES_summary!H$6</f>
        <v>216.91619992266874</v>
      </c>
      <c r="I17" s="132">
        <f>1000000*I5/RES_summary!I$6</f>
        <v>212.46924715874647</v>
      </c>
      <c r="J17" s="132">
        <f>1000000*J5/RES_summary!J$6</f>
        <v>208.88837433170264</v>
      </c>
      <c r="K17" s="132">
        <f>1000000*K5/RES_summary!K$6</f>
        <v>205.16506006123663</v>
      </c>
      <c r="L17" s="132">
        <f>1000000*L5/RES_summary!L$6</f>
        <v>202.73447373747285</v>
      </c>
      <c r="M17" s="132">
        <f>1000000*M5/RES_summary!M$6</f>
        <v>199.29576126318827</v>
      </c>
      <c r="N17" s="132">
        <f>1000000*N5/RES_summary!N$6</f>
        <v>196.5812505325793</v>
      </c>
      <c r="O17" s="132">
        <f>1000000*O5/RES_summary!O$6</f>
        <v>193.07939686529815</v>
      </c>
      <c r="P17" s="132">
        <f>1000000*P5/RES_summary!P$6</f>
        <v>189.77853932431657</v>
      </c>
      <c r="Q17" s="132">
        <f>1000000*Q5/RES_summary!Q$6</f>
        <v>186.82983389203986</v>
      </c>
    </row>
    <row r="18" spans="1:17" ht="12.95" customHeight="1" x14ac:dyDescent="0.25">
      <c r="A18" s="131" t="s">
        <v>48</v>
      </c>
      <c r="B18" s="130">
        <f>B3*1000000/0.086/RES_summary!B$6</f>
        <v>174.39216730046445</v>
      </c>
      <c r="C18" s="130">
        <f>C3*1000000/0.086/RES_summary!C$6</f>
        <v>171.31452666830771</v>
      </c>
      <c r="D18" s="130">
        <f>D3*1000000/0.086/RES_summary!D$6</f>
        <v>168.95830735312271</v>
      </c>
      <c r="E18" s="130">
        <f>E3*1000000/0.086/RES_summary!E$6</f>
        <v>167.43110887711504</v>
      </c>
      <c r="F18" s="130">
        <f>F3*1000000/0.086/RES_summary!F$6</f>
        <v>166.23475504984648</v>
      </c>
      <c r="G18" s="130">
        <f>G3*1000000/0.086/RES_summary!G$6</f>
        <v>165.6817099035909</v>
      </c>
      <c r="H18" s="130">
        <f>H3*1000000/0.086/RES_summary!H$6</f>
        <v>164.87674265833684</v>
      </c>
      <c r="I18" s="130">
        <f>I3*1000000/0.086/RES_summary!I$6</f>
        <v>161.55174289363674</v>
      </c>
      <c r="J18" s="130">
        <f>J3*1000000/0.086/RES_summary!J$6</f>
        <v>159.5888059012315</v>
      </c>
      <c r="K18" s="130">
        <f>K3*1000000/0.086/RES_summary!K$6</f>
        <v>156.13590548608647</v>
      </c>
      <c r="L18" s="130">
        <f>L3*1000000/0.086/RES_summary!L$6</f>
        <v>154.98612636940015</v>
      </c>
      <c r="M18" s="130">
        <f>M3*1000000/0.086/RES_summary!M$6</f>
        <v>154.73505754131526</v>
      </c>
      <c r="N18" s="130">
        <f>N3*1000000/0.086/RES_summary!N$6</f>
        <v>154.77888188328188</v>
      </c>
      <c r="O18" s="130">
        <f>O3*1000000/0.086/RES_summary!O$6</f>
        <v>154.04362455008408</v>
      </c>
      <c r="P18" s="130">
        <f>P3*1000000/0.086/RES_summary!P$6</f>
        <v>153.57044885352329</v>
      </c>
      <c r="Q18" s="130">
        <f>Q3*1000000/0.086/RES_summary!Q$6</f>
        <v>153.45846296559932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87.529728804676907</v>
      </c>
      <c r="C3" s="144">
        <v>92.718648837800387</v>
      </c>
      <c r="D3" s="144">
        <v>97.798223124820495</v>
      </c>
      <c r="E3" s="144">
        <v>102.6476337093379</v>
      </c>
      <c r="F3" s="144">
        <v>107.73919062285984</v>
      </c>
      <c r="G3" s="144">
        <v>113.63550626725846</v>
      </c>
      <c r="H3" s="144">
        <v>119.51320065564252</v>
      </c>
      <c r="I3" s="144">
        <v>124.74829112962743</v>
      </c>
      <c r="J3" s="144">
        <v>130.95824298150706</v>
      </c>
      <c r="K3" s="144">
        <v>138.61449004280283</v>
      </c>
      <c r="L3" s="144">
        <v>146.36888622611519</v>
      </c>
      <c r="M3" s="144">
        <v>149.56199074242497</v>
      </c>
      <c r="N3" s="144">
        <v>150.38167420123054</v>
      </c>
      <c r="O3" s="144">
        <v>150.41614270151399</v>
      </c>
      <c r="P3" s="144">
        <v>150.42951548444674</v>
      </c>
      <c r="Q3" s="144">
        <v>148.02039052808817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4329.7388889497042</v>
      </c>
      <c r="C5" s="144">
        <v>4545.8684501485968</v>
      </c>
      <c r="D5" s="144">
        <v>4758.2445753714765</v>
      </c>
      <c r="E5" s="144">
        <v>4959.5275418928313</v>
      </c>
      <c r="F5" s="144">
        <v>5168.6961469301832</v>
      </c>
      <c r="G5" s="144">
        <v>5414.7543204619978</v>
      </c>
      <c r="H5" s="144">
        <v>5659.1965423454167</v>
      </c>
      <c r="I5" s="144">
        <v>5873.0759663593017</v>
      </c>
      <c r="J5" s="144">
        <v>6142.9085734309374</v>
      </c>
      <c r="K5" s="144">
        <v>6491.6727578048803</v>
      </c>
      <c r="L5" s="144">
        <v>6830.8767324712735</v>
      </c>
      <c r="M5" s="144">
        <v>7012.7878469330462</v>
      </c>
      <c r="N5" s="144">
        <v>7091.1765504271598</v>
      </c>
      <c r="O5" s="144">
        <v>7135.147943151007</v>
      </c>
      <c r="P5" s="144">
        <v>7168.0424400148167</v>
      </c>
      <c r="Q5" s="144">
        <v>7076.369781871078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2300823.9498606762</v>
      </c>
      <c r="C7" s="62">
        <v>2441288.159897367</v>
      </c>
      <c r="D7" s="62">
        <v>2590447.8173372899</v>
      </c>
      <c r="E7" s="62">
        <v>2740825.2694602376</v>
      </c>
      <c r="F7" s="62">
        <v>2901326.7210611408</v>
      </c>
      <c r="G7" s="62">
        <v>3091546.3219851232</v>
      </c>
      <c r="H7" s="62">
        <v>3289406.2013855265</v>
      </c>
      <c r="I7" s="62">
        <v>3476254.6399229136</v>
      </c>
      <c r="J7" s="62">
        <v>3711964.824753419</v>
      </c>
      <c r="K7" s="62">
        <v>4016477.0091785686</v>
      </c>
      <c r="L7" s="62">
        <v>4343070.6973537393</v>
      </c>
      <c r="M7" s="62">
        <v>4582258.132767844</v>
      </c>
      <c r="N7" s="62">
        <v>4791029.2259208532</v>
      </c>
      <c r="O7" s="62">
        <v>5038210.6274021128</v>
      </c>
      <c r="P7" s="62">
        <v>5305600.026395157</v>
      </c>
      <c r="Q7" s="62">
        <v>5510480.3143741461</v>
      </c>
    </row>
    <row r="8" spans="1:17" ht="12.95" customHeight="1" x14ac:dyDescent="0.25">
      <c r="A8" s="133" t="s">
        <v>136</v>
      </c>
      <c r="B8" s="143"/>
      <c r="C8" s="143">
        <v>262316.08879015071</v>
      </c>
      <c r="D8" s="143">
        <v>278322.64891859103</v>
      </c>
      <c r="E8" s="143">
        <v>287290.22309033613</v>
      </c>
      <c r="F8" s="143">
        <v>305628.98882633395</v>
      </c>
      <c r="G8" s="143">
        <v>344054.79038294009</v>
      </c>
      <c r="H8" s="143">
        <v>360925.18022689776</v>
      </c>
      <c r="I8" s="143">
        <v>359697.6574134712</v>
      </c>
      <c r="J8" s="143">
        <v>418930.35683915409</v>
      </c>
      <c r="K8" s="143">
        <v>498725.56675431848</v>
      </c>
      <c r="L8" s="143">
        <v>532459.87344409002</v>
      </c>
      <c r="M8" s="143">
        <v>457405.59179915854</v>
      </c>
      <c r="N8" s="143">
        <v>440082.3389211655</v>
      </c>
      <c r="O8" s="143">
        <v>492371.32199550717</v>
      </c>
      <c r="P8" s="143">
        <v>529705.48778319464</v>
      </c>
      <c r="Q8" s="143">
        <v>483202.93689758028</v>
      </c>
    </row>
    <row r="9" spans="1:17" ht="12.95" customHeight="1" x14ac:dyDescent="0.25">
      <c r="A9" s="131" t="s">
        <v>135</v>
      </c>
      <c r="B9" s="142"/>
      <c r="C9" s="142">
        <f>B7+C8-C7</f>
        <v>121851.87875346001</v>
      </c>
      <c r="D9" s="142">
        <f t="shared" ref="D9:Q9" si="0">C7+D8-D7</f>
        <v>129162.99147866806</v>
      </c>
      <c r="E9" s="142">
        <f t="shared" si="0"/>
        <v>136912.77096738853</v>
      </c>
      <c r="F9" s="142">
        <f t="shared" si="0"/>
        <v>145127.53722543083</v>
      </c>
      <c r="G9" s="142">
        <f t="shared" si="0"/>
        <v>153835.18945895741</v>
      </c>
      <c r="H9" s="142">
        <f t="shared" si="0"/>
        <v>163065.30082649458</v>
      </c>
      <c r="I9" s="142">
        <f t="shared" si="0"/>
        <v>172849.21887608385</v>
      </c>
      <c r="J9" s="142">
        <f t="shared" si="0"/>
        <v>183220.17200864851</v>
      </c>
      <c r="K9" s="142">
        <f t="shared" si="0"/>
        <v>194213.38232916873</v>
      </c>
      <c r="L9" s="142">
        <f t="shared" si="0"/>
        <v>205866.18526891898</v>
      </c>
      <c r="M9" s="142">
        <f t="shared" si="0"/>
        <v>218218.15638505388</v>
      </c>
      <c r="N9" s="142">
        <f t="shared" si="0"/>
        <v>231311.2457681559</v>
      </c>
      <c r="O9" s="142">
        <f t="shared" si="0"/>
        <v>245189.92051424738</v>
      </c>
      <c r="P9" s="142">
        <f t="shared" si="0"/>
        <v>262316.08879015036</v>
      </c>
      <c r="Q9" s="142">
        <f t="shared" si="0"/>
        <v>278322.64891859144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235.06903541874351</v>
      </c>
      <c r="C11" s="140">
        <v>237.16564513874386</v>
      </c>
      <c r="D11" s="140">
        <v>238.99331423028093</v>
      </c>
      <c r="E11" s="140">
        <v>240.66347571880942</v>
      </c>
      <c r="F11" s="140">
        <v>242.37859040260699</v>
      </c>
      <c r="G11" s="140">
        <v>244.02641706894153</v>
      </c>
      <c r="H11" s="140">
        <v>245.56284082348316</v>
      </c>
      <c r="I11" s="140">
        <v>246.9849756876732</v>
      </c>
      <c r="J11" s="140">
        <v>247.89075875441992</v>
      </c>
      <c r="K11" s="140">
        <v>248.28675997395223</v>
      </c>
      <c r="L11" s="140">
        <v>249.15744493477118</v>
      </c>
      <c r="M11" s="140">
        <v>247.98881038019184</v>
      </c>
      <c r="N11" s="140">
        <v>246.5915361412946</v>
      </c>
      <c r="O11" s="140">
        <v>245.12805187350935</v>
      </c>
      <c r="P11" s="140">
        <v>244.02484042857179</v>
      </c>
      <c r="Q11" s="140">
        <v>243.22744355890035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1881.8210272941076</v>
      </c>
      <c r="C13" s="137">
        <f t="shared" ref="C13:Q13" si="1">IF(C5=0,0,1000000*C5/C7)</f>
        <v>1862.0777853359627</v>
      </c>
      <c r="D13" s="137">
        <f t="shared" si="1"/>
        <v>1836.8424731529451</v>
      </c>
      <c r="E13" s="137">
        <f t="shared" si="1"/>
        <v>1809.5015385163651</v>
      </c>
      <c r="F13" s="137">
        <f t="shared" si="1"/>
        <v>1781.4940004549944</v>
      </c>
      <c r="G13" s="137">
        <f t="shared" si="1"/>
        <v>1751.4711916026256</v>
      </c>
      <c r="H13" s="137">
        <f t="shared" si="1"/>
        <v>1720.4310431352974</v>
      </c>
      <c r="I13" s="137">
        <f t="shared" si="1"/>
        <v>1689.4838194274334</v>
      </c>
      <c r="J13" s="137">
        <f t="shared" si="1"/>
        <v>1654.8940691643013</v>
      </c>
      <c r="K13" s="137">
        <f t="shared" si="1"/>
        <v>1616.2604050689008</v>
      </c>
      <c r="L13" s="137">
        <f t="shared" si="1"/>
        <v>1572.821906084414</v>
      </c>
      <c r="M13" s="137">
        <f t="shared" si="1"/>
        <v>1530.4218234202963</v>
      </c>
      <c r="N13" s="137">
        <f t="shared" si="1"/>
        <v>1480.0946135043059</v>
      </c>
      <c r="O13" s="137">
        <f t="shared" si="1"/>
        <v>1416.2067588726738</v>
      </c>
      <c r="P13" s="137">
        <f t="shared" si="1"/>
        <v>1351.0333241017188</v>
      </c>
      <c r="Q13" s="137">
        <f t="shared" si="1"/>
        <v>1284.1656948510083</v>
      </c>
    </row>
    <row r="14" spans="1:17" ht="12.95" customHeight="1" x14ac:dyDescent="0.25">
      <c r="A14" s="131" t="s">
        <v>132</v>
      </c>
      <c r="B14" s="130"/>
      <c r="C14" s="130">
        <v>1698.0772735170904</v>
      </c>
      <c r="D14" s="130">
        <v>1636.3661394616261</v>
      </c>
      <c r="E14" s="130">
        <v>1597.437924953605</v>
      </c>
      <c r="F14" s="130">
        <v>1577.9676465887189</v>
      </c>
      <c r="G14" s="130">
        <v>1556.5790181191076</v>
      </c>
      <c r="H14" s="130">
        <v>1527.4687497673988</v>
      </c>
      <c r="I14" s="130">
        <v>1498.8997218475356</v>
      </c>
      <c r="J14" s="130">
        <v>1467.1177902200484</v>
      </c>
      <c r="K14" s="130">
        <v>1432.1283259471052</v>
      </c>
      <c r="L14" s="130">
        <v>1364.6235653672511</v>
      </c>
      <c r="M14" s="130">
        <v>1295.4774500105027</v>
      </c>
      <c r="N14" s="130">
        <v>1167.224912704899</v>
      </c>
      <c r="O14" s="130">
        <v>1026.4101872950662</v>
      </c>
      <c r="P14" s="130">
        <v>903.00647576457027</v>
      </c>
      <c r="Q14" s="130">
        <v>752.82054932752465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0.33504942682806327</v>
      </c>
      <c r="C16" s="134">
        <f>C7/RES_summary!C$6</f>
        <v>0.35179151268020048</v>
      </c>
      <c r="D16" s="134">
        <f>D7/RES_summary!D$6</f>
        <v>0.36962886792365701</v>
      </c>
      <c r="E16" s="134">
        <f>E7/RES_summary!E$6</f>
        <v>0.38769153932126565</v>
      </c>
      <c r="F16" s="134">
        <f>F7/RES_summary!F$6</f>
        <v>0.40772500886552937</v>
      </c>
      <c r="G16" s="134">
        <f>G7/RES_summary!G$6</f>
        <v>0.43229062946461133</v>
      </c>
      <c r="H16" s="134">
        <f>H7/RES_summary!H$6</f>
        <v>0.45673300877481765</v>
      </c>
      <c r="I16" s="134">
        <f>I7/RES_summary!I$6</f>
        <v>0.47899997201760841</v>
      </c>
      <c r="J16" s="134">
        <f>J7/RES_summary!J$6</f>
        <v>0.50841708412004993</v>
      </c>
      <c r="K16" s="134">
        <f>K7/RES_summary!K$6</f>
        <v>0.54525004051266535</v>
      </c>
      <c r="L16" s="134">
        <f>L7/RES_summary!L$6</f>
        <v>0.58274482127733218</v>
      </c>
      <c r="M16" s="134">
        <f>M7/RES_summary!M$6</f>
        <v>0.60937946439970114</v>
      </c>
      <c r="N16" s="134">
        <f>N7/RES_summary!N$6</f>
        <v>0.6334451199930049</v>
      </c>
      <c r="O16" s="134">
        <f>O7/RES_summary!O$6</f>
        <v>0.65786648733465569</v>
      </c>
      <c r="P16" s="134">
        <f>P7/RES_summary!P$6</f>
        <v>0.68821239456755789</v>
      </c>
      <c r="Q16" s="134">
        <f>Q7/RES_summary!Q$6</f>
        <v>0.71078878351481967</v>
      </c>
    </row>
    <row r="17" spans="1:17" ht="12.95" customHeight="1" x14ac:dyDescent="0.25">
      <c r="A17" s="133" t="s">
        <v>49</v>
      </c>
      <c r="B17" s="132">
        <f>1000000*B5/RES_summary!B$6</f>
        <v>630.50305658788795</v>
      </c>
      <c r="C17" s="132">
        <f>1000000*C5/RES_summary!C$6</f>
        <v>655.06316083153592</v>
      </c>
      <c r="D17" s="132">
        <f>1000000*D5/RES_summary!D$6</f>
        <v>678.95000390561347</v>
      </c>
      <c r="E17" s="132">
        <f>1000000*E5/RES_summary!E$6</f>
        <v>701.52843687160805</v>
      </c>
      <c r="F17" s="132">
        <f>1000000*F5/RES_summary!F$6</f>
        <v>726.35965712940003</v>
      </c>
      <c r="G17" s="132">
        <f>1000000*G5/RES_summary!G$6</f>
        <v>757.1445839070318</v>
      </c>
      <c r="H17" s="132">
        <f>1000000*H5/RES_summary!H$6</f>
        <v>785.7776467207824</v>
      </c>
      <c r="I17" s="132">
        <f>1000000*I5/RES_summary!I$6</f>
        <v>809.26270222994276</v>
      </c>
      <c r="J17" s="132">
        <f>1000000*J5/RES_summary!J$6</f>
        <v>841.37641717207816</v>
      </c>
      <c r="K17" s="132">
        <f>1000000*K5/RES_summary!K$6</f>
        <v>881.26605134283511</v>
      </c>
      <c r="L17" s="132">
        <f>1000000*L5/RES_summary!L$6</f>
        <v>916.5538205622347</v>
      </c>
      <c r="M17" s="132">
        <f>1000000*M5/RES_summary!M$6</f>
        <v>932.60763106147419</v>
      </c>
      <c r="N17" s="132">
        <f>1000000*N5/RES_summary!N$6</f>
        <v>937.55871005223537</v>
      </c>
      <c r="O17" s="132">
        <f>1000000*O5/RES_summary!O$6</f>
        <v>931.6749657991636</v>
      </c>
      <c r="P17" s="132">
        <f>1000000*P5/RES_summary!P$6</f>
        <v>929.79787912061158</v>
      </c>
      <c r="Q17" s="132">
        <f>1000000*Q5/RES_summary!Q$6</f>
        <v>912.77057207461132</v>
      </c>
    </row>
    <row r="18" spans="1:17" ht="12.95" customHeight="1" x14ac:dyDescent="0.25">
      <c r="A18" s="131" t="s">
        <v>48</v>
      </c>
      <c r="B18" s="130">
        <f>B3*1000000/0.086/RES_summary!B$6</f>
        <v>148.21174534068427</v>
      </c>
      <c r="C18" s="130">
        <f>C3*1000000/0.086/RES_summary!C$6</f>
        <v>155.3584771452359</v>
      </c>
      <c r="D18" s="130">
        <f>D3*1000000/0.086/RES_summary!D$6</f>
        <v>162.26451163006476</v>
      </c>
      <c r="E18" s="130">
        <f>E3*1000000/0.086/RES_summary!E$6</f>
        <v>168.83227193310455</v>
      </c>
      <c r="F18" s="130">
        <f>F3*1000000/0.086/RES_summary!F$6</f>
        <v>176.05402982034488</v>
      </c>
      <c r="G18" s="130">
        <f>G3*1000000/0.086/RES_summary!G$6</f>
        <v>184.76328001398755</v>
      </c>
      <c r="H18" s="130">
        <f>H3*1000000/0.086/RES_summary!H$6</f>
        <v>192.95779118434666</v>
      </c>
      <c r="I18" s="130">
        <f>I3*1000000/0.086/RES_summary!I$6</f>
        <v>199.87572883520315</v>
      </c>
      <c r="J18" s="130">
        <f>J3*1000000/0.086/RES_summary!J$6</f>
        <v>208.56943845086178</v>
      </c>
      <c r="K18" s="130">
        <f>K3*1000000/0.086/RES_summary!K$6</f>
        <v>218.80669256295116</v>
      </c>
      <c r="L18" s="130">
        <f>L3*1000000/0.086/RES_summary!L$6</f>
        <v>228.36620807648913</v>
      </c>
      <c r="M18" s="130">
        <f>M3*1000000/0.086/RES_summary!M$6</f>
        <v>231.27625697842379</v>
      </c>
      <c r="N18" s="130">
        <f>N3*1000000/0.086/RES_summary!N$6</f>
        <v>231.19404253443133</v>
      </c>
      <c r="O18" s="130">
        <f>O3*1000000/0.086/RES_summary!O$6</f>
        <v>228.37966934566742</v>
      </c>
      <c r="P18" s="130">
        <f>P3*1000000/0.086/RES_summary!P$6</f>
        <v>226.89377908323172</v>
      </c>
      <c r="Q18" s="130">
        <f>Q3*1000000/0.086/RES_summary!Q$6</f>
        <v>222.01085280150275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46.500178272067906</v>
      </c>
      <c r="C3" s="144">
        <v>49.752032539613822</v>
      </c>
      <c r="D3" s="144">
        <v>52.87815687146098</v>
      </c>
      <c r="E3" s="144">
        <v>55.755729889278911</v>
      </c>
      <c r="F3" s="144">
        <v>58.945261648950698</v>
      </c>
      <c r="G3" s="144">
        <v>61.690202355411799</v>
      </c>
      <c r="H3" s="144">
        <v>63.505080234426806</v>
      </c>
      <c r="I3" s="144">
        <v>65.299078337342777</v>
      </c>
      <c r="J3" s="144">
        <v>66.713176630804696</v>
      </c>
      <c r="K3" s="144">
        <v>68.005410103494086</v>
      </c>
      <c r="L3" s="144">
        <v>69.370663259109193</v>
      </c>
      <c r="M3" s="144">
        <v>70.147132706765177</v>
      </c>
      <c r="N3" s="144">
        <v>70.694020222940409</v>
      </c>
      <c r="O3" s="144">
        <v>71.197765380791267</v>
      </c>
      <c r="P3" s="144">
        <v>71.048289699843991</v>
      </c>
      <c r="Q3" s="144">
        <v>71.035475232298012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1140.2653129364458</v>
      </c>
      <c r="C5" s="144">
        <v>1195.4699037033552</v>
      </c>
      <c r="D5" s="144">
        <v>1247.7728397000014</v>
      </c>
      <c r="E5" s="144">
        <v>1294.0553099764859</v>
      </c>
      <c r="F5" s="144">
        <v>1346.3748814747521</v>
      </c>
      <c r="G5" s="144">
        <v>1388.0180726700821</v>
      </c>
      <c r="H5" s="144">
        <v>1408.9583097721616</v>
      </c>
      <c r="I5" s="144">
        <v>1429.978032825459</v>
      </c>
      <c r="J5" s="144">
        <v>1445.6571342897655</v>
      </c>
      <c r="K5" s="144">
        <v>1461.7940546979671</v>
      </c>
      <c r="L5" s="144">
        <v>1476.8116147899552</v>
      </c>
      <c r="M5" s="144">
        <v>1472.234710170784</v>
      </c>
      <c r="N5" s="144">
        <v>1464.8356181163128</v>
      </c>
      <c r="O5" s="144">
        <v>1457.5699128786221</v>
      </c>
      <c r="P5" s="144">
        <v>1435.6144949776408</v>
      </c>
      <c r="Q5" s="144">
        <v>1415.5656593091765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2306176.9521606509</v>
      </c>
      <c r="C7" s="62">
        <v>2444052.6775850803</v>
      </c>
      <c r="D7" s="62">
        <v>2582845.2107758382</v>
      </c>
      <c r="E7" s="62">
        <v>2712130.4175028568</v>
      </c>
      <c r="F7" s="62">
        <v>2861057.557848128</v>
      </c>
      <c r="G7" s="62">
        <v>2989146.5821324848</v>
      </c>
      <c r="H7" s="62">
        <v>3071154.9084022352</v>
      </c>
      <c r="I7" s="62">
        <v>3158221.2022794294</v>
      </c>
      <c r="J7" s="62">
        <v>3237301.5834611552</v>
      </c>
      <c r="K7" s="62">
        <v>3327611.6980467825</v>
      </c>
      <c r="L7" s="62">
        <v>3433099.5785710155</v>
      </c>
      <c r="M7" s="62">
        <v>3502959.9509675391</v>
      </c>
      <c r="N7" s="62">
        <v>3590891.2157437741</v>
      </c>
      <c r="O7" s="62">
        <v>3713992.3682085625</v>
      </c>
      <c r="P7" s="62">
        <v>3790277.2363573113</v>
      </c>
      <c r="Q7" s="62">
        <v>3917943.4457370397</v>
      </c>
    </row>
    <row r="8" spans="1:17" ht="12.95" customHeight="1" x14ac:dyDescent="0.25">
      <c r="A8" s="133" t="s">
        <v>136</v>
      </c>
      <c r="B8" s="143"/>
      <c r="C8" s="143">
        <v>263987.30247685814</v>
      </c>
      <c r="D8" s="143">
        <v>271840.24698107189</v>
      </c>
      <c r="E8" s="143">
        <v>269650.54477579909</v>
      </c>
      <c r="F8" s="143">
        <v>297012.57198673405</v>
      </c>
      <c r="G8" s="143">
        <v>284319.15466609958</v>
      </c>
      <c r="H8" s="143">
        <v>246831.1138224907</v>
      </c>
      <c r="I8" s="143">
        <v>260954.33474533388</v>
      </c>
      <c r="J8" s="143">
        <v>262532.26429761393</v>
      </c>
      <c r="K8" s="143">
        <v>283851.85127288924</v>
      </c>
      <c r="L8" s="143">
        <v>309674.41272929288</v>
      </c>
      <c r="M8" s="143">
        <v>285277.16387286386</v>
      </c>
      <c r="N8" s="143">
        <v>315195.97978377243</v>
      </c>
      <c r="O8" s="143">
        <v>362865.42679774162</v>
      </c>
      <c r="P8" s="143">
        <v>340272.17062560655</v>
      </c>
      <c r="Q8" s="143">
        <v>399506.45636080048</v>
      </c>
    </row>
    <row r="9" spans="1:17" ht="12.95" customHeight="1" x14ac:dyDescent="0.25">
      <c r="A9" s="131" t="s">
        <v>135</v>
      </c>
      <c r="B9" s="142"/>
      <c r="C9" s="142">
        <f>B7+C8-C7</f>
        <v>126111.57705242885</v>
      </c>
      <c r="D9" s="142">
        <f t="shared" ref="D9:Q9" si="0">C7+D8-D7</f>
        <v>133047.71379031381</v>
      </c>
      <c r="E9" s="142">
        <f t="shared" si="0"/>
        <v>140365.33804878034</v>
      </c>
      <c r="F9" s="142">
        <f t="shared" si="0"/>
        <v>148085.43164146272</v>
      </c>
      <c r="G9" s="142">
        <f t="shared" si="0"/>
        <v>156230.13038174296</v>
      </c>
      <c r="H9" s="142">
        <f t="shared" si="0"/>
        <v>164822.78755274042</v>
      </c>
      <c r="I9" s="142">
        <f t="shared" si="0"/>
        <v>173888.04086813983</v>
      </c>
      <c r="J9" s="142">
        <f t="shared" si="0"/>
        <v>183451.88311588811</v>
      </c>
      <c r="K9" s="142">
        <f t="shared" si="0"/>
        <v>193541.73668726208</v>
      </c>
      <c r="L9" s="142">
        <f t="shared" si="0"/>
        <v>204186.53220505966</v>
      </c>
      <c r="M9" s="142">
        <f t="shared" si="0"/>
        <v>215416.79147634003</v>
      </c>
      <c r="N9" s="142">
        <f t="shared" si="0"/>
        <v>227264.71500753751</v>
      </c>
      <c r="O9" s="142">
        <f t="shared" si="0"/>
        <v>239764.27433295315</v>
      </c>
      <c r="P9" s="142">
        <f t="shared" si="0"/>
        <v>263987.30247685779</v>
      </c>
      <c r="Q9" s="142">
        <f t="shared" si="0"/>
        <v>271840.24698107224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474.18766598906757</v>
      </c>
      <c r="C11" s="140">
        <v>483.92017606001713</v>
      </c>
      <c r="D11" s="140">
        <v>492.76780968470541</v>
      </c>
      <c r="E11" s="140">
        <v>501.00056433043136</v>
      </c>
      <c r="F11" s="140">
        <v>509.07813908640458</v>
      </c>
      <c r="G11" s="140">
        <v>516.80014006255317</v>
      </c>
      <c r="H11" s="140">
        <v>524.09724290280838</v>
      </c>
      <c r="I11" s="140">
        <v>530.98130960339824</v>
      </c>
      <c r="J11" s="140">
        <v>536.59653702550338</v>
      </c>
      <c r="K11" s="140">
        <v>540.95211295831541</v>
      </c>
      <c r="L11" s="140">
        <v>546.20075520376645</v>
      </c>
      <c r="M11" s="140">
        <v>554.03145175471059</v>
      </c>
      <c r="N11" s="140">
        <v>561.17115176479274</v>
      </c>
      <c r="O11" s="140">
        <v>567.9871582728257</v>
      </c>
      <c r="P11" s="140">
        <v>575.46291596855542</v>
      </c>
      <c r="Q11" s="140">
        <v>583.50800799524768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494.43964474110896</v>
      </c>
      <c r="C13" s="137">
        <f t="shared" ref="C13:Q13" si="1">IF(C5=0,0,1000000*C5/C7)</f>
        <v>489.1342623942848</v>
      </c>
      <c r="D13" s="137">
        <f t="shared" si="1"/>
        <v>483.10012326491449</v>
      </c>
      <c r="E13" s="137">
        <f t="shared" si="1"/>
        <v>477.13609258066691</v>
      </c>
      <c r="F13" s="137">
        <f t="shared" si="1"/>
        <v>470.58643674662522</v>
      </c>
      <c r="G13" s="137">
        <f t="shared" si="1"/>
        <v>464.35262859536891</v>
      </c>
      <c r="H13" s="137">
        <f t="shared" si="1"/>
        <v>458.77148883550467</v>
      </c>
      <c r="I13" s="137">
        <f t="shared" si="1"/>
        <v>452.7795683827909</v>
      </c>
      <c r="J13" s="137">
        <f t="shared" si="1"/>
        <v>446.56239062662303</v>
      </c>
      <c r="K13" s="137">
        <f t="shared" si="1"/>
        <v>439.29225743376259</v>
      </c>
      <c r="L13" s="137">
        <f t="shared" si="1"/>
        <v>430.16859283897014</v>
      </c>
      <c r="M13" s="137">
        <f t="shared" si="1"/>
        <v>420.2830551243224</v>
      </c>
      <c r="N13" s="137">
        <f t="shared" si="1"/>
        <v>407.93093694789201</v>
      </c>
      <c r="O13" s="137">
        <f t="shared" si="1"/>
        <v>392.45366397499578</v>
      </c>
      <c r="P13" s="137">
        <f t="shared" si="1"/>
        <v>378.76239796046013</v>
      </c>
      <c r="Q13" s="137">
        <f t="shared" si="1"/>
        <v>361.30323954762486</v>
      </c>
    </row>
    <row r="14" spans="1:17" ht="12.95" customHeight="1" x14ac:dyDescent="0.25">
      <c r="A14" s="131" t="s">
        <v>132</v>
      </c>
      <c r="B14" s="130"/>
      <c r="C14" s="130">
        <v>445.32124469417909</v>
      </c>
      <c r="D14" s="130">
        <v>434.39851768884068</v>
      </c>
      <c r="E14" s="130">
        <v>429.01696435093487</v>
      </c>
      <c r="F14" s="130">
        <v>422.67193900469806</v>
      </c>
      <c r="G14" s="130">
        <v>418.15529980299027</v>
      </c>
      <c r="H14" s="130">
        <v>415.0009941557139</v>
      </c>
      <c r="I14" s="130">
        <v>410.02140972015906</v>
      </c>
      <c r="J14" s="130">
        <v>405.22632775761087</v>
      </c>
      <c r="K14" s="130">
        <v>393.97885705849075</v>
      </c>
      <c r="L14" s="130">
        <v>374.5077790387524</v>
      </c>
      <c r="M14" s="130">
        <v>357.31460536773602</v>
      </c>
      <c r="N14" s="130">
        <v>333.02960579654632</v>
      </c>
      <c r="O14" s="130">
        <v>306.6791409894546</v>
      </c>
      <c r="P14" s="130">
        <v>280.96254843791735</v>
      </c>
      <c r="Q14" s="130">
        <v>245.39819847052044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0.33582893903390781</v>
      </c>
      <c r="C16" s="134">
        <f>C7/RES_summary!C$6</f>
        <v>0.35218988181792354</v>
      </c>
      <c r="D16" s="134">
        <f>D7/RES_summary!D$6</f>
        <v>0.36854405824798214</v>
      </c>
      <c r="E16" s="134">
        <f>E7/RES_summary!E$6</f>
        <v>0.38363263361504979</v>
      </c>
      <c r="F16" s="134">
        <f>F7/RES_summary!F$6</f>
        <v>0.40206596164108305</v>
      </c>
      <c r="G16" s="134">
        <f>G7/RES_summary!G$6</f>
        <v>0.41797208353724979</v>
      </c>
      <c r="H16" s="134">
        <f>H7/RES_summary!H$6</f>
        <v>0.42642888589961131</v>
      </c>
      <c r="I16" s="134">
        <f>I7/RES_summary!I$6</f>
        <v>0.43517751839687163</v>
      </c>
      <c r="J16" s="134">
        <f>J7/RES_summary!J$6</f>
        <v>0.44340383306026498</v>
      </c>
      <c r="K16" s="134">
        <f>K7/RES_summary!K$6</f>
        <v>0.4517342957582362</v>
      </c>
      <c r="L16" s="134">
        <f>L7/RES_summary!L$6</f>
        <v>0.4606466575735555</v>
      </c>
      <c r="M16" s="134">
        <f>M7/RES_summary!M$6</f>
        <v>0.46584714280267098</v>
      </c>
      <c r="N16" s="134">
        <f>N7/RES_summary!N$6</f>
        <v>0.47476907565752735</v>
      </c>
      <c r="O16" s="134">
        <f>O7/RES_summary!O$6</f>
        <v>0.48495612707659808</v>
      </c>
      <c r="P16" s="134">
        <f>P7/RES_summary!P$6</f>
        <v>0.49165330215830538</v>
      </c>
      <c r="Q16" s="134">
        <f>Q7/RES_summary!Q$6</f>
        <v>0.5053697857174142</v>
      </c>
    </row>
    <row r="17" spans="1:17" ht="12.95" customHeight="1" x14ac:dyDescent="0.25">
      <c r="A17" s="133" t="s">
        <v>49</v>
      </c>
      <c r="B17" s="132">
        <f>1000000*B5/RES_summary!B$6</f>
        <v>166.04714130970893</v>
      </c>
      <c r="C17" s="132">
        <f>1000000*C5/RES_summary!C$6</f>
        <v>172.26813806574037</v>
      </c>
      <c r="D17" s="132">
        <f>1000000*D5/RES_summary!D$6</f>
        <v>178.04367996815199</v>
      </c>
      <c r="E17" s="132">
        <f>1000000*E5/RES_summary!E$6</f>
        <v>183.04497578951546</v>
      </c>
      <c r="F17" s="132">
        <f>1000000*F5/RES_summary!F$6</f>
        <v>189.20678822578256</v>
      </c>
      <c r="G17" s="132">
        <f>1000000*G5/RES_summary!G$6</f>
        <v>194.08643567000507</v>
      </c>
      <c r="H17" s="132">
        <f>1000000*H5/RES_summary!H$6</f>
        <v>195.63341486663023</v>
      </c>
      <c r="I17" s="132">
        <f>1000000*I5/RES_summary!I$6</f>
        <v>197.0394889496296</v>
      </c>
      <c r="J17" s="132">
        <f>1000000*J5/RES_summary!J$6</f>
        <v>198.00747570440001</v>
      </c>
      <c r="K17" s="132">
        <f>1000000*K5/RES_summary!K$6</f>
        <v>198.44337854388655</v>
      </c>
      <c r="L17" s="132">
        <f>1000000*L5/RES_summary!L$6</f>
        <v>198.1557244843913</v>
      </c>
      <c r="M17" s="132">
        <f>1000000*M5/RES_summary!M$6</f>
        <v>195.78766039804307</v>
      </c>
      <c r="N17" s="132">
        <f>1000000*N5/RES_summary!N$6</f>
        <v>193.67299386685977</v>
      </c>
      <c r="O17" s="132">
        <f>1000000*O5/RES_summary!O$6</f>
        <v>190.32280893833459</v>
      </c>
      <c r="P17" s="132">
        <f>1000000*P5/RES_summary!P$6</f>
        <v>186.2197836906584</v>
      </c>
      <c r="Q17" s="132">
        <f>1000000*Q5/RES_summary!Q$6</f>
        <v>182.59174074919076</v>
      </c>
    </row>
    <row r="18" spans="1:17" ht="12.95" customHeight="1" x14ac:dyDescent="0.25">
      <c r="A18" s="131" t="s">
        <v>48</v>
      </c>
      <c r="B18" s="130">
        <f>B3*1000000/0.086/RES_summary!B$6</f>
        <v>78.737506381807748</v>
      </c>
      <c r="C18" s="130">
        <f>C3*1000000/0.086/RES_summary!C$6</f>
        <v>83.364027702304426</v>
      </c>
      <c r="D18" s="130">
        <f>D3*1000000/0.086/RES_summary!D$6</f>
        <v>87.734194206110914</v>
      </c>
      <c r="E18" s="130">
        <f>E3*1000000/0.086/RES_summary!E$6</f>
        <v>91.70563616839739</v>
      </c>
      <c r="F18" s="130">
        <f>F3*1000000/0.086/RES_summary!F$6</f>
        <v>96.321039652496836</v>
      </c>
      <c r="G18" s="130">
        <f>G3*1000000/0.086/RES_summary!G$6</f>
        <v>100.30389713850035</v>
      </c>
      <c r="H18" s="130">
        <f>H3*1000000/0.086/RES_summary!H$6</f>
        <v>102.53093335126218</v>
      </c>
      <c r="I18" s="130">
        <f>I3*1000000/0.086/RES_summary!I$6</f>
        <v>104.62428588605862</v>
      </c>
      <c r="J18" s="130">
        <f>J3*1000000/0.086/RES_summary!J$6</f>
        <v>106.25012576814251</v>
      </c>
      <c r="K18" s="130">
        <f>K3*1000000/0.086/RES_summary!K$6</f>
        <v>107.34836492590226</v>
      </c>
      <c r="L18" s="130">
        <f>L3*1000000/0.086/RES_summary!L$6</f>
        <v>108.23280636132402</v>
      </c>
      <c r="M18" s="130">
        <f>M3*1000000/0.086/RES_summary!M$6</f>
        <v>108.47252172598607</v>
      </c>
      <c r="N18" s="130">
        <f>N3*1000000/0.086/RES_summary!N$6</f>
        <v>108.68369703400137</v>
      </c>
      <c r="O18" s="130">
        <f>O3*1000000/0.086/RES_summary!O$6</f>
        <v>108.10091140338659</v>
      </c>
      <c r="P18" s="130">
        <f>P3*1000000/0.086/RES_summary!P$6</f>
        <v>107.1625797336599</v>
      </c>
      <c r="Q18" s="130">
        <f>Q3*1000000/0.086/RES_summary!Q$6</f>
        <v>106.54374292094498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208.66274086594359</v>
      </c>
      <c r="C3" s="144">
        <v>235.30904822718344</v>
      </c>
      <c r="D3" s="144">
        <v>257.12287214365296</v>
      </c>
      <c r="E3" s="144">
        <v>277.13329221453199</v>
      </c>
      <c r="F3" s="144">
        <v>293.75230805709293</v>
      </c>
      <c r="G3" s="144">
        <v>312.21904174916307</v>
      </c>
      <c r="H3" s="144">
        <v>325.48617033133525</v>
      </c>
      <c r="I3" s="144">
        <v>332.43056403179418</v>
      </c>
      <c r="J3" s="144">
        <v>340.90064148554899</v>
      </c>
      <c r="K3" s="144">
        <v>353.58062146694101</v>
      </c>
      <c r="L3" s="144">
        <v>363.10630920431214</v>
      </c>
      <c r="M3" s="144">
        <v>367.59846290283724</v>
      </c>
      <c r="N3" s="144">
        <v>369.15300720926234</v>
      </c>
      <c r="O3" s="144">
        <v>370.67218215425601</v>
      </c>
      <c r="P3" s="144">
        <v>367.15598526278825</v>
      </c>
      <c r="Q3" s="144">
        <v>357.33077628169008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1563.6568909392463</v>
      </c>
      <c r="C5" s="144">
        <v>1744.419669735556</v>
      </c>
      <c r="D5" s="144">
        <v>1888.2666138434179</v>
      </c>
      <c r="E5" s="144">
        <v>2017.8627812644879</v>
      </c>
      <c r="F5" s="144">
        <v>2120.5887451958697</v>
      </c>
      <c r="G5" s="144">
        <v>2235.592780759886</v>
      </c>
      <c r="H5" s="144">
        <v>2313.0204500007826</v>
      </c>
      <c r="I5" s="144">
        <v>2345.9211629227643</v>
      </c>
      <c r="J5" s="144">
        <v>2394.1646393925162</v>
      </c>
      <c r="K5" s="144">
        <v>2476.5768114343487</v>
      </c>
      <c r="L5" s="144">
        <v>2531.8111446337148</v>
      </c>
      <c r="M5" s="144">
        <v>2540.2180624416778</v>
      </c>
      <c r="N5" s="144">
        <v>2531.1539214292748</v>
      </c>
      <c r="O5" s="144">
        <v>2523.1204108976103</v>
      </c>
      <c r="P5" s="144">
        <v>2478.051283004073</v>
      </c>
      <c r="Q5" s="144">
        <v>2388.9654756185505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4192617.8851063983</v>
      </c>
      <c r="C7" s="62">
        <v>4771323.0647239629</v>
      </c>
      <c r="D7" s="62">
        <v>5284740.7758223247</v>
      </c>
      <c r="E7" s="62">
        <v>5797760.6313648187</v>
      </c>
      <c r="F7" s="62">
        <v>6277984.9056547303</v>
      </c>
      <c r="G7" s="62">
        <v>6867613.4594476894</v>
      </c>
      <c r="H7" s="62">
        <v>7416031.6148756137</v>
      </c>
      <c r="I7" s="62">
        <v>7829914.3559031989</v>
      </c>
      <c r="J7" s="62">
        <v>8316293.381123947</v>
      </c>
      <c r="K7" s="62">
        <v>9025207.6651027929</v>
      </c>
      <c r="L7" s="62">
        <v>9764587.7417966276</v>
      </c>
      <c r="M7" s="62">
        <v>10501123.714951077</v>
      </c>
      <c r="N7" s="62">
        <v>11388763.42226675</v>
      </c>
      <c r="O7" s="62">
        <v>12463150.533102138</v>
      </c>
      <c r="P7" s="62">
        <v>13739462.026720881</v>
      </c>
      <c r="Q7" s="62">
        <v>16259016.39660671</v>
      </c>
    </row>
    <row r="8" spans="1:17" ht="12.95" customHeight="1" x14ac:dyDescent="0.25">
      <c r="A8" s="133" t="s">
        <v>136</v>
      </c>
      <c r="B8" s="143"/>
      <c r="C8" s="143">
        <v>1069901.7912868315</v>
      </c>
      <c r="D8" s="143">
        <v>1073381.8484013237</v>
      </c>
      <c r="E8" s="143">
        <v>1151378.972067873</v>
      </c>
      <c r="F8" s="143">
        <v>1207953.6671288435</v>
      </c>
      <c r="G8" s="143">
        <v>1419240.0616293405</v>
      </c>
      <c r="H8" s="143">
        <v>1494175.2743613988</v>
      </c>
      <c r="I8" s="143">
        <v>1483784.5323144172</v>
      </c>
      <c r="J8" s="143">
        <v>1559760.8736220691</v>
      </c>
      <c r="K8" s="143">
        <v>1860293.256046721</v>
      </c>
      <c r="L8" s="143">
        <v>1947333.7438226782</v>
      </c>
      <c r="M8" s="143">
        <v>2155776.034783789</v>
      </c>
      <c r="N8" s="143">
        <v>2381814.9816770745</v>
      </c>
      <c r="O8" s="143">
        <v>2558171.6431498048</v>
      </c>
      <c r="P8" s="143">
        <v>2836072.3672408112</v>
      </c>
      <c r="Q8" s="143">
        <v>4379847.6259325529</v>
      </c>
    </row>
    <row r="9" spans="1:17" ht="12.95" customHeight="1" x14ac:dyDescent="0.25">
      <c r="A9" s="131" t="s">
        <v>135</v>
      </c>
      <c r="B9" s="142"/>
      <c r="C9" s="142">
        <f>B7+C8-C7</f>
        <v>491196.6116692666</v>
      </c>
      <c r="D9" s="142">
        <f t="shared" ref="D9:Q9" si="0">C7+D8-D7</f>
        <v>559964.13730296213</v>
      </c>
      <c r="E9" s="142">
        <f t="shared" si="0"/>
        <v>638359.11652537901</v>
      </c>
      <c r="F9" s="142">
        <f t="shared" si="0"/>
        <v>727729.39283893164</v>
      </c>
      <c r="G9" s="142">
        <f t="shared" si="0"/>
        <v>829611.50783638097</v>
      </c>
      <c r="H9" s="142">
        <f t="shared" si="0"/>
        <v>945757.11893347465</v>
      </c>
      <c r="I9" s="142">
        <f t="shared" si="0"/>
        <v>1069901.7912868317</v>
      </c>
      <c r="J9" s="142">
        <f t="shared" si="0"/>
        <v>1073381.8484013211</v>
      </c>
      <c r="K9" s="142">
        <f t="shared" si="0"/>
        <v>1151378.9720678758</v>
      </c>
      <c r="L9" s="142">
        <f t="shared" si="0"/>
        <v>1207953.6671288442</v>
      </c>
      <c r="M9" s="142">
        <f t="shared" si="0"/>
        <v>1419240.0616293382</v>
      </c>
      <c r="N9" s="142">
        <f t="shared" si="0"/>
        <v>1494175.2743614018</v>
      </c>
      <c r="O9" s="142">
        <f t="shared" si="0"/>
        <v>1483784.532314416</v>
      </c>
      <c r="P9" s="142">
        <f t="shared" si="0"/>
        <v>1559760.8736220673</v>
      </c>
      <c r="Q9" s="142">
        <f t="shared" si="0"/>
        <v>1860293.2560467236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1551.690114603243</v>
      </c>
      <c r="C11" s="140">
        <v>1568.5168947829427</v>
      </c>
      <c r="D11" s="140">
        <v>1583.3573590512103</v>
      </c>
      <c r="E11" s="140">
        <v>1596.9768469638377</v>
      </c>
      <c r="F11" s="140">
        <v>1610.7434881138554</v>
      </c>
      <c r="G11" s="140">
        <v>1623.933484251758</v>
      </c>
      <c r="H11" s="140">
        <v>1636.268676668293</v>
      </c>
      <c r="I11" s="140">
        <v>1647.7415080617393</v>
      </c>
      <c r="J11" s="140">
        <v>1655.6760058540422</v>
      </c>
      <c r="K11" s="140">
        <v>1660.1151057438051</v>
      </c>
      <c r="L11" s="140">
        <v>1667.6466548643336</v>
      </c>
      <c r="M11" s="140">
        <v>1682.6904723761206</v>
      </c>
      <c r="N11" s="140">
        <v>1695.8576843840585</v>
      </c>
      <c r="O11" s="140">
        <v>1708.2584066699835</v>
      </c>
      <c r="P11" s="140">
        <v>1722.8278009707133</v>
      </c>
      <c r="Q11" s="140">
        <v>1739.2503445264174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372.95478237925909</v>
      </c>
      <c r="C13" s="137">
        <f t="shared" ref="C13:Q13" si="1">IF(C5=0,0,1000000*C5/C7)</f>
        <v>365.60502109627669</v>
      </c>
      <c r="D13" s="137">
        <f t="shared" si="1"/>
        <v>357.3054372850666</v>
      </c>
      <c r="E13" s="137">
        <f t="shared" si="1"/>
        <v>348.04175431945595</v>
      </c>
      <c r="F13" s="137">
        <f t="shared" si="1"/>
        <v>337.78175275410507</v>
      </c>
      <c r="G13" s="137">
        <f t="shared" si="1"/>
        <v>325.52687974661836</v>
      </c>
      <c r="H13" s="137">
        <f t="shared" si="1"/>
        <v>311.89463180835941</v>
      </c>
      <c r="I13" s="137">
        <f t="shared" si="1"/>
        <v>299.61006676325985</v>
      </c>
      <c r="J13" s="137">
        <f t="shared" si="1"/>
        <v>287.88842933640524</v>
      </c>
      <c r="K13" s="137">
        <f t="shared" si="1"/>
        <v>274.40662900316119</v>
      </c>
      <c r="L13" s="137">
        <f t="shared" si="1"/>
        <v>259.28500122913289</v>
      </c>
      <c r="M13" s="137">
        <f t="shared" si="1"/>
        <v>241.89964154264916</v>
      </c>
      <c r="N13" s="137">
        <f t="shared" si="1"/>
        <v>222.25010983022855</v>
      </c>
      <c r="O13" s="137">
        <f t="shared" si="1"/>
        <v>202.44643633214574</v>
      </c>
      <c r="P13" s="137">
        <f t="shared" si="1"/>
        <v>180.36013915135041</v>
      </c>
      <c r="Q13" s="137">
        <f t="shared" si="1"/>
        <v>146.93173420485218</v>
      </c>
    </row>
    <row r="14" spans="1:17" ht="12.95" customHeight="1" x14ac:dyDescent="0.25">
      <c r="A14" s="131" t="s">
        <v>132</v>
      </c>
      <c r="B14" s="130"/>
      <c r="C14" s="130">
        <v>340.17786227752617</v>
      </c>
      <c r="D14" s="130">
        <v>328.57668275382656</v>
      </c>
      <c r="E14" s="130">
        <v>319.33469493911866</v>
      </c>
      <c r="F14" s="130">
        <v>309.72721177120133</v>
      </c>
      <c r="G14" s="130">
        <v>299.04145634194089</v>
      </c>
      <c r="H14" s="130">
        <v>287.88611155422115</v>
      </c>
      <c r="I14" s="130">
        <v>267.46310430249019</v>
      </c>
      <c r="J14" s="130">
        <v>257.04691682295334</v>
      </c>
      <c r="K14" s="130">
        <v>241.9443404331407</v>
      </c>
      <c r="L14" s="130">
        <v>220.49145701399556</v>
      </c>
      <c r="M14" s="130">
        <v>200.77156706115639</v>
      </c>
      <c r="N14" s="130">
        <v>176.79298011949953</v>
      </c>
      <c r="O14" s="130">
        <v>151.99297030687902</v>
      </c>
      <c r="P14" s="130">
        <v>125.47726206235899</v>
      </c>
      <c r="Q14" s="130">
        <v>82.423327999694536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0.61053529080269164</v>
      </c>
      <c r="C16" s="134">
        <f>C7/RES_summary!C$6</f>
        <v>0.6875513452274058</v>
      </c>
      <c r="D16" s="134">
        <f>D7/RES_summary!D$6</f>
        <v>0.75407531360545943</v>
      </c>
      <c r="E16" s="134">
        <f>E7/RES_summary!E$6</f>
        <v>0.82009705939142818</v>
      </c>
      <c r="F16" s="134">
        <f>F7/RES_summary!F$6</f>
        <v>0.88224860465888677</v>
      </c>
      <c r="G16" s="134">
        <f>G7/RES_summary!G$6</f>
        <v>0.96029773974014698</v>
      </c>
      <c r="H16" s="134">
        <f>H7/RES_summary!H$6</f>
        <v>1.0297136398674671</v>
      </c>
      <c r="I16" s="134">
        <f>I7/RES_summary!I$6</f>
        <v>1.078899317186117</v>
      </c>
      <c r="J16" s="134">
        <f>J7/RES_summary!J$6</f>
        <v>1.1390586471408113</v>
      </c>
      <c r="K16" s="134">
        <f>K7/RES_summary!K$6</f>
        <v>1.2252017959487673</v>
      </c>
      <c r="L16" s="134">
        <f>L7/RES_summary!L$6</f>
        <v>1.3101934863522295</v>
      </c>
      <c r="M16" s="134">
        <f>M7/RES_summary!M$6</f>
        <v>1.3965099650871406</v>
      </c>
      <c r="N16" s="134">
        <f>N7/RES_summary!N$6</f>
        <v>1.5057634325332507</v>
      </c>
      <c r="O16" s="134">
        <f>O7/RES_summary!O$6</f>
        <v>1.6273811614268887</v>
      </c>
      <c r="P16" s="134">
        <f>P7/RES_summary!P$6</f>
        <v>1.7822052198503513</v>
      </c>
      <c r="Q16" s="134">
        <f>Q7/RES_summary!Q$6</f>
        <v>2.0972267073608353</v>
      </c>
    </row>
    <row r="17" spans="1:17" ht="12.95" customHeight="1" x14ac:dyDescent="0.25">
      <c r="A17" s="133" t="s">
        <v>49</v>
      </c>
      <c r="B17" s="132">
        <f>1000000*B5/RES_summary!B$6</f>
        <v>227.7020565161755</v>
      </c>
      <c r="C17" s="132">
        <f>1000000*C5/RES_summary!C$6</f>
        <v>251.37222407663913</v>
      </c>
      <c r="D17" s="132">
        <f>1000000*D5/RES_summary!D$6</f>
        <v>269.43520967367238</v>
      </c>
      <c r="E17" s="132">
        <f>1000000*E5/RES_summary!E$6</f>
        <v>285.4280192628197</v>
      </c>
      <c r="F17" s="132">
        <f>1000000*F5/RES_summary!F$6</f>
        <v>298.00748004654224</v>
      </c>
      <c r="G17" s="132">
        <f>1000000*G5/RES_summary!G$6</f>
        <v>312.60272684534027</v>
      </c>
      <c r="H17" s="132">
        <f>1000000*H5/RES_summary!H$6</f>
        <v>321.16215657450925</v>
      </c>
      <c r="I17" s="132">
        <f>1000000*I5/RES_summary!I$6</f>
        <v>323.24909645296799</v>
      </c>
      <c r="J17" s="132">
        <f>1000000*J5/RES_summary!J$6</f>
        <v>327.9218048474188</v>
      </c>
      <c r="K17" s="132">
        <f>1000000*K5/RES_summary!K$6</f>
        <v>336.20349467492019</v>
      </c>
      <c r="L17" s="132">
        <f>1000000*L5/RES_summary!L$6</f>
        <v>339.71351971923974</v>
      </c>
      <c r="M17" s="132">
        <f>1000000*M5/RES_summary!M$6</f>
        <v>337.81525996531678</v>
      </c>
      <c r="N17" s="132">
        <f>1000000*N5/RES_summary!N$6</f>
        <v>334.65608825885687</v>
      </c>
      <c r="O17" s="132">
        <f>1000000*O5/RES_summary!O$6</f>
        <v>329.45751668494205</v>
      </c>
      <c r="P17" s="132">
        <f>1000000*P5/RES_summary!P$6</f>
        <v>321.43878144847241</v>
      </c>
      <c r="Q17" s="132">
        <f>1000000*Q5/RES_summary!Q$6</f>
        <v>308.14915713325951</v>
      </c>
    </row>
    <row r="18" spans="1:17" ht="12.95" customHeight="1" x14ac:dyDescent="0.25">
      <c r="A18" s="131" t="s">
        <v>48</v>
      </c>
      <c r="B18" s="130">
        <f>B3*1000000/0.086/RES_summary!B$6</f>
        <v>353.32303017097848</v>
      </c>
      <c r="C18" s="130">
        <f>C3*1000000/0.086/RES_summary!C$6</f>
        <v>394.28158034337201</v>
      </c>
      <c r="D18" s="130">
        <f>D3*1000000/0.086/RES_summary!D$6</f>
        <v>426.61222202431509</v>
      </c>
      <c r="E18" s="130">
        <f>E3*1000000/0.086/RES_summary!E$6</f>
        <v>455.82193823747139</v>
      </c>
      <c r="F18" s="130">
        <f>F3*1000000/0.086/RES_summary!F$6</f>
        <v>480.01360789418754</v>
      </c>
      <c r="G18" s="130">
        <f>G3*1000000/0.086/RES_summary!G$6</f>
        <v>507.64603539255398</v>
      </c>
      <c r="H18" s="130">
        <f>H3*1000000/0.086/RES_summary!H$6</f>
        <v>525.50757693410731</v>
      </c>
      <c r="I18" s="130">
        <f>I3*1000000/0.086/RES_summary!I$6</f>
        <v>532.63095366900814</v>
      </c>
      <c r="J18" s="130">
        <f>J3*1000000/0.086/RES_summary!J$6</f>
        <v>542.93226408222301</v>
      </c>
      <c r="K18" s="130">
        <f>K3*1000000/0.086/RES_summary!K$6</f>
        <v>558.1365001136918</v>
      </c>
      <c r="L18" s="130">
        <f>L3*1000000/0.086/RES_summary!L$6</f>
        <v>566.52211477197886</v>
      </c>
      <c r="M18" s="130">
        <f>M3*1000000/0.086/RES_summary!M$6</f>
        <v>568.43851936690078</v>
      </c>
      <c r="N18" s="130">
        <f>N3*1000000/0.086/RES_summary!N$6</f>
        <v>567.52909889969214</v>
      </c>
      <c r="O18" s="130">
        <f>O3*1000000/0.086/RES_summary!O$6</f>
        <v>562.79857251766862</v>
      </c>
      <c r="P18" s="130">
        <f>P3*1000000/0.086/RES_summary!P$6</f>
        <v>553.78366898957734</v>
      </c>
      <c r="Q18" s="130">
        <f>Q3*1000000/0.086/RES_summary!Q$6</f>
        <v>535.94852770954674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72.988987366149985</v>
      </c>
      <c r="C3" s="144">
        <v>75.549538540798096</v>
      </c>
      <c r="D3" s="144">
        <v>78.475830986705816</v>
      </c>
      <c r="E3" s="144">
        <v>81.90280383277674</v>
      </c>
      <c r="F3" s="144">
        <v>84.460077785703618</v>
      </c>
      <c r="G3" s="144">
        <v>88.58159068630512</v>
      </c>
      <c r="H3" s="144">
        <v>91.65067475350132</v>
      </c>
      <c r="I3" s="144">
        <v>95.448337485388961</v>
      </c>
      <c r="J3" s="144">
        <v>96.974139186048632</v>
      </c>
      <c r="K3" s="144">
        <v>98.210134126236312</v>
      </c>
      <c r="L3" s="144">
        <v>100.25148432686915</v>
      </c>
      <c r="M3" s="144">
        <v>101.49383303828847</v>
      </c>
      <c r="N3" s="144">
        <v>101.28993371075534</v>
      </c>
      <c r="O3" s="144">
        <v>101.45132827771104</v>
      </c>
      <c r="P3" s="144">
        <v>100.24161458175443</v>
      </c>
      <c r="Q3" s="144">
        <v>97.525588572640174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1218.3609991702479</v>
      </c>
      <c r="C5" s="144">
        <v>1247.5738367338035</v>
      </c>
      <c r="D5" s="144">
        <v>1283.7504878795282</v>
      </c>
      <c r="E5" s="144">
        <v>1328.3844805661547</v>
      </c>
      <c r="F5" s="144">
        <v>1358.1531216728283</v>
      </c>
      <c r="G5" s="144">
        <v>1412.8591919144567</v>
      </c>
      <c r="H5" s="144">
        <v>1450.7904675073</v>
      </c>
      <c r="I5" s="144">
        <v>1500.385745827519</v>
      </c>
      <c r="J5" s="144">
        <v>1517.0651139516078</v>
      </c>
      <c r="K5" s="144">
        <v>1532.2927481668917</v>
      </c>
      <c r="L5" s="144">
        <v>1557.0781780537229</v>
      </c>
      <c r="M5" s="144">
        <v>1569.0708543225303</v>
      </c>
      <c r="N5" s="144">
        <v>1560.1985732933349</v>
      </c>
      <c r="O5" s="144">
        <v>1557.4825080656133</v>
      </c>
      <c r="P5" s="144">
        <v>1531.6804115550974</v>
      </c>
      <c r="Q5" s="144">
        <v>1481.4750735398163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3333198.1990190721</v>
      </c>
      <c r="C7" s="62">
        <v>3467210.4194750884</v>
      </c>
      <c r="D7" s="62">
        <v>3646724.3107710429</v>
      </c>
      <c r="E7" s="62">
        <v>3894394.1619666321</v>
      </c>
      <c r="F7" s="62">
        <v>4132705.3758403203</v>
      </c>
      <c r="G7" s="62">
        <v>4491470.1044229083</v>
      </c>
      <c r="H7" s="62">
        <v>4772209.0406912128</v>
      </c>
      <c r="I7" s="62">
        <v>5117396.9590391796</v>
      </c>
      <c r="J7" s="62">
        <v>5376682.6888375636</v>
      </c>
      <c r="K7" s="62">
        <v>5685568.6353657013</v>
      </c>
      <c r="L7" s="62">
        <v>6143229.9351353059</v>
      </c>
      <c r="M7" s="62">
        <v>6615735.967176416</v>
      </c>
      <c r="N7" s="62">
        <v>7192908.9882893041</v>
      </c>
      <c r="O7" s="62">
        <v>7960244.8500251779</v>
      </c>
      <c r="P7" s="62">
        <v>8791349.5558813158</v>
      </c>
      <c r="Q7" s="62">
        <v>10095024.140867246</v>
      </c>
    </row>
    <row r="8" spans="1:17" ht="12.95" customHeight="1" x14ac:dyDescent="0.25">
      <c r="A8" s="133" t="s">
        <v>136</v>
      </c>
      <c r="B8" s="143"/>
      <c r="C8" s="143">
        <v>755591.59761719638</v>
      </c>
      <c r="D8" s="143">
        <v>822848.54665777809</v>
      </c>
      <c r="E8" s="143">
        <v>913521.21949507447</v>
      </c>
      <c r="F8" s="143">
        <v>927467.38006365555</v>
      </c>
      <c r="G8" s="143">
        <v>1072041.3605892032</v>
      </c>
      <c r="H8" s="143">
        <v>1036330.5338855017</v>
      </c>
      <c r="I8" s="143">
        <v>1168036.4650057456</v>
      </c>
      <c r="J8" s="143">
        <v>1172806.9492934584</v>
      </c>
      <c r="K8" s="143">
        <v>1236353.3265917934</v>
      </c>
      <c r="L8" s="143">
        <v>1529702.660358808</v>
      </c>
      <c r="M8" s="143">
        <v>1508836.5659266114</v>
      </c>
      <c r="N8" s="143">
        <v>1745209.4861186333</v>
      </c>
      <c r="O8" s="143">
        <v>1940142.8110293308</v>
      </c>
      <c r="P8" s="143">
        <v>2067458.0324479337</v>
      </c>
      <c r="Q8" s="143">
        <v>2833377.2453447385</v>
      </c>
    </row>
    <row r="9" spans="1:17" ht="12.95" customHeight="1" x14ac:dyDescent="0.25">
      <c r="A9" s="131" t="s">
        <v>135</v>
      </c>
      <c r="B9" s="142"/>
      <c r="C9" s="142">
        <f>B7+C8-C7</f>
        <v>621579.37716118013</v>
      </c>
      <c r="D9" s="142">
        <f t="shared" ref="D9:Q9" si="0">C7+D8-D7</f>
        <v>643334.65536182327</v>
      </c>
      <c r="E9" s="142">
        <f t="shared" si="0"/>
        <v>665851.36829948518</v>
      </c>
      <c r="F9" s="142">
        <f t="shared" si="0"/>
        <v>689156.16618996765</v>
      </c>
      <c r="G9" s="142">
        <f t="shared" si="0"/>
        <v>713276.6320066154</v>
      </c>
      <c r="H9" s="142">
        <f t="shared" si="0"/>
        <v>755591.59761719685</v>
      </c>
      <c r="I9" s="142">
        <f t="shared" si="0"/>
        <v>822848.54665777832</v>
      </c>
      <c r="J9" s="142">
        <f t="shared" si="0"/>
        <v>913521.21949507482</v>
      </c>
      <c r="K9" s="142">
        <f t="shared" si="0"/>
        <v>927467.38006365579</v>
      </c>
      <c r="L9" s="142">
        <f t="shared" si="0"/>
        <v>1072041.3605892034</v>
      </c>
      <c r="M9" s="142">
        <f t="shared" si="0"/>
        <v>1036330.5338855013</v>
      </c>
      <c r="N9" s="142">
        <f t="shared" si="0"/>
        <v>1168036.4650057452</v>
      </c>
      <c r="O9" s="142">
        <f t="shared" si="0"/>
        <v>1172806.949293456</v>
      </c>
      <c r="P9" s="142">
        <f t="shared" si="0"/>
        <v>1236353.3265917953</v>
      </c>
      <c r="Q9" s="142">
        <f t="shared" si="0"/>
        <v>1529702.6603588071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696.59908352151228</v>
      </c>
      <c r="C11" s="140">
        <v>704.15311737239733</v>
      </c>
      <c r="D11" s="140">
        <v>710.81543590560057</v>
      </c>
      <c r="E11" s="140">
        <v>716.92962243593968</v>
      </c>
      <c r="F11" s="140">
        <v>723.10987035916935</v>
      </c>
      <c r="G11" s="140">
        <v>729.03124546805429</v>
      </c>
      <c r="H11" s="140">
        <v>734.56887418112854</v>
      </c>
      <c r="I11" s="140">
        <v>739.71936380457691</v>
      </c>
      <c r="J11" s="140">
        <v>743.28139196877328</v>
      </c>
      <c r="K11" s="140">
        <v>745.27423376480374</v>
      </c>
      <c r="L11" s="140">
        <v>748.65536648291686</v>
      </c>
      <c r="M11" s="140">
        <v>752.1399343001475</v>
      </c>
      <c r="N11" s="140">
        <v>754.89745153600427</v>
      </c>
      <c r="O11" s="140">
        <v>757.41884854007253</v>
      </c>
      <c r="P11" s="140">
        <v>760.99436981887357</v>
      </c>
      <c r="Q11" s="140">
        <v>765.46577936358904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365.52311816585035</v>
      </c>
      <c r="C13" s="137">
        <f t="shared" ref="C13:Q13" si="1">IF(C5=0,0,1000000*C5/C7)</f>
        <v>359.82062978533548</v>
      </c>
      <c r="D13" s="137">
        <f t="shared" si="1"/>
        <v>352.02838999586982</v>
      </c>
      <c r="E13" s="137">
        <f t="shared" si="1"/>
        <v>341.10170293993383</v>
      </c>
      <c r="F13" s="137">
        <f t="shared" si="1"/>
        <v>328.63536065565029</v>
      </c>
      <c r="G13" s="137">
        <f t="shared" si="1"/>
        <v>314.5649774053187</v>
      </c>
      <c r="H13" s="137">
        <f t="shared" si="1"/>
        <v>304.00815537140966</v>
      </c>
      <c r="I13" s="137">
        <f t="shared" si="1"/>
        <v>293.19315226802826</v>
      </c>
      <c r="J13" s="137">
        <f t="shared" si="1"/>
        <v>282.1563409537186</v>
      </c>
      <c r="K13" s="137">
        <f t="shared" si="1"/>
        <v>269.50562844948104</v>
      </c>
      <c r="L13" s="137">
        <f t="shared" si="1"/>
        <v>253.46246103344461</v>
      </c>
      <c r="M13" s="137">
        <f t="shared" si="1"/>
        <v>237.1725325961288</v>
      </c>
      <c r="N13" s="137">
        <f t="shared" si="1"/>
        <v>216.90787077015392</v>
      </c>
      <c r="O13" s="137">
        <f t="shared" si="1"/>
        <v>195.65761322790053</v>
      </c>
      <c r="P13" s="137">
        <f t="shared" si="1"/>
        <v>174.22585711319147</v>
      </c>
      <c r="Q13" s="137">
        <f t="shared" si="1"/>
        <v>146.75299958347057</v>
      </c>
    </row>
    <row r="14" spans="1:17" ht="12.95" customHeight="1" x14ac:dyDescent="0.25">
      <c r="A14" s="131" t="s">
        <v>132</v>
      </c>
      <c r="B14" s="130"/>
      <c r="C14" s="130">
        <v>339.35590403561389</v>
      </c>
      <c r="D14" s="130">
        <v>329.74517789429507</v>
      </c>
      <c r="E14" s="130">
        <v>315.28338358866688</v>
      </c>
      <c r="F14" s="130">
        <v>303.6992544754745</v>
      </c>
      <c r="G14" s="130">
        <v>294.22854423654167</v>
      </c>
      <c r="H14" s="130">
        <v>284.02689649638501</v>
      </c>
      <c r="I14" s="130">
        <v>274.75650660989527</v>
      </c>
      <c r="J14" s="130">
        <v>259.80186199450958</v>
      </c>
      <c r="K14" s="130">
        <v>240.14072652628136</v>
      </c>
      <c r="L14" s="130">
        <v>222.40309021529285</v>
      </c>
      <c r="M14" s="130">
        <v>203.02955831708582</v>
      </c>
      <c r="N14" s="130">
        <v>178.80566211152347</v>
      </c>
      <c r="O14" s="130">
        <v>155.64903894812002</v>
      </c>
      <c r="P14" s="130">
        <v>131.12560706223181</v>
      </c>
      <c r="Q14" s="130">
        <v>102.35321160835653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0.48538530996832618</v>
      </c>
      <c r="C16" s="134">
        <f>C7/RES_summary!C$6</f>
        <v>0.49962770404742879</v>
      </c>
      <c r="D16" s="134">
        <f>D7/RES_summary!D$6</f>
        <v>0.52034809178496211</v>
      </c>
      <c r="E16" s="134">
        <f>E7/RES_summary!E$6</f>
        <v>0.55086461884304283</v>
      </c>
      <c r="F16" s="134">
        <f>F7/RES_summary!F$6</f>
        <v>0.58077131533357107</v>
      </c>
      <c r="G16" s="134">
        <f>G7/RES_summary!G$6</f>
        <v>0.62804183940408242</v>
      </c>
      <c r="H16" s="134">
        <f>H7/RES_summary!H$6</f>
        <v>0.66261971316865842</v>
      </c>
      <c r="I16" s="134">
        <f>I7/RES_summary!I$6</f>
        <v>0.70513620378428832</v>
      </c>
      <c r="J16" s="134">
        <f>J7/RES_summary!J$6</f>
        <v>0.73642867428818726</v>
      </c>
      <c r="K16" s="134">
        <f>K7/RES_summary!K$6</f>
        <v>0.77183475012712632</v>
      </c>
      <c r="L16" s="134">
        <f>L7/RES_summary!L$6</f>
        <v>0.82428670405877991</v>
      </c>
      <c r="M16" s="134">
        <f>M7/RES_summary!M$6</f>
        <v>0.87980500519132476</v>
      </c>
      <c r="N16" s="134">
        <f>N7/RES_summary!N$6</f>
        <v>0.95100924714353874</v>
      </c>
      <c r="O16" s="134">
        <f>O7/RES_summary!O$6</f>
        <v>1.0394123440031968</v>
      </c>
      <c r="P16" s="134">
        <f>P7/RES_summary!P$6</f>
        <v>1.140364086857929</v>
      </c>
      <c r="Q16" s="134">
        <f>Q7/RES_summary!Q$6</f>
        <v>1.3021423758510819</v>
      </c>
    </row>
    <row r="17" spans="1:17" ht="12.95" customHeight="1" x14ac:dyDescent="0.25">
      <c r="A17" s="133" t="s">
        <v>49</v>
      </c>
      <c r="B17" s="132">
        <f>1000000*B5/RES_summary!B$6</f>
        <v>177.41955201152038</v>
      </c>
      <c r="C17" s="132">
        <f>1000000*C5/RES_summary!C$6</f>
        <v>179.77635512854704</v>
      </c>
      <c r="D17" s="132">
        <f>1000000*D5/RES_summary!D$6</f>
        <v>183.17730098848332</v>
      </c>
      <c r="E17" s="132">
        <f>1000000*E5/RES_summary!E$6</f>
        <v>187.90085957671948</v>
      </c>
      <c r="F17" s="132">
        <f>1000000*F5/RES_summary!F$6</f>
        <v>190.86199067310451</v>
      </c>
      <c r="G17" s="132">
        <f>1000000*G5/RES_summary!G$6</f>
        <v>197.55996702173999</v>
      </c>
      <c r="H17" s="132">
        <f>1000000*H5/RES_summary!H$6</f>
        <v>201.44179671313643</v>
      </c>
      <c r="I17" s="132">
        <f>1000000*I5/RES_summary!I$6</f>
        <v>206.74110636582623</v>
      </c>
      <c r="J17" s="132">
        <f>1000000*J5/RES_summary!J$6</f>
        <v>207.78802011055271</v>
      </c>
      <c r="K17" s="132">
        <f>1000000*K5/RES_summary!K$6</f>
        <v>208.01380939215935</v>
      </c>
      <c r="L17" s="132">
        <f>1000000*L5/RES_summary!L$6</f>
        <v>208.92573660788497</v>
      </c>
      <c r="M17" s="132">
        <f>1000000*M5/RES_summary!M$6</f>
        <v>208.66558127197675</v>
      </c>
      <c r="N17" s="132">
        <f>1000000*N5/RES_summary!N$6</f>
        <v>206.28139088063207</v>
      </c>
      <c r="O17" s="132">
        <f>1000000*O5/RES_summary!O$6</f>
        <v>203.36893838728295</v>
      </c>
      <c r="P17" s="132">
        <f>1000000*P5/RES_summary!P$6</f>
        <v>198.68091045392461</v>
      </c>
      <c r="Q17" s="132">
        <f>1000000*Q5/RES_summary!Q$6</f>
        <v>191.09329954089321</v>
      </c>
    </row>
    <row r="18" spans="1:17" ht="12.95" customHeight="1" x14ac:dyDescent="0.25">
      <c r="A18" s="131" t="s">
        <v>48</v>
      </c>
      <c r="B18" s="130">
        <f>B3*1000000/0.086/RES_summary!B$6</f>
        <v>123.59029733002239</v>
      </c>
      <c r="C18" s="130">
        <f>C3*1000000/0.086/RES_summary!C$6</f>
        <v>126.59008089361356</v>
      </c>
      <c r="D18" s="130">
        <f>D3*1000000/0.086/RES_summary!D$6</f>
        <v>130.20525305014013</v>
      </c>
      <c r="E18" s="130">
        <f>E3*1000000/0.086/RES_summary!E$6</f>
        <v>134.71169231172601</v>
      </c>
      <c r="F18" s="130">
        <f>F3*1000000/0.086/RES_summary!F$6</f>
        <v>138.01418933212156</v>
      </c>
      <c r="G18" s="130">
        <f>G3*1000000/0.086/RES_summary!G$6</f>
        <v>144.02738881248686</v>
      </c>
      <c r="H18" s="130">
        <f>H3*1000000/0.086/RES_summary!H$6</f>
        <v>147.97287382459234</v>
      </c>
      <c r="I18" s="130">
        <f>I3*1000000/0.086/RES_summary!I$6</f>
        <v>152.93039967318336</v>
      </c>
      <c r="J18" s="130">
        <f>J3*1000000/0.086/RES_summary!J$6</f>
        <v>154.44496882220707</v>
      </c>
      <c r="K18" s="130">
        <f>K3*1000000/0.086/RES_summary!K$6</f>
        <v>155.0273324072395</v>
      </c>
      <c r="L18" s="130">
        <f>L3*1000000/0.086/RES_summary!L$6</f>
        <v>156.41337390788945</v>
      </c>
      <c r="M18" s="130">
        <f>M3*1000000/0.086/RES_summary!M$6</f>
        <v>156.94571658860667</v>
      </c>
      <c r="N18" s="130">
        <f>N3*1000000/0.086/RES_summary!N$6</f>
        <v>155.72129627509148</v>
      </c>
      <c r="O18" s="130">
        <f>O3*1000000/0.086/RES_summary!O$6</f>
        <v>154.03546714211282</v>
      </c>
      <c r="P18" s="130">
        <f>P3*1000000/0.086/RES_summary!P$6</f>
        <v>151.19505424592441</v>
      </c>
      <c r="Q18" s="130">
        <f>Q3*1000000/0.086/RES_summary!Q$6</f>
        <v>146.27538146422958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371.81717278535973</v>
      </c>
      <c r="C3" s="144">
        <v>371.25316763540371</v>
      </c>
      <c r="D3" s="144">
        <v>367.77022992134636</v>
      </c>
      <c r="E3" s="144">
        <v>365.01185436307657</v>
      </c>
      <c r="F3" s="144">
        <v>362.01203013527567</v>
      </c>
      <c r="G3" s="144">
        <v>358.37220131554938</v>
      </c>
      <c r="H3" s="144">
        <v>355.97846337582598</v>
      </c>
      <c r="I3" s="144">
        <v>352.46494057741739</v>
      </c>
      <c r="J3" s="144">
        <v>343.14520060209998</v>
      </c>
      <c r="K3" s="144">
        <v>330.37929402905127</v>
      </c>
      <c r="L3" s="144">
        <v>316.14686111145636</v>
      </c>
      <c r="M3" s="144">
        <v>287.5672813635947</v>
      </c>
      <c r="N3" s="144">
        <v>246.70734023046711</v>
      </c>
      <c r="O3" s="144">
        <v>205.05021493561625</v>
      </c>
      <c r="P3" s="144">
        <v>160.97248864417799</v>
      </c>
      <c r="Q3" s="144">
        <v>114.95724546580547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7913.454571282693</v>
      </c>
      <c r="C5" s="144">
        <v>7906.5997031404404</v>
      </c>
      <c r="D5" s="144">
        <v>7840.4508840134531</v>
      </c>
      <c r="E5" s="144">
        <v>7789.7445184988455</v>
      </c>
      <c r="F5" s="144">
        <v>7728.116237508335</v>
      </c>
      <c r="G5" s="144">
        <v>7651.3609723892996</v>
      </c>
      <c r="H5" s="144">
        <v>7601.602710086263</v>
      </c>
      <c r="I5" s="144">
        <v>7528.7413229757249</v>
      </c>
      <c r="J5" s="144">
        <v>7344.748636351218</v>
      </c>
      <c r="K5" s="144">
        <v>7098.5020854194199</v>
      </c>
      <c r="L5" s="144">
        <v>6803.7774535372091</v>
      </c>
      <c r="M5" s="144">
        <v>6205.6307416578147</v>
      </c>
      <c r="N5" s="144">
        <v>5341.8559688781916</v>
      </c>
      <c r="O5" s="144">
        <v>4454.9148351891672</v>
      </c>
      <c r="P5" s="144">
        <v>3503.3098343803786</v>
      </c>
      <c r="Q5" s="144">
        <v>2502.6373174473688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119662580.97079092</v>
      </c>
      <c r="C7" s="62">
        <v>121517161.35949282</v>
      </c>
      <c r="D7" s="62">
        <v>123394390.11600293</v>
      </c>
      <c r="E7" s="62">
        <v>125158483.54260238</v>
      </c>
      <c r="F7" s="62">
        <v>126760341.98148781</v>
      </c>
      <c r="G7" s="62">
        <v>128117087.02427016</v>
      </c>
      <c r="H7" s="62">
        <v>129943926.06195134</v>
      </c>
      <c r="I7" s="62">
        <v>132058735.86600198</v>
      </c>
      <c r="J7" s="62">
        <v>133832926.67357485</v>
      </c>
      <c r="K7" s="62">
        <v>136209845.05542254</v>
      </c>
      <c r="L7" s="62">
        <v>139076814.12793472</v>
      </c>
      <c r="M7" s="62">
        <v>141652197.0441376</v>
      </c>
      <c r="N7" s="62">
        <v>143717271.22095704</v>
      </c>
      <c r="O7" s="62">
        <v>147021884.13444284</v>
      </c>
      <c r="P7" s="62">
        <v>149416927.81580973</v>
      </c>
      <c r="Q7" s="62">
        <v>151482918.3925916</v>
      </c>
    </row>
    <row r="8" spans="1:17" ht="12.95" customHeight="1" x14ac:dyDescent="0.25">
      <c r="A8" s="133" t="s">
        <v>136</v>
      </c>
      <c r="B8" s="143"/>
      <c r="C8" s="143">
        <v>70233198.086296707</v>
      </c>
      <c r="D8" s="143">
        <v>70255846.454104915</v>
      </c>
      <c r="E8" s="143">
        <v>70142711.12419425</v>
      </c>
      <c r="F8" s="143">
        <v>69980476.136480242</v>
      </c>
      <c r="G8" s="143">
        <v>69735362.740377158</v>
      </c>
      <c r="H8" s="143">
        <v>70205456.735275984</v>
      </c>
      <c r="I8" s="143">
        <v>70493427.501645446</v>
      </c>
      <c r="J8" s="143">
        <v>70152808.505167678</v>
      </c>
      <c r="K8" s="143">
        <v>70755536.079442501</v>
      </c>
      <c r="L8" s="143">
        <v>71245586.770106986</v>
      </c>
      <c r="M8" s="143">
        <v>70954000.61379768</v>
      </c>
      <c r="N8" s="143">
        <v>70443691.87441425</v>
      </c>
      <c r="O8" s="143">
        <v>71683230.611080602</v>
      </c>
      <c r="P8" s="143">
        <v>70773661.378961697</v>
      </c>
      <c r="Q8" s="143">
        <v>70444608.274376675</v>
      </c>
    </row>
    <row r="9" spans="1:17" ht="12.95" customHeight="1" x14ac:dyDescent="0.25">
      <c r="A9" s="131" t="s">
        <v>135</v>
      </c>
      <c r="B9" s="142"/>
      <c r="C9" s="142">
        <f>B7+C8-C7</f>
        <v>68378617.697594807</v>
      </c>
      <c r="D9" s="142">
        <f t="shared" ref="D9:Q9" si="0">C7+D8-D7</f>
        <v>68378617.697594807</v>
      </c>
      <c r="E9" s="142">
        <f t="shared" si="0"/>
        <v>68378617.697594807</v>
      </c>
      <c r="F9" s="142">
        <f t="shared" si="0"/>
        <v>68378617.697594821</v>
      </c>
      <c r="G9" s="142">
        <f t="shared" si="0"/>
        <v>68378617.697594807</v>
      </c>
      <c r="H9" s="142">
        <f t="shared" si="0"/>
        <v>68378617.697594821</v>
      </c>
      <c r="I9" s="142">
        <f t="shared" si="0"/>
        <v>68378617.697594807</v>
      </c>
      <c r="J9" s="142">
        <f t="shared" si="0"/>
        <v>68378617.697594807</v>
      </c>
      <c r="K9" s="142">
        <f t="shared" si="0"/>
        <v>68378617.697594821</v>
      </c>
      <c r="L9" s="142">
        <f t="shared" si="0"/>
        <v>68378617.697594792</v>
      </c>
      <c r="M9" s="142">
        <f t="shared" si="0"/>
        <v>68378617.697594821</v>
      </c>
      <c r="N9" s="142">
        <f t="shared" si="0"/>
        <v>68378617.697594821</v>
      </c>
      <c r="O9" s="142">
        <f t="shared" si="0"/>
        <v>68378617.697594792</v>
      </c>
      <c r="P9" s="142">
        <f t="shared" si="0"/>
        <v>68378617.697594821</v>
      </c>
      <c r="Q9" s="142">
        <f t="shared" si="0"/>
        <v>68378617.697594821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546.34236647969965</v>
      </c>
      <c r="C11" s="140">
        <v>545.98657579331507</v>
      </c>
      <c r="D11" s="140">
        <v>545.42756349137267</v>
      </c>
      <c r="E11" s="140">
        <v>544.86047364755825</v>
      </c>
      <c r="F11" s="140">
        <v>544.69188628980669</v>
      </c>
      <c r="G11" s="140">
        <v>544.62449686868945</v>
      </c>
      <c r="H11" s="140">
        <v>544.52786020587359</v>
      </c>
      <c r="I11" s="140">
        <v>544.37114595643709</v>
      </c>
      <c r="J11" s="140">
        <v>543.25350936715722</v>
      </c>
      <c r="K11" s="140">
        <v>541.18737330556678</v>
      </c>
      <c r="L11" s="140">
        <v>540.30666304091142</v>
      </c>
      <c r="M11" s="140">
        <v>538.83412282404254</v>
      </c>
      <c r="N11" s="140">
        <v>537.0212187286445</v>
      </c>
      <c r="O11" s="140">
        <v>535.20772293989398</v>
      </c>
      <c r="P11" s="140">
        <v>534.28706345083162</v>
      </c>
      <c r="Q11" s="140">
        <v>534.12140355301199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66.131404713845598</v>
      </c>
      <c r="C13" s="137">
        <f t="shared" ref="C13:Q13" si="1">IF(C5=0,0,1000000*C5/C7)</f>
        <v>65.065704421367997</v>
      </c>
      <c r="D13" s="137">
        <f t="shared" si="1"/>
        <v>63.539767704533844</v>
      </c>
      <c r="E13" s="137">
        <f t="shared" si="1"/>
        <v>62.23904523297707</v>
      </c>
      <c r="F13" s="137">
        <f t="shared" si="1"/>
        <v>60.966356801380009</v>
      </c>
      <c r="G13" s="137">
        <f t="shared" si="1"/>
        <v>59.721627693110491</v>
      </c>
      <c r="H13" s="137">
        <f t="shared" si="1"/>
        <v>58.499099884531461</v>
      </c>
      <c r="I13" s="137">
        <f t="shared" si="1"/>
        <v>57.010551203632801</v>
      </c>
      <c r="J13" s="137">
        <f t="shared" si="1"/>
        <v>54.879982220409964</v>
      </c>
      <c r="K13" s="137">
        <f t="shared" si="1"/>
        <v>52.114456796651552</v>
      </c>
      <c r="L13" s="137">
        <f t="shared" si="1"/>
        <v>48.921004526883351</v>
      </c>
      <c r="M13" s="137">
        <f t="shared" si="1"/>
        <v>43.808926872656933</v>
      </c>
      <c r="N13" s="137">
        <f t="shared" si="1"/>
        <v>37.169199801083025</v>
      </c>
      <c r="O13" s="137">
        <f t="shared" si="1"/>
        <v>30.301032131484661</v>
      </c>
      <c r="P13" s="137">
        <f t="shared" si="1"/>
        <v>23.446539060815137</v>
      </c>
      <c r="Q13" s="137">
        <f t="shared" si="1"/>
        <v>16.520920932889567</v>
      </c>
    </row>
    <row r="14" spans="1:17" ht="12.95" customHeight="1" x14ac:dyDescent="0.25">
      <c r="A14" s="131" t="s">
        <v>132</v>
      </c>
      <c r="B14" s="130"/>
      <c r="C14" s="130">
        <v>64.287534892586166</v>
      </c>
      <c r="D14" s="130">
        <v>62.9741883061387</v>
      </c>
      <c r="E14" s="130">
        <v>61.662442712774798</v>
      </c>
      <c r="F14" s="130">
        <v>60.401575495969659</v>
      </c>
      <c r="G14" s="130">
        <v>59.152382426519566</v>
      </c>
      <c r="H14" s="130">
        <v>57.943215756558814</v>
      </c>
      <c r="I14" s="130">
        <v>56.196010290580276</v>
      </c>
      <c r="J14" s="130">
        <v>53.68537825790127</v>
      </c>
      <c r="K14" s="130">
        <v>50.661233707702088</v>
      </c>
      <c r="L14" s="130">
        <v>47.264173745213355</v>
      </c>
      <c r="M14" s="130">
        <v>40.366136896078523</v>
      </c>
      <c r="N14" s="130">
        <v>33.616694859758262</v>
      </c>
      <c r="O14" s="130">
        <v>26.355397664479913</v>
      </c>
      <c r="P14" s="130">
        <v>19.500141130089389</v>
      </c>
      <c r="Q14" s="130">
        <v>12.094779909013045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17.42544411946772</v>
      </c>
      <c r="C16" s="134">
        <f>C7/RES_summary!C$6</f>
        <v>17.510716970444474</v>
      </c>
      <c r="D16" s="134">
        <f>D7/RES_summary!D$6</f>
        <v>17.607044010479513</v>
      </c>
      <c r="E16" s="134">
        <f>E7/RES_summary!E$6</f>
        <v>17.703749919564419</v>
      </c>
      <c r="F16" s="134">
        <f>F7/RES_summary!F$6</f>
        <v>17.813699223538951</v>
      </c>
      <c r="G16" s="134">
        <f>G7/RES_summary!G$6</f>
        <v>17.914600147194768</v>
      </c>
      <c r="H16" s="134">
        <f>H7/RES_summary!H$6</f>
        <v>18.042672959420116</v>
      </c>
      <c r="I16" s="134">
        <f>I7/RES_summary!I$6</f>
        <v>18.19663325523771</v>
      </c>
      <c r="J16" s="134">
        <f>J7/RES_summary!J$6</f>
        <v>18.330708816226828</v>
      </c>
      <c r="K16" s="134">
        <f>K7/RES_summary!K$6</f>
        <v>18.490937048804881</v>
      </c>
      <c r="L16" s="134">
        <f>L7/RES_summary!L$6</f>
        <v>18.661057772369695</v>
      </c>
      <c r="M16" s="134">
        <f>M7/RES_summary!M$6</f>
        <v>18.837860606001531</v>
      </c>
      <c r="N16" s="134">
        <f>N7/RES_summary!N$6</f>
        <v>19.001554743412932</v>
      </c>
      <c r="O16" s="134">
        <f>O7/RES_summary!O$6</f>
        <v>19.197444813203738</v>
      </c>
      <c r="P16" s="134">
        <f>P7/RES_summary!P$6</f>
        <v>19.381517862158503</v>
      </c>
      <c r="Q16" s="134">
        <f>Q7/RES_summary!Q$6</f>
        <v>19.539559737956129</v>
      </c>
    </row>
    <row r="17" spans="1:17" ht="12.95" customHeight="1" x14ac:dyDescent="0.25">
      <c r="A17" s="133" t="s">
        <v>49</v>
      </c>
      <c r="B17" s="132">
        <f>1000000*B5/RES_summary!B$6</f>
        <v>1152.3690973830205</v>
      </c>
      <c r="C17" s="132">
        <f>1000000*C5/RES_summary!C$6</f>
        <v>1139.3471346051724</v>
      </c>
      <c r="D17" s="132">
        <f>1000000*D5/RES_summary!D$6</f>
        <v>1118.7474863893722</v>
      </c>
      <c r="E17" s="132">
        <f>1000000*E5/RES_summary!E$6</f>
        <v>1101.8644920370839</v>
      </c>
      <c r="F17" s="132">
        <f>1000000*F5/RES_summary!F$6</f>
        <v>1086.0363428147416</v>
      </c>
      <c r="G17" s="132">
        <f>1000000*G5/RES_summary!G$6</f>
        <v>1069.8890802617084</v>
      </c>
      <c r="H17" s="132">
        <f>1000000*H5/RES_summary!H$6</f>
        <v>1055.4801276370522</v>
      </c>
      <c r="I17" s="132">
        <f>1000000*I5/RES_summary!I$6</f>
        <v>1037.4000919314569</v>
      </c>
      <c r="J17" s="132">
        <f>1000000*J5/RES_summary!J$6</f>
        <v>1005.9889739220406</v>
      </c>
      <c r="K17" s="132">
        <f>1000000*K5/RES_summary!K$6</f>
        <v>963.64513995954553</v>
      </c>
      <c r="L17" s="132">
        <f>1000000*L5/RES_summary!L$6</f>
        <v>912.9176917585296</v>
      </c>
      <c r="M17" s="132">
        <f>1000000*M5/RES_summary!M$6</f>
        <v>825.26645772562597</v>
      </c>
      <c r="N17" s="132">
        <f>1000000*N5/RES_summary!N$6</f>
        <v>706.27258478913211</v>
      </c>
      <c r="O17" s="132">
        <f>1000000*O5/RES_summary!O$6</f>
        <v>581.70239212729007</v>
      </c>
      <c r="P17" s="132">
        <f>1000000*P5/RES_summary!P$6</f>
        <v>454.42951561298571</v>
      </c>
      <c r="Q17" s="132">
        <f>1000000*Q5/RES_summary!Q$6</f>
        <v>322.8115214942456</v>
      </c>
    </row>
    <row r="18" spans="1:17" ht="12.95" customHeight="1" x14ac:dyDescent="0.25">
      <c r="A18" s="133" t="s">
        <v>48</v>
      </c>
      <c r="B18" s="132">
        <f>B3*1000000/0.086/RES_summary!B$6</f>
        <v>629.58805972231494</v>
      </c>
      <c r="C18" s="132">
        <f>C3*1000000/0.086/RES_summary!C$6</f>
        <v>622.06824066300339</v>
      </c>
      <c r="D18" s="132">
        <f>D3*1000000/0.086/RES_summary!D$6</f>
        <v>610.19571566345292</v>
      </c>
      <c r="E18" s="132">
        <f>E3*1000000/0.086/RES_summary!E$6</f>
        <v>600.36240902675172</v>
      </c>
      <c r="F18" s="132">
        <f>F3*1000000/0.086/RES_summary!F$6</f>
        <v>591.55518414704477</v>
      </c>
      <c r="G18" s="132">
        <f>G3*1000000/0.086/RES_summary!G$6</f>
        <v>582.6878020428378</v>
      </c>
      <c r="H18" s="132">
        <f>H3*1000000/0.086/RES_summary!H$6</f>
        <v>574.73833539202644</v>
      </c>
      <c r="I18" s="132">
        <f>I3*1000000/0.086/RES_summary!I$6</f>
        <v>564.73067686004026</v>
      </c>
      <c r="J18" s="132">
        <f>J3*1000000/0.086/RES_summary!J$6</f>
        <v>546.50704046781414</v>
      </c>
      <c r="K18" s="132">
        <f>K3*1000000/0.086/RES_summary!K$6</f>
        <v>521.51258209338175</v>
      </c>
      <c r="L18" s="132">
        <f>L3*1000000/0.086/RES_summary!L$6</f>
        <v>493.25551166506239</v>
      </c>
      <c r="M18" s="132">
        <f>M3*1000000/0.086/RES_summary!M$6</f>
        <v>444.68172784469243</v>
      </c>
      <c r="N18" s="132">
        <f>N3*1000000/0.086/RES_summary!N$6</f>
        <v>379.28336423808963</v>
      </c>
      <c r="O18" s="132">
        <f>O3*1000000/0.086/RES_summary!O$6</f>
        <v>311.33161271913622</v>
      </c>
      <c r="P18" s="132">
        <f>P3*1000000/0.086/RES_summary!P$6</f>
        <v>242.79581144224591</v>
      </c>
      <c r="Q18" s="132">
        <f>Q3*1000000/0.086/RES_summary!Q$6</f>
        <v>172.42054294358977</v>
      </c>
    </row>
    <row r="19" spans="1:17" ht="12.95" customHeight="1" x14ac:dyDescent="0.25">
      <c r="A19" s="131" t="s">
        <v>139</v>
      </c>
      <c r="B19" s="142">
        <v>168.75355192749595</v>
      </c>
      <c r="C19" s="142">
        <v>169.34661286151385</v>
      </c>
      <c r="D19" s="142">
        <v>170.02072168884979</v>
      </c>
      <c r="E19" s="142">
        <v>170.67499393151729</v>
      </c>
      <c r="F19" s="142">
        <v>171.39958928941309</v>
      </c>
      <c r="G19" s="142">
        <v>171.99611408109206</v>
      </c>
      <c r="H19" s="142">
        <v>172.78941296302236</v>
      </c>
      <c r="I19" s="142">
        <v>173.73516820326856</v>
      </c>
      <c r="J19" s="142">
        <v>174.46207356571986</v>
      </c>
      <c r="K19" s="142">
        <v>175.37673785332683</v>
      </c>
      <c r="L19" s="142">
        <v>176.29912996021966</v>
      </c>
      <c r="M19" s="142">
        <v>177.22342265106059</v>
      </c>
      <c r="N19" s="142">
        <v>178.0839244930921</v>
      </c>
      <c r="O19" s="142">
        <v>179.02260683991605</v>
      </c>
      <c r="P19" s="142">
        <v>179.98022599012725</v>
      </c>
      <c r="Q19" s="142">
        <v>180.69841596262864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79.359450189004917</v>
      </c>
      <c r="C3" s="144">
        <v>82.079212980644101</v>
      </c>
      <c r="D3" s="144">
        <v>84.605162318804261</v>
      </c>
      <c r="E3" s="144">
        <v>88.148813772037713</v>
      </c>
      <c r="F3" s="144">
        <v>91.286443990917718</v>
      </c>
      <c r="G3" s="144">
        <v>93.275084738266642</v>
      </c>
      <c r="H3" s="144">
        <v>95.181449687329632</v>
      </c>
      <c r="I3" s="144">
        <v>98.044871378877559</v>
      </c>
      <c r="J3" s="144">
        <v>99.271838224256499</v>
      </c>
      <c r="K3" s="144">
        <v>100.90550441827945</v>
      </c>
      <c r="L3" s="144">
        <v>103.72146818773319</v>
      </c>
      <c r="M3" s="144">
        <v>106.60948678194842</v>
      </c>
      <c r="N3" s="144">
        <v>108.55449567727881</v>
      </c>
      <c r="O3" s="144">
        <v>111.79282766361446</v>
      </c>
      <c r="P3" s="144">
        <v>113.92189651287163</v>
      </c>
      <c r="Q3" s="144">
        <v>117.80721670073699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34754.811556364752</v>
      </c>
      <c r="C5" s="144">
        <v>35391.227795393526</v>
      </c>
      <c r="D5" s="144">
        <v>35981.572298900181</v>
      </c>
      <c r="E5" s="144">
        <v>37020.47323524794</v>
      </c>
      <c r="F5" s="144">
        <v>37869.954628433741</v>
      </c>
      <c r="G5" s="144">
        <v>38248.475843094056</v>
      </c>
      <c r="H5" s="144">
        <v>38611.171651551194</v>
      </c>
      <c r="I5" s="144">
        <v>39376.275420253834</v>
      </c>
      <c r="J5" s="144">
        <v>39564.744424726516</v>
      </c>
      <c r="K5" s="144">
        <v>40000.024514674122</v>
      </c>
      <c r="L5" s="144">
        <v>40825.771480952317</v>
      </c>
      <c r="M5" s="144">
        <v>41739.82229308461</v>
      </c>
      <c r="N5" s="144">
        <v>42318.731678036136</v>
      </c>
      <c r="O5" s="144">
        <v>43409.271144752478</v>
      </c>
      <c r="P5" s="144">
        <v>44002.131012677622</v>
      </c>
      <c r="Q5" s="144">
        <v>45211.386917020769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3575715.5806727009</v>
      </c>
      <c r="C7" s="62">
        <v>3667578.0108930222</v>
      </c>
      <c r="D7" s="62">
        <v>3758949.8792621326</v>
      </c>
      <c r="E7" s="62">
        <v>3903984.2521430505</v>
      </c>
      <c r="F7" s="62">
        <v>4029590.2653333456</v>
      </c>
      <c r="G7" s="62">
        <v>4104774.9241968985</v>
      </c>
      <c r="H7" s="62">
        <v>4183922.5685812877</v>
      </c>
      <c r="I7" s="62">
        <v>4319126.3949576542</v>
      </c>
      <c r="J7" s="62">
        <v>4395441.5388365434</v>
      </c>
      <c r="K7" s="62">
        <v>4515917.9691861812</v>
      </c>
      <c r="L7" s="62">
        <v>4699384.7960647522</v>
      </c>
      <c r="M7" s="62">
        <v>4893074.2086294591</v>
      </c>
      <c r="N7" s="62">
        <v>5077203.7584863538</v>
      </c>
      <c r="O7" s="62">
        <v>5380116.1335673463</v>
      </c>
      <c r="P7" s="62">
        <v>5661815.9442812623</v>
      </c>
      <c r="Q7" s="62">
        <v>6094152.6845623609</v>
      </c>
    </row>
    <row r="8" spans="1:17" ht="12.95" customHeight="1" x14ac:dyDescent="0.25">
      <c r="A8" s="133" t="s">
        <v>136</v>
      </c>
      <c r="B8" s="143"/>
      <c r="C8" s="143">
        <v>418420.11883707327</v>
      </c>
      <c r="D8" s="143">
        <v>424460.71075819712</v>
      </c>
      <c r="E8" s="143">
        <v>484784.99211778562</v>
      </c>
      <c r="F8" s="143">
        <v>472151.64481190068</v>
      </c>
      <c r="G8" s="143">
        <v>428661.2031175915</v>
      </c>
      <c r="H8" s="143">
        <v>439693.71952350758</v>
      </c>
      <c r="I8" s="143">
        <v>502960.82301826932</v>
      </c>
      <c r="J8" s="143">
        <v>451427.28045362805</v>
      </c>
      <c r="K8" s="143">
        <v>503090.80965587159</v>
      </c>
      <c r="L8" s="143">
        <v>573733.49377093033</v>
      </c>
      <c r="M8" s="143">
        <v>612109.53140178102</v>
      </c>
      <c r="N8" s="143">
        <v>608590.26061508968</v>
      </c>
      <c r="O8" s="143">
        <v>787697.36719878018</v>
      </c>
      <c r="P8" s="143">
        <v>753851.45552581421</v>
      </c>
      <c r="Q8" s="143">
        <v>860997.94339868997</v>
      </c>
    </row>
    <row r="9" spans="1:17" ht="12.95" customHeight="1" x14ac:dyDescent="0.25">
      <c r="A9" s="131" t="s">
        <v>135</v>
      </c>
      <c r="B9" s="142"/>
      <c r="C9" s="142">
        <f>B7+C8-C7</f>
        <v>326557.68861675216</v>
      </c>
      <c r="D9" s="142">
        <f t="shared" ref="D9:Q9" si="0">C7+D8-D7</f>
        <v>333088.84238908673</v>
      </c>
      <c r="E9" s="142">
        <f t="shared" si="0"/>
        <v>339750.61923686787</v>
      </c>
      <c r="F9" s="142">
        <f t="shared" si="0"/>
        <v>346545.63162160525</v>
      </c>
      <c r="G9" s="142">
        <f t="shared" si="0"/>
        <v>353476.54425403895</v>
      </c>
      <c r="H9" s="142">
        <f t="shared" si="0"/>
        <v>360546.07513911836</v>
      </c>
      <c r="I9" s="142">
        <f t="shared" si="0"/>
        <v>367756.99664190318</v>
      </c>
      <c r="J9" s="142">
        <f t="shared" si="0"/>
        <v>375112.13657473866</v>
      </c>
      <c r="K9" s="142">
        <f t="shared" si="0"/>
        <v>382614.37930623349</v>
      </c>
      <c r="L9" s="142">
        <f t="shared" si="0"/>
        <v>390266.66689235903</v>
      </c>
      <c r="M9" s="142">
        <f t="shared" si="0"/>
        <v>418420.11883707438</v>
      </c>
      <c r="N9" s="142">
        <f t="shared" si="0"/>
        <v>424460.71075819526</v>
      </c>
      <c r="O9" s="142">
        <f t="shared" si="0"/>
        <v>484784.99211778771</v>
      </c>
      <c r="P9" s="142">
        <f t="shared" si="0"/>
        <v>472151.64481189847</v>
      </c>
      <c r="Q9" s="142">
        <f t="shared" si="0"/>
        <v>428661.20311759133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26.551267672010173</v>
      </c>
      <c r="C11" s="140">
        <v>26.967401605307636</v>
      </c>
      <c r="D11" s="140">
        <v>27.34124426312157</v>
      </c>
      <c r="E11" s="140">
        <v>27.687009837456412</v>
      </c>
      <c r="F11" s="140">
        <v>28.029351748078945</v>
      </c>
      <c r="G11" s="140">
        <v>28.356528846634408</v>
      </c>
      <c r="H11" s="140">
        <v>28.664269835268314</v>
      </c>
      <c r="I11" s="140">
        <v>28.952881697745081</v>
      </c>
      <c r="J11" s="140">
        <v>29.17556317034219</v>
      </c>
      <c r="K11" s="140">
        <v>29.332977493220472</v>
      </c>
      <c r="L11" s="140">
        <v>29.541721805330599</v>
      </c>
      <c r="M11" s="140">
        <v>29.699340510712187</v>
      </c>
      <c r="N11" s="140">
        <v>29.827490749159285</v>
      </c>
      <c r="O11" s="140">
        <v>29.945598404658845</v>
      </c>
      <c r="P11" s="140">
        <v>30.104751401342188</v>
      </c>
      <c r="Q11" s="140">
        <v>30.298812984867865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9719.6800954247919</v>
      </c>
      <c r="C13" s="137">
        <f t="shared" ref="C13:Q13" si="1">IF(C5=0,0,1000000*C5/C7)</f>
        <v>9649.7546037953471</v>
      </c>
      <c r="D13" s="137">
        <f t="shared" si="1"/>
        <v>9572.2405072246456</v>
      </c>
      <c r="E13" s="137">
        <f t="shared" si="1"/>
        <v>9482.7414365019395</v>
      </c>
      <c r="F13" s="137">
        <f t="shared" si="1"/>
        <v>9397.9665759642612</v>
      </c>
      <c r="G13" s="137">
        <f t="shared" si="1"/>
        <v>9318.0446064475491</v>
      </c>
      <c r="H13" s="137">
        <f t="shared" si="1"/>
        <v>9228.4622907454341</v>
      </c>
      <c r="I13" s="137">
        <f t="shared" si="1"/>
        <v>9116.7221839637532</v>
      </c>
      <c r="J13" s="137">
        <f t="shared" si="1"/>
        <v>9001.3128544986066</v>
      </c>
      <c r="K13" s="137">
        <f t="shared" si="1"/>
        <v>8857.5622470579492</v>
      </c>
      <c r="L13" s="137">
        <f t="shared" si="1"/>
        <v>8687.4714994906717</v>
      </c>
      <c r="M13" s="137">
        <f t="shared" si="1"/>
        <v>8530.3881595484436</v>
      </c>
      <c r="N13" s="137">
        <f t="shared" si="1"/>
        <v>8335.0469453391488</v>
      </c>
      <c r="O13" s="137">
        <f t="shared" si="1"/>
        <v>8068.4635920618084</v>
      </c>
      <c r="P13" s="137">
        <f t="shared" si="1"/>
        <v>7771.7346246696934</v>
      </c>
      <c r="Q13" s="137">
        <f t="shared" si="1"/>
        <v>7418.8142728274179</v>
      </c>
    </row>
    <row r="14" spans="1:17" ht="12.95" customHeight="1" x14ac:dyDescent="0.25">
      <c r="A14" s="131" t="s">
        <v>132</v>
      </c>
      <c r="B14" s="130"/>
      <c r="C14" s="130">
        <v>9106.7621597055295</v>
      </c>
      <c r="D14" s="130">
        <v>9018.1762360204848</v>
      </c>
      <c r="E14" s="130">
        <v>8954.8322207504443</v>
      </c>
      <c r="F14" s="130">
        <v>8933.1343380049802</v>
      </c>
      <c r="G14" s="130">
        <v>8897.9364549572165</v>
      </c>
      <c r="H14" s="130">
        <v>8794.9591880937005</v>
      </c>
      <c r="I14" s="130">
        <v>8628.0758466917887</v>
      </c>
      <c r="J14" s="130">
        <v>8494.0346716248896</v>
      </c>
      <c r="K14" s="130">
        <v>8257.2954563715539</v>
      </c>
      <c r="L14" s="130">
        <v>8050.8008866984947</v>
      </c>
      <c r="M14" s="130">
        <v>7718.3952786974896</v>
      </c>
      <c r="N14" s="130">
        <v>7240.9487384527765</v>
      </c>
      <c r="O14" s="130">
        <v>6895.6784171886593</v>
      </c>
      <c r="P14" s="130">
        <v>6381.4348353076775</v>
      </c>
      <c r="Q14" s="130">
        <v>5834.4576649735818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0.5207010540189787</v>
      </c>
      <c r="C16" s="134">
        <f>C7/RES_summary!C$6</f>
        <v>0.52850082899633555</v>
      </c>
      <c r="D16" s="134">
        <f>D7/RES_summary!D$6</f>
        <v>0.53636146582624633</v>
      </c>
      <c r="E16" s="134">
        <f>E7/RES_summary!E$6</f>
        <v>0.55222114341400086</v>
      </c>
      <c r="F16" s="134">
        <f>F7/RES_summary!F$6</f>
        <v>0.56628049324158358</v>
      </c>
      <c r="G16" s="134">
        <f>G7/RES_summary!G$6</f>
        <v>0.57397028896925206</v>
      </c>
      <c r="H16" s="134">
        <f>H7/RES_summary!H$6</f>
        <v>0.5809363229217761</v>
      </c>
      <c r="I16" s="134">
        <f>I7/RES_summary!I$6</f>
        <v>0.59514093086434761</v>
      </c>
      <c r="J16" s="134">
        <f>J7/RES_summary!J$6</f>
        <v>0.6020309124949399</v>
      </c>
      <c r="K16" s="134">
        <f>K7/RES_summary!K$6</f>
        <v>0.61305080298572856</v>
      </c>
      <c r="L16" s="134">
        <f>L7/RES_summary!L$6</f>
        <v>0.63055435748830369</v>
      </c>
      <c r="M16" s="134">
        <f>M7/RES_summary!M$6</f>
        <v>0.65071387384314316</v>
      </c>
      <c r="N16" s="134">
        <f>N7/RES_summary!N$6</f>
        <v>0.67128163748681202</v>
      </c>
      <c r="O16" s="134">
        <f>O7/RES_summary!O$6</f>
        <v>0.70251094366562905</v>
      </c>
      <c r="P16" s="134">
        <f>P7/RES_summary!P$6</f>
        <v>0.73441870650435193</v>
      </c>
      <c r="Q16" s="134">
        <f>Q7/RES_summary!Q$6</f>
        <v>0.7860758275307661</v>
      </c>
    </row>
    <row r="17" spans="1:17" ht="12.95" customHeight="1" x14ac:dyDescent="0.25">
      <c r="A17" s="133" t="s">
        <v>49</v>
      </c>
      <c r="B17" s="132">
        <f>1000000*B5/RES_summary!B$6</f>
        <v>5061.0476704149769</v>
      </c>
      <c r="C17" s="132">
        <f>1000000*C5/RES_summary!C$6</f>
        <v>5099.903307717047</v>
      </c>
      <c r="D17" s="132">
        <f>1000000*D5/RES_summary!D$6</f>
        <v>5134.1809496963824</v>
      </c>
      <c r="E17" s="132">
        <f>1000000*E5/RES_summary!E$6</f>
        <v>5236.5703187644258</v>
      </c>
      <c r="F17" s="132">
        <f>1000000*F5/RES_summary!F$6</f>
        <v>5321.8851481049578</v>
      </c>
      <c r="G17" s="132">
        <f>1000000*G5/RES_summary!G$6</f>
        <v>5348.2807553910798</v>
      </c>
      <c r="H17" s="132">
        <f>1000000*H5/RES_summary!H$6</f>
        <v>5361.1489494079233</v>
      </c>
      <c r="I17" s="132">
        <f>1000000*I5/RES_summary!I$6</f>
        <v>5425.7345269958359</v>
      </c>
      <c r="J17" s="132">
        <f>1000000*J5/RES_summary!J$6</f>
        <v>5419.0685914462283</v>
      </c>
      <c r="K17" s="132">
        <f>1000000*K5/RES_summary!K$6</f>
        <v>5430.1356480549493</v>
      </c>
      <c r="L17" s="132">
        <f>1000000*L5/RES_summary!L$6</f>
        <v>5477.9230095592902</v>
      </c>
      <c r="M17" s="132">
        <f>1000000*M5/RES_summary!M$6</f>
        <v>5550.8419246854482</v>
      </c>
      <c r="N17" s="132">
        <f>1000000*N5/RES_summary!N$6</f>
        <v>5595.1639619967154</v>
      </c>
      <c r="O17" s="132">
        <f>1000000*O5/RES_summary!O$6</f>
        <v>5668.1839719911122</v>
      </c>
      <c r="P17" s="132">
        <f>1000000*P5/RES_summary!P$6</f>
        <v>5707.7072903450016</v>
      </c>
      <c r="Q17" s="132">
        <f>1000000*Q5/RES_summary!Q$6</f>
        <v>5831.7505688098718</v>
      </c>
    </row>
    <row r="18" spans="1:17" ht="12.95" customHeight="1" x14ac:dyDescent="0.25">
      <c r="A18" s="131" t="s">
        <v>48</v>
      </c>
      <c r="B18" s="130">
        <f>B3*1000000/0.086/RES_summary!B$6</f>
        <v>134.37723139799158</v>
      </c>
      <c r="C18" s="130">
        <f>C3*1000000/0.086/RES_summary!C$6</f>
        <v>137.53114064744241</v>
      </c>
      <c r="D18" s="130">
        <f>D3*1000000/0.086/RES_summary!D$6</f>
        <v>140.37489543671427</v>
      </c>
      <c r="E18" s="130">
        <f>E3*1000000/0.086/RES_summary!E$6</f>
        <v>144.98497393016291</v>
      </c>
      <c r="F18" s="130">
        <f>F3*1000000/0.086/RES_summary!F$6</f>
        <v>149.16899077911108</v>
      </c>
      <c r="G18" s="130">
        <f>G3*1000000/0.086/RES_summary!G$6</f>
        <v>151.65867752014682</v>
      </c>
      <c r="H18" s="130">
        <f>H3*1000000/0.086/RES_summary!H$6</f>
        <v>153.67342011289395</v>
      </c>
      <c r="I18" s="130">
        <f>I3*1000000/0.086/RES_summary!I$6</f>
        <v>157.09064988348129</v>
      </c>
      <c r="J18" s="130">
        <f>J3*1000000/0.086/RES_summary!J$6</f>
        <v>158.10437801415671</v>
      </c>
      <c r="K18" s="130">
        <f>K3*1000000/0.086/RES_summary!K$6</f>
        <v>159.28204674953</v>
      </c>
      <c r="L18" s="130">
        <f>L3*1000000/0.086/RES_summary!L$6</f>
        <v>161.8272776194199</v>
      </c>
      <c r="M18" s="130">
        <f>M3*1000000/0.086/RES_summary!M$6</f>
        <v>164.85634444237007</v>
      </c>
      <c r="N18" s="130">
        <f>N3*1000000/0.086/RES_summary!N$6</f>
        <v>166.88970131648648</v>
      </c>
      <c r="O18" s="130">
        <f>O3*1000000/0.086/RES_summary!O$6</f>
        <v>169.73716090896988</v>
      </c>
      <c r="P18" s="130">
        <f>P3*1000000/0.086/RES_summary!P$6</f>
        <v>171.82910904746473</v>
      </c>
      <c r="Q18" s="130">
        <f>Q3*1000000/0.086/RES_summary!Q$6</f>
        <v>176.69511985876707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1652</v>
      </c>
      <c r="C3" s="151">
        <v>1455</v>
      </c>
      <c r="D3" s="151">
        <v>1446.9999999999998</v>
      </c>
      <c r="E3" s="151">
        <v>1444.0000000000002</v>
      </c>
      <c r="F3" s="151">
        <v>979</v>
      </c>
      <c r="G3" s="151">
        <v>1005.9999999999999</v>
      </c>
      <c r="H3" s="151">
        <v>1026</v>
      </c>
      <c r="I3" s="151">
        <v>1423.9999999999998</v>
      </c>
      <c r="J3" s="151">
        <v>1498.9999999999995</v>
      </c>
      <c r="K3" s="151">
        <v>1576.9999999999995</v>
      </c>
      <c r="L3" s="151">
        <v>1602.9999999999995</v>
      </c>
      <c r="M3" s="151">
        <v>1744.9999999999995</v>
      </c>
      <c r="N3" s="151">
        <v>1774</v>
      </c>
      <c r="O3" s="151">
        <v>823.99999999999989</v>
      </c>
      <c r="P3" s="151">
        <v>605.99999999999989</v>
      </c>
      <c r="Q3" s="151">
        <v>553.99999999999989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1652</v>
      </c>
      <c r="C5" s="67">
        <f t="shared" ref="C5:Q5" si="0">C3</f>
        <v>1455</v>
      </c>
      <c r="D5" s="67">
        <f t="shared" si="0"/>
        <v>1446.9999999999998</v>
      </c>
      <c r="E5" s="67">
        <f t="shared" si="0"/>
        <v>1444.0000000000002</v>
      </c>
      <c r="F5" s="67">
        <f t="shared" si="0"/>
        <v>979</v>
      </c>
      <c r="G5" s="67">
        <f t="shared" si="0"/>
        <v>1005.9999999999999</v>
      </c>
      <c r="H5" s="67">
        <f t="shared" si="0"/>
        <v>1026</v>
      </c>
      <c r="I5" s="67">
        <f t="shared" si="0"/>
        <v>1423.9999999999998</v>
      </c>
      <c r="J5" s="67">
        <f t="shared" si="0"/>
        <v>1498.9999999999995</v>
      </c>
      <c r="K5" s="67">
        <f t="shared" si="0"/>
        <v>1576.9999999999995</v>
      </c>
      <c r="L5" s="67">
        <f t="shared" si="0"/>
        <v>1602.9999999999995</v>
      </c>
      <c r="M5" s="67">
        <f t="shared" si="0"/>
        <v>1744.9999999999995</v>
      </c>
      <c r="N5" s="67">
        <f t="shared" si="0"/>
        <v>1774</v>
      </c>
      <c r="O5" s="67">
        <f t="shared" si="0"/>
        <v>823.99999999999989</v>
      </c>
      <c r="P5" s="67">
        <f t="shared" si="0"/>
        <v>605.99999999999989</v>
      </c>
      <c r="Q5" s="67">
        <f t="shared" si="0"/>
        <v>553.99999999999989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11</v>
      </c>
      <c r="C8" s="67">
        <v>10</v>
      </c>
      <c r="D8" s="67">
        <v>9.9999999999999982</v>
      </c>
      <c r="E8" s="67">
        <v>10</v>
      </c>
      <c r="F8" s="67">
        <v>7</v>
      </c>
      <c r="G8" s="67">
        <v>7</v>
      </c>
      <c r="H8" s="67">
        <v>7</v>
      </c>
      <c r="I8" s="67">
        <v>10.999999999999998</v>
      </c>
      <c r="J8" s="67">
        <v>12.999999999999998</v>
      </c>
      <c r="K8" s="67">
        <v>16.999999999999996</v>
      </c>
      <c r="L8" s="67">
        <v>19.999999999999996</v>
      </c>
      <c r="M8" s="67">
        <v>31.999999999999996</v>
      </c>
      <c r="N8" s="67">
        <v>43</v>
      </c>
      <c r="O8" s="67">
        <v>24.999999999999996</v>
      </c>
      <c r="P8" s="67">
        <v>20.999999999999996</v>
      </c>
      <c r="Q8" s="67">
        <v>22.999999999999996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78</v>
      </c>
      <c r="C11" s="67">
        <v>66</v>
      </c>
      <c r="D11" s="67">
        <v>63.999999999999993</v>
      </c>
      <c r="E11" s="67">
        <v>62</v>
      </c>
      <c r="F11" s="67">
        <v>41</v>
      </c>
      <c r="G11" s="67">
        <v>40</v>
      </c>
      <c r="H11" s="67">
        <v>39</v>
      </c>
      <c r="I11" s="67">
        <v>52.999999999999993</v>
      </c>
      <c r="J11" s="67">
        <v>54</v>
      </c>
      <c r="K11" s="67">
        <v>53.999999999999993</v>
      </c>
      <c r="L11" s="67">
        <v>52.999999999999993</v>
      </c>
      <c r="M11" s="67">
        <v>55.999999999999986</v>
      </c>
      <c r="N11" s="67">
        <v>54.999999999999986</v>
      </c>
      <c r="O11" s="67">
        <v>24.999999999999996</v>
      </c>
      <c r="P11" s="67">
        <v>16.999999999999996</v>
      </c>
      <c r="Q11" s="67">
        <v>14.999999999999998</v>
      </c>
    </row>
    <row r="12" spans="1:17" ht="12" customHeight="1" x14ac:dyDescent="0.25">
      <c r="A12" s="23" t="s">
        <v>143</v>
      </c>
      <c r="B12" s="67">
        <v>2</v>
      </c>
      <c r="C12" s="67">
        <v>2</v>
      </c>
      <c r="D12" s="67">
        <v>1.9999999999999998</v>
      </c>
      <c r="E12" s="67">
        <v>2</v>
      </c>
      <c r="F12" s="67">
        <v>1</v>
      </c>
      <c r="G12" s="67">
        <v>2.0000000000000004</v>
      </c>
      <c r="H12" s="67">
        <v>2</v>
      </c>
      <c r="I12" s="67">
        <v>1.9999999999999998</v>
      </c>
      <c r="J12" s="67">
        <v>1.9999999999999998</v>
      </c>
      <c r="K12" s="67">
        <v>3.0000000000000004</v>
      </c>
      <c r="L12" s="67">
        <v>2.9999999999999996</v>
      </c>
      <c r="M12" s="67">
        <v>2.9999999999999996</v>
      </c>
      <c r="N12" s="67">
        <v>2.9999999999999853</v>
      </c>
      <c r="O12" s="67">
        <v>0.99999999999999989</v>
      </c>
      <c r="P12" s="67">
        <v>0.99999999999999989</v>
      </c>
      <c r="Q12" s="67">
        <v>0.99999999999999989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1533</v>
      </c>
      <c r="C15" s="67">
        <v>1349</v>
      </c>
      <c r="D15" s="67">
        <v>1339.9999999999998</v>
      </c>
      <c r="E15" s="67">
        <v>1336.0000000000002</v>
      </c>
      <c r="F15" s="67">
        <v>905</v>
      </c>
      <c r="G15" s="67">
        <v>928.99999999999989</v>
      </c>
      <c r="H15" s="67">
        <v>949</v>
      </c>
      <c r="I15" s="67">
        <v>1315.9999999999998</v>
      </c>
      <c r="J15" s="67">
        <v>1383.9999999999995</v>
      </c>
      <c r="K15" s="67">
        <v>1452.9999999999995</v>
      </c>
      <c r="L15" s="67">
        <v>1474.9999999999995</v>
      </c>
      <c r="M15" s="67">
        <v>1603.9999999999995</v>
      </c>
      <c r="N15" s="67">
        <v>1631</v>
      </c>
      <c r="O15" s="67">
        <v>757.99999999999989</v>
      </c>
      <c r="P15" s="67">
        <v>557.99999999999989</v>
      </c>
      <c r="Q15" s="67">
        <v>510.99999999999994</v>
      </c>
    </row>
    <row r="16" spans="1:17" ht="12" customHeight="1" x14ac:dyDescent="0.25">
      <c r="A16" s="23" t="s">
        <v>141</v>
      </c>
      <c r="B16" s="67">
        <v>39</v>
      </c>
      <c r="C16" s="67">
        <v>38</v>
      </c>
      <c r="D16" s="67">
        <v>40.999999999999993</v>
      </c>
      <c r="E16" s="67">
        <v>43.999999999999993</v>
      </c>
      <c r="F16" s="67">
        <v>32</v>
      </c>
      <c r="G16" s="67">
        <v>35</v>
      </c>
      <c r="H16" s="67">
        <v>36</v>
      </c>
      <c r="I16" s="67">
        <v>52.999999999999993</v>
      </c>
      <c r="J16" s="67">
        <v>58.999999999999993</v>
      </c>
      <c r="K16" s="67">
        <v>66.999999999999986</v>
      </c>
      <c r="L16" s="67">
        <v>71.999999999999986</v>
      </c>
      <c r="M16" s="67">
        <v>81.999999999999986</v>
      </c>
      <c r="N16" s="67">
        <v>85</v>
      </c>
      <c r="O16" s="67">
        <v>39.999999999999993</v>
      </c>
      <c r="P16" s="67">
        <v>30</v>
      </c>
      <c r="Q16" s="67">
        <v>27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597</v>
      </c>
      <c r="C21" s="67">
        <v>550</v>
      </c>
      <c r="D21" s="67">
        <v>491.99999999999994</v>
      </c>
      <c r="E21" s="67">
        <v>477</v>
      </c>
      <c r="F21" s="67">
        <v>294.00000000000006</v>
      </c>
      <c r="G21" s="67">
        <v>271</v>
      </c>
      <c r="H21" s="67">
        <v>284</v>
      </c>
      <c r="I21" s="67">
        <v>376.99999999999994</v>
      </c>
      <c r="J21" s="67">
        <v>402.99999999999989</v>
      </c>
      <c r="K21" s="67">
        <v>427.99999999999983</v>
      </c>
      <c r="L21" s="67">
        <v>508.99999999999983</v>
      </c>
      <c r="M21" s="67">
        <v>429.99999999999989</v>
      </c>
      <c r="N21" s="67">
        <v>409.00000000000023</v>
      </c>
      <c r="O21" s="67">
        <v>180.99999999999991</v>
      </c>
      <c r="P21" s="67">
        <v>89.000000000000014</v>
      </c>
      <c r="Q21" s="67">
        <v>78.999999999999972</v>
      </c>
    </row>
    <row r="22" spans="1:17" ht="12" customHeight="1" x14ac:dyDescent="0.25">
      <c r="A22" s="29" t="s">
        <v>140</v>
      </c>
      <c r="B22" s="83">
        <v>1055</v>
      </c>
      <c r="C22" s="83">
        <v>905</v>
      </c>
      <c r="D22" s="83">
        <v>955</v>
      </c>
      <c r="E22" s="83">
        <v>966.99999999999989</v>
      </c>
      <c r="F22" s="83">
        <v>685</v>
      </c>
      <c r="G22" s="83">
        <v>735.00000000000011</v>
      </c>
      <c r="H22" s="83">
        <v>742</v>
      </c>
      <c r="I22" s="83">
        <v>1046.9999999999995</v>
      </c>
      <c r="J22" s="83">
        <v>1095.9999999999998</v>
      </c>
      <c r="K22" s="83">
        <v>1148.9999999999998</v>
      </c>
      <c r="L22" s="83">
        <v>1093.9999999999998</v>
      </c>
      <c r="M22" s="83">
        <v>1314.9999999999995</v>
      </c>
      <c r="N22" s="83">
        <v>1364.9999999999995</v>
      </c>
      <c r="O22" s="83">
        <v>642.99999999999989</v>
      </c>
      <c r="P22" s="83">
        <v>516.99999999999989</v>
      </c>
      <c r="Q22" s="83">
        <v>474.99999999999994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41757</v>
      </c>
      <c r="C43" s="151">
        <v>34103</v>
      </c>
      <c r="D43" s="151">
        <v>30560.999999999993</v>
      </c>
      <c r="E43" s="151">
        <v>24425</v>
      </c>
      <c r="F43" s="151">
        <v>20811</v>
      </c>
      <c r="G43" s="151">
        <v>16740</v>
      </c>
      <c r="H43" s="151">
        <v>12401</v>
      </c>
      <c r="I43" s="151">
        <v>12367.999999999998</v>
      </c>
      <c r="J43" s="151">
        <v>11887.999999999998</v>
      </c>
      <c r="K43" s="151">
        <v>11619</v>
      </c>
      <c r="L43" s="151">
        <v>10207.999999999998</v>
      </c>
      <c r="M43" s="151">
        <v>12379.999999999998</v>
      </c>
      <c r="N43" s="151">
        <v>11232</v>
      </c>
      <c r="O43" s="151">
        <v>11252.999999999996</v>
      </c>
      <c r="P43" s="151">
        <v>14769.999999999998</v>
      </c>
      <c r="Q43" s="151">
        <v>13857.999999999996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41757</v>
      </c>
      <c r="C45" s="67">
        <f t="shared" ref="C45:Q45" si="2">C43</f>
        <v>34103</v>
      </c>
      <c r="D45" s="67">
        <f t="shared" si="2"/>
        <v>30560.999999999993</v>
      </c>
      <c r="E45" s="67">
        <f t="shared" si="2"/>
        <v>24425</v>
      </c>
      <c r="F45" s="67">
        <f t="shared" si="2"/>
        <v>20811</v>
      </c>
      <c r="G45" s="67">
        <f t="shared" si="2"/>
        <v>16740</v>
      </c>
      <c r="H45" s="67">
        <f t="shared" si="2"/>
        <v>12401</v>
      </c>
      <c r="I45" s="67">
        <f t="shared" si="2"/>
        <v>12367.999999999998</v>
      </c>
      <c r="J45" s="67">
        <f t="shared" si="2"/>
        <v>11887.999999999998</v>
      </c>
      <c r="K45" s="67">
        <f t="shared" si="2"/>
        <v>11619</v>
      </c>
      <c r="L45" s="67">
        <f t="shared" si="2"/>
        <v>10207.999999999998</v>
      </c>
      <c r="M45" s="67">
        <f t="shared" si="2"/>
        <v>12379.999999999998</v>
      </c>
      <c r="N45" s="67">
        <f t="shared" si="2"/>
        <v>11232</v>
      </c>
      <c r="O45" s="67">
        <f t="shared" si="2"/>
        <v>11252.999999999996</v>
      </c>
      <c r="P45" s="67">
        <f t="shared" si="2"/>
        <v>14769.999999999998</v>
      </c>
      <c r="Q45" s="67">
        <f t="shared" si="2"/>
        <v>13857.999999999996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274</v>
      </c>
      <c r="C48" s="67">
        <v>224</v>
      </c>
      <c r="D48" s="67">
        <v>205.99999999999997</v>
      </c>
      <c r="E48" s="67">
        <v>165</v>
      </c>
      <c r="F48" s="67">
        <v>144</v>
      </c>
      <c r="G48" s="67">
        <v>115</v>
      </c>
      <c r="H48" s="67">
        <v>88</v>
      </c>
      <c r="I48" s="67">
        <v>96.999999999999986</v>
      </c>
      <c r="J48" s="67">
        <v>101.99999999999999</v>
      </c>
      <c r="K48" s="67">
        <v>125.99999999999999</v>
      </c>
      <c r="L48" s="67">
        <v>127.99999999999999</v>
      </c>
      <c r="M48" s="67">
        <v>224.99999999999997</v>
      </c>
      <c r="N48" s="67">
        <v>272</v>
      </c>
      <c r="O48" s="67">
        <v>334.99999999999994</v>
      </c>
      <c r="P48" s="67">
        <v>522</v>
      </c>
      <c r="Q48" s="67">
        <v>583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18843</v>
      </c>
      <c r="C50" s="67">
        <v>19721</v>
      </c>
      <c r="D50" s="67">
        <v>19895.999999999996</v>
      </c>
      <c r="E50" s="67">
        <v>19705</v>
      </c>
      <c r="F50" s="67">
        <v>17272</v>
      </c>
      <c r="G50" s="67">
        <v>13911</v>
      </c>
      <c r="H50" s="67">
        <v>10412</v>
      </c>
      <c r="I50" s="67">
        <v>10377.999999999998</v>
      </c>
      <c r="J50" s="67">
        <v>9840.9999999999982</v>
      </c>
      <c r="K50" s="67">
        <v>9767</v>
      </c>
      <c r="L50" s="67">
        <v>8535.9999999999982</v>
      </c>
      <c r="M50" s="67">
        <v>9668.9999999999982</v>
      </c>
      <c r="N50" s="67">
        <v>9773</v>
      </c>
      <c r="O50" s="67">
        <v>9924.9999999999964</v>
      </c>
      <c r="P50" s="67">
        <v>12652</v>
      </c>
      <c r="Q50" s="67">
        <v>11818.999999999996</v>
      </c>
    </row>
    <row r="51" spans="1:17" ht="12" customHeight="1" x14ac:dyDescent="0.25">
      <c r="A51" s="23" t="s">
        <v>164</v>
      </c>
      <c r="B51" s="67">
        <v>475</v>
      </c>
      <c r="C51" s="67">
        <v>554</v>
      </c>
      <c r="D51" s="67">
        <v>608.99999999999989</v>
      </c>
      <c r="E51" s="67">
        <v>650</v>
      </c>
      <c r="F51" s="67">
        <v>616</v>
      </c>
      <c r="G51" s="67">
        <v>522</v>
      </c>
      <c r="H51" s="67">
        <v>400</v>
      </c>
      <c r="I51" s="67">
        <v>417.99999999999994</v>
      </c>
      <c r="J51" s="67">
        <v>417.99999999999989</v>
      </c>
      <c r="K51" s="67">
        <v>451.99999999999994</v>
      </c>
      <c r="L51" s="67">
        <v>417.99999999999994</v>
      </c>
      <c r="M51" s="67">
        <v>490.99999999999994</v>
      </c>
      <c r="N51" s="67">
        <v>508</v>
      </c>
      <c r="O51" s="67">
        <v>526.99999999999977</v>
      </c>
      <c r="P51" s="67">
        <v>679.99999999999989</v>
      </c>
      <c r="Q51" s="67">
        <v>633.99999999999989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21888</v>
      </c>
      <c r="C54" s="67">
        <v>13450</v>
      </c>
      <c r="D54" s="67">
        <v>9756.9999999999982</v>
      </c>
      <c r="E54" s="67">
        <v>3940</v>
      </c>
      <c r="F54" s="67">
        <v>2822</v>
      </c>
      <c r="G54" s="67">
        <v>2224</v>
      </c>
      <c r="H54" s="67">
        <v>1530</v>
      </c>
      <c r="I54" s="67">
        <v>1511.0000000000007</v>
      </c>
      <c r="J54" s="67">
        <v>1563.0000000000007</v>
      </c>
      <c r="K54" s="67">
        <v>1337.9999999999998</v>
      </c>
      <c r="L54" s="67">
        <v>1194.9999999999998</v>
      </c>
      <c r="M54" s="67">
        <v>2113</v>
      </c>
      <c r="N54" s="67">
        <v>904</v>
      </c>
      <c r="O54" s="67">
        <v>760.99999999999989</v>
      </c>
      <c r="P54" s="67">
        <v>1364.999999999998</v>
      </c>
      <c r="Q54" s="67">
        <v>1332.9999999999998</v>
      </c>
    </row>
    <row r="55" spans="1:17" ht="12" customHeight="1" x14ac:dyDescent="0.25">
      <c r="A55" s="23" t="s">
        <v>141</v>
      </c>
      <c r="B55" s="67">
        <v>551</v>
      </c>
      <c r="C55" s="67">
        <v>378</v>
      </c>
      <c r="D55" s="67">
        <v>298.99999999999994</v>
      </c>
      <c r="E55" s="67">
        <v>130</v>
      </c>
      <c r="F55" s="67">
        <v>101</v>
      </c>
      <c r="G55" s="67">
        <v>83</v>
      </c>
      <c r="H55" s="67">
        <v>59</v>
      </c>
      <c r="I55" s="67">
        <v>61.000000000000014</v>
      </c>
      <c r="J55" s="67">
        <v>65.999999999999986</v>
      </c>
      <c r="K55" s="67">
        <v>61.999999999999993</v>
      </c>
      <c r="L55" s="67">
        <v>58.999999999999993</v>
      </c>
      <c r="M55" s="67">
        <v>106.99999999999999</v>
      </c>
      <c r="N55" s="67">
        <v>47</v>
      </c>
      <c r="O55" s="67">
        <v>39.999999999999993</v>
      </c>
      <c r="P55" s="67">
        <v>72.999999999999872</v>
      </c>
      <c r="Q55" s="67">
        <v>71.999999999999972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15095</v>
      </c>
      <c r="C59" s="67">
        <v>12889</v>
      </c>
      <c r="D59" s="67">
        <v>10393.999999999998</v>
      </c>
      <c r="E59" s="67">
        <v>8067</v>
      </c>
      <c r="F59" s="67">
        <v>6254</v>
      </c>
      <c r="G59" s="67">
        <v>4509</v>
      </c>
      <c r="H59" s="67">
        <v>3428</v>
      </c>
      <c r="I59" s="67">
        <v>3272.9999999999995</v>
      </c>
      <c r="J59" s="67">
        <v>3200</v>
      </c>
      <c r="K59" s="67">
        <v>3153</v>
      </c>
      <c r="L59" s="67">
        <v>3240.9999999999986</v>
      </c>
      <c r="M59" s="67">
        <v>3048.9999999999995</v>
      </c>
      <c r="N59" s="67">
        <v>2587</v>
      </c>
      <c r="O59" s="67">
        <v>2465.9999999999995</v>
      </c>
      <c r="P59" s="67">
        <v>2162.9999999999995</v>
      </c>
      <c r="Q59" s="67">
        <v>1977.9999999999998</v>
      </c>
    </row>
    <row r="60" spans="1:17" ht="12" customHeight="1" x14ac:dyDescent="0.25">
      <c r="A60" s="29" t="s">
        <v>140</v>
      </c>
      <c r="B60" s="83">
        <v>26662</v>
      </c>
      <c r="C60" s="83">
        <v>21214</v>
      </c>
      <c r="D60" s="83">
        <v>20166.999999999996</v>
      </c>
      <c r="E60" s="83">
        <v>16358</v>
      </c>
      <c r="F60" s="83">
        <v>14557</v>
      </c>
      <c r="G60" s="83">
        <v>12231</v>
      </c>
      <c r="H60" s="83">
        <v>8973</v>
      </c>
      <c r="I60" s="83">
        <v>9094.9999999999982</v>
      </c>
      <c r="J60" s="83">
        <v>8687.9999999999982</v>
      </c>
      <c r="K60" s="83">
        <v>8465.9999999999982</v>
      </c>
      <c r="L60" s="83">
        <v>6966.9999999999991</v>
      </c>
      <c r="M60" s="83">
        <v>9330.9999999999982</v>
      </c>
      <c r="N60" s="83">
        <v>8645</v>
      </c>
      <c r="O60" s="83">
        <v>8786.9999999999982</v>
      </c>
      <c r="P60" s="83">
        <v>12607</v>
      </c>
      <c r="Q60" s="83">
        <v>11880.000000000002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6295674</v>
      </c>
      <c r="C62" s="151">
        <v>6385325</v>
      </c>
      <c r="D62" s="151">
        <v>6442020.9999999991</v>
      </c>
      <c r="E62" s="151">
        <v>6492713</v>
      </c>
      <c r="F62" s="151">
        <v>6500471.0000000009</v>
      </c>
      <c r="G62" s="151">
        <v>6508136.0000000009</v>
      </c>
      <c r="H62" s="151">
        <v>6543662.0000000019</v>
      </c>
      <c r="I62" s="151">
        <v>6565851</v>
      </c>
      <c r="J62" s="151">
        <v>6602958.0000000009</v>
      </c>
      <c r="K62" s="151">
        <v>6660007.0000000009</v>
      </c>
      <c r="L62" s="151">
        <v>6721189.0000000009</v>
      </c>
      <c r="M62" s="151">
        <v>6719809</v>
      </c>
      <c r="N62" s="151">
        <v>6728862.0000000009</v>
      </c>
      <c r="O62" s="151">
        <v>6786848.0000000019</v>
      </c>
      <c r="P62" s="151">
        <v>6691775.0000000009</v>
      </c>
      <c r="Q62" s="151">
        <v>6710319.0000000019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6295674</v>
      </c>
      <c r="C64" s="67">
        <f t="shared" ref="C64:Q64" si="3">C62</f>
        <v>6385325</v>
      </c>
      <c r="D64" s="67">
        <f t="shared" si="3"/>
        <v>6442020.9999999991</v>
      </c>
      <c r="E64" s="67">
        <f t="shared" si="3"/>
        <v>6492713</v>
      </c>
      <c r="F64" s="67">
        <f t="shared" si="3"/>
        <v>6500471.0000000009</v>
      </c>
      <c r="G64" s="67">
        <f t="shared" si="3"/>
        <v>6508136.0000000009</v>
      </c>
      <c r="H64" s="67">
        <f t="shared" si="3"/>
        <v>6543662.0000000019</v>
      </c>
      <c r="I64" s="67">
        <f t="shared" si="3"/>
        <v>6565851</v>
      </c>
      <c r="J64" s="67">
        <f t="shared" si="3"/>
        <v>6602958.0000000009</v>
      </c>
      <c r="K64" s="67">
        <f t="shared" si="3"/>
        <v>6660007.0000000009</v>
      </c>
      <c r="L64" s="67">
        <f t="shared" si="3"/>
        <v>6721189.0000000009</v>
      </c>
      <c r="M64" s="67">
        <f t="shared" si="3"/>
        <v>6719809</v>
      </c>
      <c r="N64" s="67">
        <f t="shared" si="3"/>
        <v>6728862.0000000009</v>
      </c>
      <c r="O64" s="67">
        <f t="shared" si="3"/>
        <v>6786848.0000000019</v>
      </c>
      <c r="P64" s="67">
        <f t="shared" si="3"/>
        <v>6691775.0000000009</v>
      </c>
      <c r="Q64" s="67">
        <f t="shared" si="3"/>
        <v>6710319.0000000019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41250</v>
      </c>
      <c r="C67" s="67">
        <v>41859</v>
      </c>
      <c r="D67" s="67">
        <v>43372.999999999993</v>
      </c>
      <c r="E67" s="67">
        <v>43828</v>
      </c>
      <c r="F67" s="67">
        <v>44888</v>
      </c>
      <c r="G67" s="67">
        <v>44650</v>
      </c>
      <c r="H67" s="67">
        <v>46466</v>
      </c>
      <c r="I67" s="67">
        <v>51228.999999999993</v>
      </c>
      <c r="J67" s="67">
        <v>56586.999999999993</v>
      </c>
      <c r="K67" s="67">
        <v>72079.999999999985</v>
      </c>
      <c r="L67" s="67">
        <v>84356.999999999985</v>
      </c>
      <c r="M67" s="67">
        <v>121870.99999999999</v>
      </c>
      <c r="N67" s="67">
        <v>162869</v>
      </c>
      <c r="O67" s="67">
        <v>201890.99999999997</v>
      </c>
      <c r="P67" s="67">
        <v>236717.99999999997</v>
      </c>
      <c r="Q67" s="67">
        <v>282119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5649072</v>
      </c>
      <c r="C69" s="67">
        <v>5836674</v>
      </c>
      <c r="D69" s="67">
        <v>5886121</v>
      </c>
      <c r="E69" s="67">
        <v>5942011.0000000009</v>
      </c>
      <c r="F69" s="67">
        <v>5952566.0000000019</v>
      </c>
      <c r="G69" s="67">
        <v>5959837.0000000019</v>
      </c>
      <c r="H69" s="67">
        <v>6012848.0000000019</v>
      </c>
      <c r="I69" s="67">
        <v>6012753.0000000009</v>
      </c>
      <c r="J69" s="67">
        <v>6097231.0000000009</v>
      </c>
      <c r="K69" s="67">
        <v>6141496.0000000009</v>
      </c>
      <c r="L69" s="67">
        <v>6259263.0000000009</v>
      </c>
      <c r="M69" s="67">
        <v>6221966</v>
      </c>
      <c r="N69" s="67">
        <v>6210764.0000000019</v>
      </c>
      <c r="O69" s="67">
        <v>6202465.0000000028</v>
      </c>
      <c r="P69" s="67">
        <v>6104120.0000000019</v>
      </c>
      <c r="Q69" s="67">
        <v>6099509.0000000028</v>
      </c>
    </row>
    <row r="70" spans="1:17" ht="12" customHeight="1" x14ac:dyDescent="0.25">
      <c r="A70" s="23" t="s">
        <v>159</v>
      </c>
      <c r="B70" s="67">
        <v>142317</v>
      </c>
      <c r="C70" s="67">
        <v>163987</v>
      </c>
      <c r="D70" s="67">
        <v>180298</v>
      </c>
      <c r="E70" s="67">
        <v>196082</v>
      </c>
      <c r="F70" s="67">
        <v>212344</v>
      </c>
      <c r="G70" s="67">
        <v>223734</v>
      </c>
      <c r="H70" s="67">
        <v>230857</v>
      </c>
      <c r="I70" s="67">
        <v>242323.99999999997</v>
      </c>
      <c r="J70" s="67">
        <v>259049.99999999997</v>
      </c>
      <c r="K70" s="67">
        <v>284250.99999999994</v>
      </c>
      <c r="L70" s="67">
        <v>306467</v>
      </c>
      <c r="M70" s="67">
        <v>316083.99999999988</v>
      </c>
      <c r="N70" s="67">
        <v>323039</v>
      </c>
      <c r="O70" s="67">
        <v>329511.99999999988</v>
      </c>
      <c r="P70" s="67">
        <v>327916</v>
      </c>
      <c r="Q70" s="67">
        <v>327353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491893</v>
      </c>
      <c r="C73" s="67">
        <v>374152</v>
      </c>
      <c r="D73" s="67">
        <v>364438.99999999994</v>
      </c>
      <c r="E73" s="67">
        <v>343292</v>
      </c>
      <c r="F73" s="67">
        <v>324003</v>
      </c>
      <c r="G73" s="67">
        <v>312821.99999999936</v>
      </c>
      <c r="H73" s="67">
        <v>288866</v>
      </c>
      <c r="I73" s="67">
        <v>298734.99999999948</v>
      </c>
      <c r="J73" s="67">
        <v>236624</v>
      </c>
      <c r="K73" s="67">
        <v>223897.00000000009</v>
      </c>
      <c r="L73" s="67">
        <v>148203</v>
      </c>
      <c r="M73" s="67">
        <v>172971.99999999959</v>
      </c>
      <c r="N73" s="67">
        <v>185414.99999999945</v>
      </c>
      <c r="O73" s="67">
        <v>242013.99999999939</v>
      </c>
      <c r="P73" s="67">
        <v>246496.99999999886</v>
      </c>
      <c r="Q73" s="67">
        <v>269018.99999999895</v>
      </c>
    </row>
    <row r="74" spans="1:17" ht="12" customHeight="1" x14ac:dyDescent="0.25">
      <c r="A74" s="23" t="s">
        <v>141</v>
      </c>
      <c r="B74" s="67">
        <v>12392</v>
      </c>
      <c r="C74" s="67">
        <v>10512</v>
      </c>
      <c r="D74" s="67">
        <v>11162.99999999948</v>
      </c>
      <c r="E74" s="67">
        <v>11327.999999999118</v>
      </c>
      <c r="F74" s="67">
        <v>11557.999999999412</v>
      </c>
      <c r="G74" s="67">
        <v>11742.999999999995</v>
      </c>
      <c r="H74" s="67">
        <v>11091</v>
      </c>
      <c r="I74" s="67">
        <v>12038.999999999998</v>
      </c>
      <c r="J74" s="67">
        <v>10052.999999999998</v>
      </c>
      <c r="K74" s="67">
        <v>10362.999999999998</v>
      </c>
      <c r="L74" s="67">
        <v>7255.9999999999991</v>
      </c>
      <c r="M74" s="67">
        <v>8786.9999999999927</v>
      </c>
      <c r="N74" s="67">
        <v>9643.9999999999854</v>
      </c>
      <c r="O74" s="67">
        <v>12856.999999999996</v>
      </c>
      <c r="P74" s="67">
        <v>13241.999999999989</v>
      </c>
      <c r="Q74" s="67">
        <v>14437.999999999969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5595122</v>
      </c>
      <c r="C78" s="67">
        <v>5680487.0000000009</v>
      </c>
      <c r="D78" s="67">
        <v>5747384</v>
      </c>
      <c r="E78" s="67">
        <v>5804140</v>
      </c>
      <c r="F78" s="67">
        <v>5830612</v>
      </c>
      <c r="G78" s="67">
        <v>5847141</v>
      </c>
      <c r="H78" s="67">
        <v>5900021.9999999991</v>
      </c>
      <c r="I78" s="67">
        <v>5900316.9999999981</v>
      </c>
      <c r="J78" s="67">
        <v>6024272.9999999981</v>
      </c>
      <c r="K78" s="67">
        <v>6080363.9999999981</v>
      </c>
      <c r="L78" s="67">
        <v>6197884.9999999981</v>
      </c>
      <c r="M78" s="67">
        <v>6198599.9999999972</v>
      </c>
      <c r="N78" s="67">
        <v>6208662.9999999981</v>
      </c>
      <c r="O78" s="67">
        <v>6249320.9999999972</v>
      </c>
      <c r="P78" s="67">
        <v>6157872.9999999981</v>
      </c>
      <c r="Q78" s="67">
        <v>6152880</v>
      </c>
    </row>
    <row r="79" spans="1:17" ht="12" customHeight="1" x14ac:dyDescent="0.25">
      <c r="A79" s="29" t="s">
        <v>140</v>
      </c>
      <c r="B79" s="83">
        <v>700552</v>
      </c>
      <c r="C79" s="83">
        <v>704838</v>
      </c>
      <c r="D79" s="83">
        <v>694636.99999999988</v>
      </c>
      <c r="E79" s="83">
        <v>688572.99999999988</v>
      </c>
      <c r="F79" s="83">
        <v>669859.00000000012</v>
      </c>
      <c r="G79" s="83">
        <v>660995.00000000012</v>
      </c>
      <c r="H79" s="83">
        <v>643640</v>
      </c>
      <c r="I79" s="83">
        <v>665533.99999999965</v>
      </c>
      <c r="J79" s="83">
        <v>578684.99999999988</v>
      </c>
      <c r="K79" s="83">
        <v>579642.99999999988</v>
      </c>
      <c r="L79" s="83">
        <v>523303.99999999994</v>
      </c>
      <c r="M79" s="83">
        <v>521208.99999999994</v>
      </c>
      <c r="N79" s="83">
        <v>520198.99999999994</v>
      </c>
      <c r="O79" s="83">
        <v>537526.99999999965</v>
      </c>
      <c r="P79" s="83">
        <v>533901.99999999988</v>
      </c>
      <c r="Q79" s="83">
        <v>557438.99999999977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220930</v>
      </c>
      <c r="C81" s="151">
        <v>206817</v>
      </c>
      <c r="D81" s="151">
        <v>215328.99999999994</v>
      </c>
      <c r="E81" s="151">
        <v>216518</v>
      </c>
      <c r="F81" s="151">
        <v>239936.00000000003</v>
      </c>
      <c r="G81" s="151">
        <v>264857</v>
      </c>
      <c r="H81" s="151">
        <v>277978</v>
      </c>
      <c r="I81" s="151">
        <v>280391.99999999994</v>
      </c>
      <c r="J81" s="151">
        <v>280492</v>
      </c>
      <c r="K81" s="151">
        <v>281004</v>
      </c>
      <c r="L81" s="151">
        <v>282437</v>
      </c>
      <c r="M81" s="151">
        <v>303347.00000000006</v>
      </c>
      <c r="N81" s="151">
        <v>305179.00000000006</v>
      </c>
      <c r="O81" s="151">
        <v>307520</v>
      </c>
      <c r="P81" s="151">
        <v>395638.99999999994</v>
      </c>
      <c r="Q81" s="151">
        <v>400424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220930</v>
      </c>
      <c r="C83" s="67">
        <f t="shared" ref="C83:Q83" si="4">C81</f>
        <v>206817</v>
      </c>
      <c r="D83" s="67">
        <f t="shared" si="4"/>
        <v>215328.99999999994</v>
      </c>
      <c r="E83" s="67">
        <f t="shared" si="4"/>
        <v>216518</v>
      </c>
      <c r="F83" s="67">
        <f t="shared" si="4"/>
        <v>239936.00000000003</v>
      </c>
      <c r="G83" s="67">
        <f t="shared" si="4"/>
        <v>264857</v>
      </c>
      <c r="H83" s="67">
        <f t="shared" si="4"/>
        <v>277978</v>
      </c>
      <c r="I83" s="67">
        <f t="shared" si="4"/>
        <v>280391.99999999994</v>
      </c>
      <c r="J83" s="67">
        <f t="shared" si="4"/>
        <v>280492</v>
      </c>
      <c r="K83" s="67">
        <f t="shared" si="4"/>
        <v>281004</v>
      </c>
      <c r="L83" s="67">
        <f t="shared" si="4"/>
        <v>282437</v>
      </c>
      <c r="M83" s="67">
        <f t="shared" si="4"/>
        <v>303347.00000000006</v>
      </c>
      <c r="N83" s="67">
        <f t="shared" si="4"/>
        <v>305179.00000000006</v>
      </c>
      <c r="O83" s="67">
        <f t="shared" si="4"/>
        <v>307520</v>
      </c>
      <c r="P83" s="67">
        <f t="shared" si="4"/>
        <v>395638.99999999994</v>
      </c>
      <c r="Q83" s="67">
        <f t="shared" si="4"/>
        <v>400424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1448</v>
      </c>
      <c r="C86" s="67">
        <v>1356</v>
      </c>
      <c r="D86" s="67">
        <v>1449.9999999999998</v>
      </c>
      <c r="E86" s="67">
        <v>1462</v>
      </c>
      <c r="F86" s="67">
        <v>1657</v>
      </c>
      <c r="G86" s="67">
        <v>1817</v>
      </c>
      <c r="H86" s="67">
        <v>1974</v>
      </c>
      <c r="I86" s="67">
        <v>2187.9999999999995</v>
      </c>
      <c r="J86" s="67">
        <v>2403.9999999999995</v>
      </c>
      <c r="K86" s="67">
        <v>3040.9999999999995</v>
      </c>
      <c r="L86" s="67">
        <v>3544.9999999999995</v>
      </c>
      <c r="M86" s="67">
        <v>5501.9999999999991</v>
      </c>
      <c r="N86" s="67">
        <v>7387</v>
      </c>
      <c r="O86" s="67">
        <v>9147.9999999999982</v>
      </c>
      <c r="P86" s="67">
        <v>13995.999999999998</v>
      </c>
      <c r="Q86" s="67">
        <v>16835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140626</v>
      </c>
      <c r="C88" s="67">
        <v>140844</v>
      </c>
      <c r="D88" s="67">
        <v>150584.99999999997</v>
      </c>
      <c r="E88" s="67">
        <v>152495</v>
      </c>
      <c r="F88" s="67">
        <v>169007.00000000003</v>
      </c>
      <c r="G88" s="67">
        <v>186433</v>
      </c>
      <c r="H88" s="67">
        <v>196708</v>
      </c>
      <c r="I88" s="67">
        <v>224951.99999999997</v>
      </c>
      <c r="J88" s="67">
        <v>205372</v>
      </c>
      <c r="K88" s="67">
        <v>204317.99999999997</v>
      </c>
      <c r="L88" s="67">
        <v>179799.99999999997</v>
      </c>
      <c r="M88" s="67">
        <v>220506.00000000003</v>
      </c>
      <c r="N88" s="67">
        <v>226804.00000000006</v>
      </c>
      <c r="O88" s="67">
        <v>239656.99999999997</v>
      </c>
      <c r="P88" s="67">
        <v>294018.99999999994</v>
      </c>
      <c r="Q88" s="67">
        <v>298704</v>
      </c>
    </row>
    <row r="89" spans="1:17" ht="12" customHeight="1" x14ac:dyDescent="0.25">
      <c r="A89" s="23" t="s">
        <v>155</v>
      </c>
      <c r="B89" s="67">
        <v>3543</v>
      </c>
      <c r="C89" s="67">
        <v>3957</v>
      </c>
      <c r="D89" s="67">
        <v>4612.9999999999991</v>
      </c>
      <c r="E89" s="67">
        <v>5032</v>
      </c>
      <c r="F89" s="67">
        <v>6029.0000000000009</v>
      </c>
      <c r="G89" s="67">
        <v>6999</v>
      </c>
      <c r="H89" s="67">
        <v>7552</v>
      </c>
      <c r="I89" s="67">
        <v>9065.9999999999982</v>
      </c>
      <c r="J89" s="67">
        <v>8725.9999999999982</v>
      </c>
      <c r="K89" s="67">
        <v>9456.9999999999982</v>
      </c>
      <c r="L89" s="67">
        <v>8802.9999999999982</v>
      </c>
      <c r="M89" s="67">
        <v>11201.999999999998</v>
      </c>
      <c r="N89" s="67">
        <v>11797.000000000002</v>
      </c>
      <c r="O89" s="67">
        <v>12731.999999999998</v>
      </c>
      <c r="P89" s="67">
        <v>15794.999999999998</v>
      </c>
      <c r="Q89" s="67">
        <v>16030.999999999998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3625</v>
      </c>
      <c r="C92" s="67">
        <v>4528</v>
      </c>
      <c r="D92" s="67">
        <v>4805.0000000000009</v>
      </c>
      <c r="E92" s="67">
        <v>5306.0000000000036</v>
      </c>
      <c r="F92" s="67">
        <v>6121.0000000000009</v>
      </c>
      <c r="G92" s="67">
        <v>7561.9999999999945</v>
      </c>
      <c r="H92" s="67">
        <v>8317</v>
      </c>
      <c r="I92" s="67">
        <v>9284.9999999999964</v>
      </c>
      <c r="J92" s="67">
        <v>10157.999999999998</v>
      </c>
      <c r="K92" s="67">
        <v>10425</v>
      </c>
      <c r="L92" s="67">
        <v>10530.999999999998</v>
      </c>
      <c r="M92" s="67">
        <v>10562.999999999996</v>
      </c>
      <c r="N92" s="67">
        <v>10759.000000000002</v>
      </c>
      <c r="O92" s="67">
        <v>10817.000000000004</v>
      </c>
      <c r="P92" s="67">
        <v>10844.999999999998</v>
      </c>
      <c r="Q92" s="67">
        <v>10990.000000000004</v>
      </c>
    </row>
    <row r="93" spans="1:17" ht="12" customHeight="1" x14ac:dyDescent="0.25">
      <c r="A93" s="23" t="s">
        <v>143</v>
      </c>
      <c r="B93" s="67">
        <v>91</v>
      </c>
      <c r="C93" s="67">
        <v>127</v>
      </c>
      <c r="D93" s="67">
        <v>147.00000000000009</v>
      </c>
      <c r="E93" s="67">
        <v>175.00000000000017</v>
      </c>
      <c r="F93" s="67">
        <v>218.00000000000006</v>
      </c>
      <c r="G93" s="67">
        <v>283.99999999999977</v>
      </c>
      <c r="H93" s="67">
        <v>318.99999999999994</v>
      </c>
      <c r="I93" s="67">
        <v>373.99999999999994</v>
      </c>
      <c r="J93" s="67">
        <v>431.99999999999994</v>
      </c>
      <c r="K93" s="67">
        <v>483.00000000000006</v>
      </c>
      <c r="L93" s="67">
        <v>516</v>
      </c>
      <c r="M93" s="67">
        <v>537</v>
      </c>
      <c r="N93" s="67">
        <v>560.00000000000011</v>
      </c>
      <c r="O93" s="67">
        <v>574.99999999999989</v>
      </c>
      <c r="P93" s="67">
        <v>582.99999999999989</v>
      </c>
      <c r="Q93" s="67">
        <v>590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71250</v>
      </c>
      <c r="C96" s="67">
        <v>55793</v>
      </c>
      <c r="D96" s="67">
        <v>53538.999999999985</v>
      </c>
      <c r="E96" s="67">
        <v>51801</v>
      </c>
      <c r="F96" s="67">
        <v>56543.999999999993</v>
      </c>
      <c r="G96" s="67">
        <v>61279</v>
      </c>
      <c r="H96" s="67">
        <v>62676</v>
      </c>
      <c r="I96" s="67">
        <v>35292.999999999993</v>
      </c>
      <c r="J96" s="67">
        <v>53530</v>
      </c>
      <c r="K96" s="67">
        <v>53830</v>
      </c>
      <c r="L96" s="67">
        <v>78923</v>
      </c>
      <c r="M96" s="67">
        <v>57612.000000000007</v>
      </c>
      <c r="N96" s="67">
        <v>52527</v>
      </c>
      <c r="O96" s="67">
        <v>41533</v>
      </c>
      <c r="P96" s="67">
        <v>70604</v>
      </c>
      <c r="Q96" s="67">
        <v>70333.999999999985</v>
      </c>
    </row>
    <row r="97" spans="1:17" ht="12" customHeight="1" x14ac:dyDescent="0.25">
      <c r="A97" s="23" t="s">
        <v>141</v>
      </c>
      <c r="B97" s="67">
        <v>1795</v>
      </c>
      <c r="C97" s="67">
        <v>1568</v>
      </c>
      <c r="D97" s="67">
        <v>1639.9999999999998</v>
      </c>
      <c r="E97" s="67">
        <v>1709.0000000000002</v>
      </c>
      <c r="F97" s="67">
        <v>2017</v>
      </c>
      <c r="G97" s="67">
        <v>2300</v>
      </c>
      <c r="H97" s="67">
        <v>2406</v>
      </c>
      <c r="I97" s="67">
        <v>1421.9999999999998</v>
      </c>
      <c r="J97" s="67">
        <v>2273.9999999999995</v>
      </c>
      <c r="K97" s="67">
        <v>2490.9999999999995</v>
      </c>
      <c r="L97" s="67">
        <v>3863.9999999999995</v>
      </c>
      <c r="M97" s="67">
        <v>2926.9999999999995</v>
      </c>
      <c r="N97" s="67">
        <v>2732</v>
      </c>
      <c r="O97" s="67">
        <v>2205.9999999999995</v>
      </c>
      <c r="P97" s="67">
        <v>3792.9999999999995</v>
      </c>
      <c r="Q97" s="67">
        <v>3774.9999999999995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48936</v>
      </c>
      <c r="C101" s="67">
        <v>47876</v>
      </c>
      <c r="D101" s="67">
        <v>46785.999999999985</v>
      </c>
      <c r="E101" s="67">
        <v>46742</v>
      </c>
      <c r="F101" s="67">
        <v>46512.999999999993</v>
      </c>
      <c r="G101" s="67">
        <v>46261.999999999993</v>
      </c>
      <c r="H101" s="67">
        <v>44251</v>
      </c>
      <c r="I101" s="67">
        <v>43556.999999999985</v>
      </c>
      <c r="J101" s="67">
        <v>43434.999999999993</v>
      </c>
      <c r="K101" s="67">
        <v>44236.999999999978</v>
      </c>
      <c r="L101" s="67">
        <v>44294.999999999993</v>
      </c>
      <c r="M101" s="67">
        <v>44340.999999999993</v>
      </c>
      <c r="N101" s="67">
        <v>44396</v>
      </c>
      <c r="O101" s="67">
        <v>44306.999999999985</v>
      </c>
      <c r="P101" s="67">
        <v>44165.999999999993</v>
      </c>
      <c r="Q101" s="67">
        <v>44112.999999999985</v>
      </c>
    </row>
    <row r="102" spans="1:17" ht="12" customHeight="1" x14ac:dyDescent="0.25">
      <c r="A102" s="23" t="s">
        <v>57</v>
      </c>
      <c r="B102" s="67">
        <v>62174</v>
      </c>
      <c r="C102" s="67">
        <v>60070</v>
      </c>
      <c r="D102" s="67">
        <v>57323.999999999993</v>
      </c>
      <c r="E102" s="67">
        <v>56073</v>
      </c>
      <c r="F102" s="67">
        <v>58122</v>
      </c>
      <c r="G102" s="67">
        <v>58874.999999999993</v>
      </c>
      <c r="H102" s="67">
        <v>64599.999999999978</v>
      </c>
      <c r="I102" s="67">
        <v>62682.999999999985</v>
      </c>
      <c r="J102" s="67">
        <v>63800.999999999993</v>
      </c>
      <c r="K102" s="67">
        <v>64250.999999999993</v>
      </c>
      <c r="L102" s="67">
        <v>75615.999999999971</v>
      </c>
      <c r="M102" s="67">
        <v>63799.999999999993</v>
      </c>
      <c r="N102" s="67">
        <v>60069</v>
      </c>
      <c r="O102" s="67">
        <v>57671.999999999993</v>
      </c>
      <c r="P102" s="67">
        <v>51464.000000000007</v>
      </c>
      <c r="Q102" s="67">
        <v>50846.000000000007</v>
      </c>
    </row>
    <row r="103" spans="1:17" ht="12" customHeight="1" x14ac:dyDescent="0.25">
      <c r="A103" s="29" t="s">
        <v>140</v>
      </c>
      <c r="B103" s="83">
        <v>109820</v>
      </c>
      <c r="C103" s="83">
        <v>98871</v>
      </c>
      <c r="D103" s="83">
        <v>111218.99999999999</v>
      </c>
      <c r="E103" s="83">
        <v>113703</v>
      </c>
      <c r="F103" s="83">
        <v>135300.99999999997</v>
      </c>
      <c r="G103" s="83">
        <v>159719.99999999997</v>
      </c>
      <c r="H103" s="83">
        <v>169126.99999999997</v>
      </c>
      <c r="I103" s="83">
        <v>174151.99999999991</v>
      </c>
      <c r="J103" s="83">
        <v>173255.99999999991</v>
      </c>
      <c r="K103" s="83">
        <v>172515.99999999991</v>
      </c>
      <c r="L103" s="83">
        <v>162525.99999999994</v>
      </c>
      <c r="M103" s="83">
        <v>195205.99999999991</v>
      </c>
      <c r="N103" s="83">
        <v>200713.99999999994</v>
      </c>
      <c r="O103" s="83">
        <v>205540.99999999991</v>
      </c>
      <c r="P103" s="83">
        <v>300008.99999999994</v>
      </c>
      <c r="Q103" s="83">
        <v>305464.99999999988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174341</v>
      </c>
      <c r="C124" s="151">
        <v>191398</v>
      </c>
      <c r="D124" s="151">
        <v>198319.99999999991</v>
      </c>
      <c r="E124" s="151">
        <v>212276</v>
      </c>
      <c r="F124" s="151">
        <v>228946</v>
      </c>
      <c r="G124" s="151">
        <v>232014.00000000003</v>
      </c>
      <c r="H124" s="151">
        <v>232217.00000000003</v>
      </c>
      <c r="I124" s="151">
        <v>258229</v>
      </c>
      <c r="J124" s="151">
        <v>259080.99999999997</v>
      </c>
      <c r="K124" s="151">
        <v>266201.99999999994</v>
      </c>
      <c r="L124" s="151">
        <v>277718.99999999988</v>
      </c>
      <c r="M124" s="151">
        <v>312527.99999999988</v>
      </c>
      <c r="N124" s="151">
        <v>336231.99999999988</v>
      </c>
      <c r="O124" s="151">
        <v>356762.99999999988</v>
      </c>
      <c r="P124" s="151">
        <v>388938.99999999988</v>
      </c>
      <c r="Q124" s="151">
        <v>401579.99999999988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174341</v>
      </c>
      <c r="C126" s="67">
        <f t="shared" ref="C126:Q126" si="6">C124</f>
        <v>191398</v>
      </c>
      <c r="D126" s="67">
        <f t="shared" si="6"/>
        <v>198319.99999999991</v>
      </c>
      <c r="E126" s="67">
        <f t="shared" si="6"/>
        <v>212276</v>
      </c>
      <c r="F126" s="67">
        <f t="shared" si="6"/>
        <v>228946</v>
      </c>
      <c r="G126" s="67">
        <f t="shared" si="6"/>
        <v>232014.00000000003</v>
      </c>
      <c r="H126" s="67">
        <f t="shared" si="6"/>
        <v>232217.00000000003</v>
      </c>
      <c r="I126" s="67">
        <f t="shared" si="6"/>
        <v>258229</v>
      </c>
      <c r="J126" s="67">
        <f t="shared" si="6"/>
        <v>259080.99999999997</v>
      </c>
      <c r="K126" s="67">
        <f t="shared" si="6"/>
        <v>266201.99999999994</v>
      </c>
      <c r="L126" s="67">
        <f t="shared" si="6"/>
        <v>277718.99999999988</v>
      </c>
      <c r="M126" s="67">
        <f t="shared" si="6"/>
        <v>312527.99999999988</v>
      </c>
      <c r="N126" s="67">
        <f t="shared" si="6"/>
        <v>336231.99999999988</v>
      </c>
      <c r="O126" s="67">
        <f t="shared" si="6"/>
        <v>356762.99999999988</v>
      </c>
      <c r="P126" s="67">
        <f t="shared" si="6"/>
        <v>388938.99999999988</v>
      </c>
      <c r="Q126" s="67">
        <f t="shared" si="6"/>
        <v>401579.99999999988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1142</v>
      </c>
      <c r="C129" s="67">
        <v>1255</v>
      </c>
      <c r="D129" s="67">
        <v>1334.9999999999998</v>
      </c>
      <c r="E129" s="67">
        <v>1433</v>
      </c>
      <c r="F129" s="67">
        <v>1581</v>
      </c>
      <c r="G129" s="67">
        <v>1592</v>
      </c>
      <c r="H129" s="67">
        <v>1649</v>
      </c>
      <c r="I129" s="67">
        <v>2014.9999999999998</v>
      </c>
      <c r="J129" s="67">
        <v>2219.9999999999995</v>
      </c>
      <c r="K129" s="67">
        <v>2880.9999999999995</v>
      </c>
      <c r="L129" s="67">
        <v>3485.9999999999995</v>
      </c>
      <c r="M129" s="67">
        <v>5667.9999999999991</v>
      </c>
      <c r="N129" s="67">
        <v>8138</v>
      </c>
      <c r="O129" s="67">
        <v>10613</v>
      </c>
      <c r="P129" s="67">
        <v>13759</v>
      </c>
      <c r="Q129" s="67">
        <v>16883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153309</v>
      </c>
      <c r="C131" s="67">
        <v>170526</v>
      </c>
      <c r="D131" s="67">
        <v>176722.99999999991</v>
      </c>
      <c r="E131" s="67">
        <v>189627</v>
      </c>
      <c r="F131" s="67">
        <v>206136</v>
      </c>
      <c r="G131" s="67">
        <v>209005.00000000006</v>
      </c>
      <c r="H131" s="67">
        <v>210619.00000000003</v>
      </c>
      <c r="I131" s="67">
        <v>233570.00000000003</v>
      </c>
      <c r="J131" s="67">
        <v>234733</v>
      </c>
      <c r="K131" s="67">
        <v>241293.99999999997</v>
      </c>
      <c r="L131" s="67">
        <v>253619.99999999991</v>
      </c>
      <c r="M131" s="67">
        <v>284512.99999999988</v>
      </c>
      <c r="N131" s="67">
        <v>305799.99999999994</v>
      </c>
      <c r="O131" s="67">
        <v>323199.99999999994</v>
      </c>
      <c r="P131" s="67">
        <v>351895.99999999988</v>
      </c>
      <c r="Q131" s="67">
        <v>361739.99999999994</v>
      </c>
    </row>
    <row r="132" spans="1:17" ht="12" customHeight="1" x14ac:dyDescent="0.25">
      <c r="A132" s="23" t="s">
        <v>147</v>
      </c>
      <c r="B132" s="67">
        <v>3862</v>
      </c>
      <c r="C132" s="67">
        <v>4791</v>
      </c>
      <c r="D132" s="67">
        <v>5412.9999999999991</v>
      </c>
      <c r="E132" s="67">
        <v>6258</v>
      </c>
      <c r="F132" s="67">
        <v>7353</v>
      </c>
      <c r="G132" s="67">
        <v>7846</v>
      </c>
      <c r="H132" s="67">
        <v>8087</v>
      </c>
      <c r="I132" s="67">
        <v>9412.9999999999982</v>
      </c>
      <c r="J132" s="67">
        <v>9972.9999999999982</v>
      </c>
      <c r="K132" s="67">
        <v>11168</v>
      </c>
      <c r="L132" s="67">
        <v>12418</v>
      </c>
      <c r="M132" s="67">
        <v>14454</v>
      </c>
      <c r="N132" s="67">
        <v>15905</v>
      </c>
      <c r="O132" s="67">
        <v>17169.999999999996</v>
      </c>
      <c r="P132" s="67">
        <v>18903.999999999996</v>
      </c>
      <c r="Q132" s="67">
        <v>19413.999999999996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16748</v>
      </c>
      <c r="C135" s="67">
        <v>15642</v>
      </c>
      <c r="D135" s="67">
        <v>15702.999999999998</v>
      </c>
      <c r="E135" s="67">
        <v>15867</v>
      </c>
      <c r="F135" s="67">
        <v>14925</v>
      </c>
      <c r="G135" s="67">
        <v>14613.999999999982</v>
      </c>
      <c r="H135" s="67">
        <v>13010.999999999998</v>
      </c>
      <c r="I135" s="67">
        <v>14654.999999999967</v>
      </c>
      <c r="J135" s="67">
        <v>13788.999999999996</v>
      </c>
      <c r="K135" s="67">
        <v>13131.999999999996</v>
      </c>
      <c r="L135" s="67">
        <v>11135.999999999993</v>
      </c>
      <c r="M135" s="67">
        <v>12904.999999999985</v>
      </c>
      <c r="N135" s="67">
        <v>13808.999999999969</v>
      </c>
      <c r="O135" s="67">
        <v>15565.999999999945</v>
      </c>
      <c r="P135" s="67">
        <v>17214</v>
      </c>
      <c r="Q135" s="67">
        <v>19385.999999999931</v>
      </c>
    </row>
    <row r="136" spans="1:17" ht="12" customHeight="1" x14ac:dyDescent="0.25">
      <c r="A136" s="23" t="s">
        <v>141</v>
      </c>
      <c r="B136" s="67">
        <v>422</v>
      </c>
      <c r="C136" s="67">
        <v>438.99999999999613</v>
      </c>
      <c r="D136" s="67">
        <v>480.99999999999994</v>
      </c>
      <c r="E136" s="67">
        <v>524</v>
      </c>
      <c r="F136" s="67">
        <v>532</v>
      </c>
      <c r="G136" s="67">
        <v>549</v>
      </c>
      <c r="H136" s="67">
        <v>500</v>
      </c>
      <c r="I136" s="67">
        <v>590.99999999999955</v>
      </c>
      <c r="J136" s="67">
        <v>585.99999999997499</v>
      </c>
      <c r="K136" s="67">
        <v>607.99999999999977</v>
      </c>
      <c r="L136" s="67">
        <v>544.99999999999943</v>
      </c>
      <c r="M136" s="67">
        <v>655.99999999999909</v>
      </c>
      <c r="N136" s="67">
        <v>717.99999999999864</v>
      </c>
      <c r="O136" s="67">
        <v>826.99999999999682</v>
      </c>
      <c r="P136" s="67">
        <v>924.99999999999966</v>
      </c>
      <c r="Q136" s="67">
        <v>1039.9999999999991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63022</v>
      </c>
      <c r="C140" s="67">
        <v>72336</v>
      </c>
      <c r="D140" s="67">
        <v>67451.999999999985</v>
      </c>
      <c r="E140" s="67">
        <v>70110</v>
      </c>
      <c r="F140" s="67">
        <v>68797</v>
      </c>
      <c r="G140" s="67">
        <v>62490</v>
      </c>
      <c r="H140" s="67">
        <v>64182.999999999993</v>
      </c>
      <c r="I140" s="67">
        <v>68344.999999999985</v>
      </c>
      <c r="J140" s="67">
        <v>69728.999999999985</v>
      </c>
      <c r="K140" s="67">
        <v>72239</v>
      </c>
      <c r="L140" s="67">
        <v>88183</v>
      </c>
      <c r="M140" s="67">
        <v>76982.999999999985</v>
      </c>
      <c r="N140" s="67">
        <v>77448</v>
      </c>
      <c r="O140" s="67">
        <v>78169.999999999971</v>
      </c>
      <c r="P140" s="67">
        <v>56949.999999999993</v>
      </c>
      <c r="Q140" s="67">
        <v>57306</v>
      </c>
    </row>
    <row r="141" spans="1:17" ht="12" customHeight="1" x14ac:dyDescent="0.25">
      <c r="A141" s="29" t="s">
        <v>140</v>
      </c>
      <c r="B141" s="83">
        <v>111319</v>
      </c>
      <c r="C141" s="83">
        <v>119062</v>
      </c>
      <c r="D141" s="83">
        <v>130867.99999999999</v>
      </c>
      <c r="E141" s="83">
        <v>142165.99999999997</v>
      </c>
      <c r="F141" s="83">
        <v>160148.99999999997</v>
      </c>
      <c r="G141" s="83">
        <v>169524</v>
      </c>
      <c r="H141" s="83">
        <v>168033.99999999997</v>
      </c>
      <c r="I141" s="83">
        <v>189883.99999999994</v>
      </c>
      <c r="J141" s="83">
        <v>189351.99999999991</v>
      </c>
      <c r="K141" s="83">
        <v>193962.99999999994</v>
      </c>
      <c r="L141" s="83">
        <v>189535.99999999994</v>
      </c>
      <c r="M141" s="83">
        <v>235544.99999999994</v>
      </c>
      <c r="N141" s="83">
        <v>258783.99999999997</v>
      </c>
      <c r="O141" s="83">
        <v>278592.99999999988</v>
      </c>
      <c r="P141" s="83">
        <v>331988.99999999994</v>
      </c>
      <c r="Q141" s="83">
        <v>344273.99999999994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2998</v>
      </c>
      <c r="C143" s="151">
        <v>5289</v>
      </c>
      <c r="D143" s="151">
        <v>9253.9999999999982</v>
      </c>
      <c r="E143" s="151">
        <v>13276.999999999998</v>
      </c>
      <c r="F143" s="151">
        <v>18566</v>
      </c>
      <c r="G143" s="151">
        <v>27282</v>
      </c>
      <c r="H143" s="151">
        <v>34497.000000000007</v>
      </c>
      <c r="I143" s="151">
        <v>40824.999999999993</v>
      </c>
      <c r="J143" s="151">
        <v>48881</v>
      </c>
      <c r="K143" s="151">
        <v>50733</v>
      </c>
      <c r="L143" s="151">
        <v>67798.999999999985</v>
      </c>
      <c r="M143" s="151">
        <v>79262.999999999985</v>
      </c>
      <c r="N143" s="151">
        <v>90937.999999999971</v>
      </c>
      <c r="O143" s="151">
        <v>106726.99999999997</v>
      </c>
      <c r="P143" s="151">
        <v>129604.99999999999</v>
      </c>
      <c r="Q143" s="151">
        <v>139303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2998</v>
      </c>
      <c r="C145" s="67">
        <f t="shared" ref="C145:Q145" si="7">C143</f>
        <v>5289</v>
      </c>
      <c r="D145" s="67">
        <f t="shared" si="7"/>
        <v>9253.9999999999982</v>
      </c>
      <c r="E145" s="67">
        <f t="shared" si="7"/>
        <v>13276.999999999998</v>
      </c>
      <c r="F145" s="67">
        <f t="shared" si="7"/>
        <v>18566</v>
      </c>
      <c r="G145" s="67">
        <f t="shared" si="7"/>
        <v>27282</v>
      </c>
      <c r="H145" s="67">
        <f t="shared" si="7"/>
        <v>34497.000000000007</v>
      </c>
      <c r="I145" s="67">
        <f t="shared" si="7"/>
        <v>40824.999999999993</v>
      </c>
      <c r="J145" s="67">
        <f t="shared" si="7"/>
        <v>48881</v>
      </c>
      <c r="K145" s="67">
        <f t="shared" si="7"/>
        <v>50733</v>
      </c>
      <c r="L145" s="67">
        <f t="shared" si="7"/>
        <v>67798.999999999985</v>
      </c>
      <c r="M145" s="67">
        <f t="shared" si="7"/>
        <v>79262.999999999985</v>
      </c>
      <c r="N145" s="67">
        <f t="shared" si="7"/>
        <v>90937.999999999971</v>
      </c>
      <c r="O145" s="67">
        <f t="shared" si="7"/>
        <v>106726.99999999997</v>
      </c>
      <c r="P145" s="67">
        <f t="shared" si="7"/>
        <v>129604.99999999999</v>
      </c>
      <c r="Q145" s="67">
        <f t="shared" si="7"/>
        <v>139303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1798.8</v>
      </c>
      <c r="C147" s="67">
        <v>3173.4</v>
      </c>
      <c r="D147" s="67">
        <v>5552.3999999999987</v>
      </c>
      <c r="E147" s="67">
        <v>7966.2</v>
      </c>
      <c r="F147" s="67">
        <v>11139.6</v>
      </c>
      <c r="G147" s="67">
        <v>16369.199999999999</v>
      </c>
      <c r="H147" s="67">
        <v>20698.2</v>
      </c>
      <c r="I147" s="67">
        <v>24494.999999999996</v>
      </c>
      <c r="J147" s="67">
        <v>29328.599999999995</v>
      </c>
      <c r="K147" s="67">
        <v>30439.799999999996</v>
      </c>
      <c r="L147" s="67">
        <v>40679.399999999994</v>
      </c>
      <c r="M147" s="67">
        <v>47557.799999999988</v>
      </c>
      <c r="N147" s="67">
        <v>54562.799999999996</v>
      </c>
      <c r="O147" s="67">
        <v>64036.19999999999</v>
      </c>
      <c r="P147" s="67">
        <v>77762.999999999985</v>
      </c>
      <c r="Q147" s="67">
        <v>83581.799999999988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141</v>
      </c>
      <c r="C149" s="67">
        <v>177</v>
      </c>
      <c r="D149" s="67">
        <v>187.99999999999997</v>
      </c>
      <c r="E149" s="67">
        <v>208</v>
      </c>
      <c r="F149" s="67">
        <v>240</v>
      </c>
      <c r="G149" s="67">
        <v>297</v>
      </c>
      <c r="H149" s="67">
        <v>326</v>
      </c>
      <c r="I149" s="67">
        <v>364.00000000000017</v>
      </c>
      <c r="J149" s="67">
        <v>398.99999999999994</v>
      </c>
      <c r="K149" s="67">
        <v>408.99999999999989</v>
      </c>
      <c r="L149" s="67">
        <v>412.99999999999994</v>
      </c>
      <c r="M149" s="67">
        <v>414</v>
      </c>
      <c r="N149" s="67">
        <v>422.00000000000011</v>
      </c>
      <c r="O149" s="67">
        <v>424</v>
      </c>
      <c r="P149" s="67">
        <v>424.99999999999994</v>
      </c>
      <c r="Q149" s="67">
        <v>431</v>
      </c>
    </row>
    <row r="150" spans="1:17" ht="12" customHeight="1" x14ac:dyDescent="0.25">
      <c r="A150" s="23" t="s">
        <v>143</v>
      </c>
      <c r="B150" s="67">
        <v>4</v>
      </c>
      <c r="C150" s="67">
        <v>5</v>
      </c>
      <c r="D150" s="67">
        <v>5.9999999999999991</v>
      </c>
      <c r="E150" s="67">
        <v>7</v>
      </c>
      <c r="F150" s="67">
        <v>9</v>
      </c>
      <c r="G150" s="67">
        <v>11</v>
      </c>
      <c r="H150" s="67">
        <v>13</v>
      </c>
      <c r="I150" s="67">
        <v>15</v>
      </c>
      <c r="J150" s="67">
        <v>16.999999999999993</v>
      </c>
      <c r="K150" s="67">
        <v>18.999999999999993</v>
      </c>
      <c r="L150" s="67">
        <v>19.999999999999996</v>
      </c>
      <c r="M150" s="67">
        <v>20.999999999999993</v>
      </c>
      <c r="N150" s="67">
        <v>22.000000000000007</v>
      </c>
      <c r="O150" s="67">
        <v>22.999999999999996</v>
      </c>
      <c r="P150" s="67">
        <v>22.999999999999996</v>
      </c>
      <c r="Q150" s="67">
        <v>22.999999999999996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2783</v>
      </c>
      <c r="C153" s="67">
        <v>4967</v>
      </c>
      <c r="D153" s="67">
        <v>8790.9999999999982</v>
      </c>
      <c r="E153" s="67">
        <v>12644.999999999998</v>
      </c>
      <c r="F153" s="67">
        <v>17686</v>
      </c>
      <c r="G153" s="67">
        <v>25998</v>
      </c>
      <c r="H153" s="67">
        <v>32895.000000000007</v>
      </c>
      <c r="I153" s="67">
        <v>38878.999999999993</v>
      </c>
      <c r="J153" s="67">
        <v>46490</v>
      </c>
      <c r="K153" s="67">
        <v>48080</v>
      </c>
      <c r="L153" s="67">
        <v>64221.999999999993</v>
      </c>
      <c r="M153" s="67">
        <v>75016.999999999985</v>
      </c>
      <c r="N153" s="67">
        <v>86019.999999999971</v>
      </c>
      <c r="O153" s="67">
        <v>100918.99999999997</v>
      </c>
      <c r="P153" s="67">
        <v>122571.99999999999</v>
      </c>
      <c r="Q153" s="67">
        <v>131777</v>
      </c>
    </row>
    <row r="154" spans="1:17" ht="12" customHeight="1" x14ac:dyDescent="0.25">
      <c r="A154" s="23" t="s">
        <v>141</v>
      </c>
      <c r="B154" s="67">
        <v>70</v>
      </c>
      <c r="C154" s="67">
        <v>140</v>
      </c>
      <c r="D154" s="67">
        <v>268.99999999999994</v>
      </c>
      <c r="E154" s="67">
        <v>417</v>
      </c>
      <c r="F154" s="67">
        <v>631</v>
      </c>
      <c r="G154" s="67">
        <v>976</v>
      </c>
      <c r="H154" s="67">
        <v>1263</v>
      </c>
      <c r="I154" s="67">
        <v>1566.9999999999998</v>
      </c>
      <c r="J154" s="67">
        <v>1974.9999999999998</v>
      </c>
      <c r="K154" s="67">
        <v>2224.9999999999995</v>
      </c>
      <c r="L154" s="67">
        <v>3143.9999999999995</v>
      </c>
      <c r="M154" s="67">
        <v>3810.9999999999995</v>
      </c>
      <c r="N154" s="67">
        <v>4474</v>
      </c>
      <c r="O154" s="67">
        <v>5360.9999999999991</v>
      </c>
      <c r="P154" s="67">
        <v>6584.9999999999991</v>
      </c>
      <c r="Q154" s="67">
        <v>7071.9999999999991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1084</v>
      </c>
      <c r="C158" s="67">
        <v>1999</v>
      </c>
      <c r="D158" s="67">
        <v>3146.9999999999995</v>
      </c>
      <c r="E158" s="67">
        <v>4384.9999999999991</v>
      </c>
      <c r="F158" s="67">
        <v>5579</v>
      </c>
      <c r="G158" s="67">
        <v>7348.0000000000009</v>
      </c>
      <c r="H158" s="67">
        <v>9535.0000000000018</v>
      </c>
      <c r="I158" s="67">
        <v>10804.999999999998</v>
      </c>
      <c r="J158" s="67">
        <v>13156.000000000002</v>
      </c>
      <c r="K158" s="67">
        <v>13767.000000000002</v>
      </c>
      <c r="L158" s="67">
        <v>21527.999999999993</v>
      </c>
      <c r="M158" s="67">
        <v>19523.999999999996</v>
      </c>
      <c r="N158" s="67">
        <v>20946.999999999993</v>
      </c>
      <c r="O158" s="67">
        <v>23384.999999999989</v>
      </c>
      <c r="P158" s="67">
        <v>18976.999999999996</v>
      </c>
      <c r="Q158" s="67">
        <v>19878.999999999996</v>
      </c>
    </row>
    <row r="159" spans="1:17" ht="12" customHeight="1" x14ac:dyDescent="0.25">
      <c r="A159" s="29" t="s">
        <v>140</v>
      </c>
      <c r="B159" s="83">
        <v>1914</v>
      </c>
      <c r="C159" s="83">
        <v>3290</v>
      </c>
      <c r="D159" s="83">
        <v>6106.9999999999991</v>
      </c>
      <c r="E159" s="83">
        <v>8892</v>
      </c>
      <c r="F159" s="83">
        <v>12986.999999999998</v>
      </c>
      <c r="G159" s="83">
        <v>19933.999999999996</v>
      </c>
      <c r="H159" s="83">
        <v>24961.999999999996</v>
      </c>
      <c r="I159" s="83">
        <v>30019.999999999996</v>
      </c>
      <c r="J159" s="83">
        <v>35724.999999999993</v>
      </c>
      <c r="K159" s="83">
        <v>36965.999999999993</v>
      </c>
      <c r="L159" s="83">
        <v>46271</v>
      </c>
      <c r="M159" s="83">
        <v>59739</v>
      </c>
      <c r="N159" s="83">
        <v>69991.000000000015</v>
      </c>
      <c r="O159" s="83">
        <v>83342.000000000015</v>
      </c>
      <c r="P159" s="83">
        <v>110627.99999999999</v>
      </c>
      <c r="Q159" s="83">
        <v>119424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129766</v>
      </c>
      <c r="C161" s="151">
        <v>115201</v>
      </c>
      <c r="D161" s="151">
        <v>111307.99999999999</v>
      </c>
      <c r="E161" s="151">
        <v>108950</v>
      </c>
      <c r="F161" s="151">
        <v>106182</v>
      </c>
      <c r="G161" s="151">
        <v>101511</v>
      </c>
      <c r="H161" s="151">
        <v>100252.00000000001</v>
      </c>
      <c r="I161" s="151">
        <v>98227.999999999985</v>
      </c>
      <c r="J161" s="151">
        <v>96223.999999999971</v>
      </c>
      <c r="K161" s="151">
        <v>95160.999999999985</v>
      </c>
      <c r="L161" s="151">
        <v>91828</v>
      </c>
      <c r="M161" s="151">
        <v>90476</v>
      </c>
      <c r="N161" s="151">
        <v>89231</v>
      </c>
      <c r="O161" s="151">
        <v>88473.999999999985</v>
      </c>
      <c r="P161" s="151">
        <v>87914</v>
      </c>
      <c r="Q161" s="151">
        <v>86588.999999999985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129766</v>
      </c>
      <c r="C163" s="67">
        <f t="shared" ref="C163:Q163" si="8">C161</f>
        <v>115201</v>
      </c>
      <c r="D163" s="67">
        <f t="shared" si="8"/>
        <v>111307.99999999999</v>
      </c>
      <c r="E163" s="67">
        <f t="shared" si="8"/>
        <v>108950</v>
      </c>
      <c r="F163" s="67">
        <f t="shared" si="8"/>
        <v>106182</v>
      </c>
      <c r="G163" s="67">
        <f t="shared" si="8"/>
        <v>101511</v>
      </c>
      <c r="H163" s="67">
        <f t="shared" si="8"/>
        <v>100252.00000000001</v>
      </c>
      <c r="I163" s="67">
        <f t="shared" si="8"/>
        <v>98227.999999999985</v>
      </c>
      <c r="J163" s="67">
        <f t="shared" si="8"/>
        <v>96223.999999999971</v>
      </c>
      <c r="K163" s="67">
        <f t="shared" si="8"/>
        <v>95160.999999999985</v>
      </c>
      <c r="L163" s="67">
        <f t="shared" si="8"/>
        <v>91828</v>
      </c>
      <c r="M163" s="67">
        <f t="shared" si="8"/>
        <v>90476</v>
      </c>
      <c r="N163" s="67">
        <f t="shared" si="8"/>
        <v>89231</v>
      </c>
      <c r="O163" s="67">
        <f t="shared" si="8"/>
        <v>88473.999999999985</v>
      </c>
      <c r="P163" s="67">
        <f t="shared" si="8"/>
        <v>87914</v>
      </c>
      <c r="Q163" s="67">
        <f t="shared" si="8"/>
        <v>86588.999999999985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850</v>
      </c>
      <c r="C165" s="67">
        <v>755</v>
      </c>
      <c r="D165" s="67">
        <v>748.99999999999989</v>
      </c>
      <c r="E165" s="67">
        <v>735</v>
      </c>
      <c r="F165" s="67">
        <v>733</v>
      </c>
      <c r="G165" s="67">
        <v>696</v>
      </c>
      <c r="H165" s="67">
        <v>712</v>
      </c>
      <c r="I165" s="67">
        <v>765.99999999999989</v>
      </c>
      <c r="J165" s="67">
        <v>824.99999999999989</v>
      </c>
      <c r="K165" s="67">
        <v>1029.9999999999998</v>
      </c>
      <c r="L165" s="67">
        <v>1152.9999999999998</v>
      </c>
      <c r="M165" s="67">
        <v>1640.9999999999998</v>
      </c>
      <c r="N165" s="67">
        <v>2160</v>
      </c>
      <c r="O165" s="67">
        <v>2632</v>
      </c>
      <c r="P165" s="67">
        <v>3110</v>
      </c>
      <c r="Q165" s="67">
        <v>3640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6129</v>
      </c>
      <c r="C167" s="67">
        <v>7657</v>
      </c>
      <c r="D167" s="67">
        <v>8123.9999999999982</v>
      </c>
      <c r="E167" s="67">
        <v>8971.0000000000018</v>
      </c>
      <c r="F167" s="67">
        <v>10350.000000000002</v>
      </c>
      <c r="G167" s="67">
        <v>12786.000000000005</v>
      </c>
      <c r="H167" s="67">
        <v>14061</v>
      </c>
      <c r="I167" s="67">
        <v>15697.000000000002</v>
      </c>
      <c r="J167" s="67">
        <v>17173.999999999993</v>
      </c>
      <c r="K167" s="67">
        <v>17625.999999999996</v>
      </c>
      <c r="L167" s="67">
        <v>17804</v>
      </c>
      <c r="M167" s="67">
        <v>17859</v>
      </c>
      <c r="N167" s="67">
        <v>18189</v>
      </c>
      <c r="O167" s="67">
        <v>18287.000000000004</v>
      </c>
      <c r="P167" s="67">
        <v>18333</v>
      </c>
      <c r="Q167" s="67">
        <v>18577.000000000004</v>
      </c>
    </row>
    <row r="168" spans="1:17" ht="12" customHeight="1" x14ac:dyDescent="0.25">
      <c r="A168" s="23" t="s">
        <v>143</v>
      </c>
      <c r="B168" s="67">
        <v>154</v>
      </c>
      <c r="C168" s="67">
        <v>215</v>
      </c>
      <c r="D168" s="67">
        <v>248.99999999999991</v>
      </c>
      <c r="E168" s="67">
        <v>296</v>
      </c>
      <c r="F168" s="67">
        <v>369.00000000000011</v>
      </c>
      <c r="G168" s="67">
        <v>480.00000000000023</v>
      </c>
      <c r="H168" s="67">
        <v>540</v>
      </c>
      <c r="I168" s="67">
        <v>633.00000000000023</v>
      </c>
      <c r="J168" s="67">
        <v>729.99999999999966</v>
      </c>
      <c r="K168" s="67">
        <v>816.00000000000011</v>
      </c>
      <c r="L168" s="67">
        <v>871.99999999999977</v>
      </c>
      <c r="M168" s="67">
        <v>906.99999999999989</v>
      </c>
      <c r="N168" s="67">
        <v>946</v>
      </c>
      <c r="O168" s="67">
        <v>970.99999999999989</v>
      </c>
      <c r="P168" s="67">
        <v>985</v>
      </c>
      <c r="Q168" s="67">
        <v>997.00000000000011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120449</v>
      </c>
      <c r="C171" s="67">
        <v>104396</v>
      </c>
      <c r="D171" s="67">
        <v>99875.999999999985</v>
      </c>
      <c r="E171" s="67">
        <v>96499</v>
      </c>
      <c r="F171" s="67">
        <v>92175</v>
      </c>
      <c r="G171" s="67">
        <v>85052</v>
      </c>
      <c r="H171" s="67">
        <v>82484.000000000015</v>
      </c>
      <c r="I171" s="67">
        <v>78724.999999999985</v>
      </c>
      <c r="J171" s="67">
        <v>75127.999999999985</v>
      </c>
      <c r="K171" s="67">
        <v>73324.999999999985</v>
      </c>
      <c r="L171" s="67">
        <v>69737</v>
      </c>
      <c r="M171" s="67">
        <v>68243</v>
      </c>
      <c r="N171" s="67">
        <v>66630</v>
      </c>
      <c r="O171" s="67">
        <v>65723.999999999985</v>
      </c>
      <c r="P171" s="67">
        <v>65098.999999999993</v>
      </c>
      <c r="Q171" s="67">
        <v>63601.999999999985</v>
      </c>
    </row>
    <row r="172" spans="1:17" ht="12" customHeight="1" x14ac:dyDescent="0.25">
      <c r="A172" s="23" t="s">
        <v>141</v>
      </c>
      <c r="B172" s="67">
        <v>3034</v>
      </c>
      <c r="C172" s="67">
        <v>2933</v>
      </c>
      <c r="D172" s="67">
        <v>3058.9999999999991</v>
      </c>
      <c r="E172" s="67">
        <v>3184.0000000000005</v>
      </c>
      <c r="F172" s="67">
        <v>3288.0000000000005</v>
      </c>
      <c r="G172" s="67">
        <v>3193.0000000000005</v>
      </c>
      <c r="H172" s="67">
        <v>3167.0000000000005</v>
      </c>
      <c r="I172" s="67">
        <v>3172.9999999999995</v>
      </c>
      <c r="J172" s="67">
        <v>3191.9999999999991</v>
      </c>
      <c r="K172" s="67">
        <v>3393.9999999999991</v>
      </c>
      <c r="L172" s="67">
        <v>3414.9999999999995</v>
      </c>
      <c r="M172" s="67">
        <v>3466.9999999999986</v>
      </c>
      <c r="N172" s="67">
        <v>3465.9999999999977</v>
      </c>
      <c r="O172" s="67">
        <v>3491.9999999999986</v>
      </c>
      <c r="P172" s="67">
        <v>3496.9999999999995</v>
      </c>
      <c r="Q172" s="67">
        <v>3412.9999999999995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46908</v>
      </c>
      <c r="C176" s="67">
        <v>43538</v>
      </c>
      <c r="D176" s="67">
        <v>37857.999999999993</v>
      </c>
      <c r="E176" s="67">
        <v>35983</v>
      </c>
      <c r="F176" s="67">
        <v>31907</v>
      </c>
      <c r="G176" s="67">
        <v>27340.000000000004</v>
      </c>
      <c r="H176" s="67">
        <v>27706.999999999993</v>
      </c>
      <c r="I176" s="67">
        <v>25998.999999999993</v>
      </c>
      <c r="J176" s="67">
        <v>25896.999999999993</v>
      </c>
      <c r="K176" s="67">
        <v>25824.000000000004</v>
      </c>
      <c r="L176" s="67">
        <v>29157.999999999996</v>
      </c>
      <c r="M176" s="67">
        <v>22287</v>
      </c>
      <c r="N176" s="67">
        <v>20554</v>
      </c>
      <c r="O176" s="67">
        <v>19384.999999999996</v>
      </c>
      <c r="P176" s="67">
        <v>12872.999999999996</v>
      </c>
      <c r="Q176" s="67">
        <v>12355.999999999998</v>
      </c>
    </row>
    <row r="177" spans="1:17" ht="12" customHeight="1" x14ac:dyDescent="0.25">
      <c r="A177" s="29" t="s">
        <v>140</v>
      </c>
      <c r="B177" s="83">
        <v>82858</v>
      </c>
      <c r="C177" s="83">
        <v>71663</v>
      </c>
      <c r="D177" s="83">
        <v>73449.999999999985</v>
      </c>
      <c r="E177" s="83">
        <v>72967</v>
      </c>
      <c r="F177" s="83">
        <v>74275</v>
      </c>
      <c r="G177" s="83">
        <v>74171</v>
      </c>
      <c r="H177" s="83">
        <v>72545</v>
      </c>
      <c r="I177" s="83">
        <v>72228.999999999985</v>
      </c>
      <c r="J177" s="83">
        <v>70326.999999999985</v>
      </c>
      <c r="K177" s="83">
        <v>69336.999999999971</v>
      </c>
      <c r="L177" s="83">
        <v>62669.999999999985</v>
      </c>
      <c r="M177" s="83">
        <v>68188.999999999985</v>
      </c>
      <c r="N177" s="83">
        <v>68677</v>
      </c>
      <c r="O177" s="83">
        <v>69088.999999999971</v>
      </c>
      <c r="P177" s="83">
        <v>75040.999999999985</v>
      </c>
      <c r="Q177" s="83">
        <v>74233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197</v>
      </c>
      <c r="D5" s="67">
        <f>RES_hhdet_num!C5+RES_hhdet_in!D5-RES_hhdet_num!D5</f>
        <v>103.25000000000023</v>
      </c>
      <c r="E5" s="67">
        <f>RES_hhdet_num!D5+RES_hhdet_in!E5-RES_hhdet_num!E5</f>
        <v>103.24999999999955</v>
      </c>
      <c r="F5" s="67">
        <f>RES_hhdet_num!E5+RES_hhdet_in!F5-RES_hhdet_num!F5</f>
        <v>465.00000000000023</v>
      </c>
      <c r="G5" s="67">
        <f>RES_hhdet_num!F5+RES_hhdet_in!G5-RES_hhdet_num!G5</f>
        <v>103.25000000000011</v>
      </c>
      <c r="H5" s="67">
        <f>RES_hhdet_num!G5+RES_hhdet_in!H5-RES_hhdet_num!H5</f>
        <v>103.25</v>
      </c>
      <c r="I5" s="67">
        <f>RES_hhdet_num!H5+RES_hhdet_in!I5-RES_hhdet_num!I5</f>
        <v>103.25000000000023</v>
      </c>
      <c r="J5" s="67">
        <f>RES_hhdet_num!I5+RES_hhdet_in!J5-RES_hhdet_num!J5</f>
        <v>103.25000000000023</v>
      </c>
      <c r="K5" s="67">
        <f>RES_hhdet_num!J5+RES_hhdet_in!K5-RES_hhdet_num!K5</f>
        <v>103.25</v>
      </c>
      <c r="L5" s="67">
        <f>RES_hhdet_num!K5+RES_hhdet_in!L5-RES_hhdet_num!L5</f>
        <v>103.25</v>
      </c>
      <c r="M5" s="67">
        <f>RES_hhdet_num!L5+RES_hhdet_in!M5-RES_hhdet_num!M5</f>
        <v>103.25</v>
      </c>
      <c r="N5" s="67">
        <f>RES_hhdet_num!M5+RES_hhdet_in!N5-RES_hhdet_num!N5</f>
        <v>60.749999999999545</v>
      </c>
      <c r="O5" s="67">
        <f>RES_hhdet_num!N5+RES_hhdet_in!O5-RES_hhdet_num!O5</f>
        <v>950.00000000000011</v>
      </c>
      <c r="P5" s="67">
        <f>RES_hhdet_num!O5+RES_hhdet_in!P5-RES_hhdet_num!P5</f>
        <v>218</v>
      </c>
      <c r="Q5" s="67">
        <f>RES_hhdet_num!P5+RES_hhdet_in!Q5-RES_hhdet_num!Q5</f>
        <v>52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</v>
      </c>
      <c r="D8" s="67">
        <f>RES_hhdet_num!C8+RES_hhdet_in!D8-RES_hhdet_num!D8</f>
        <v>1.0000000000000018</v>
      </c>
      <c r="E8" s="67">
        <f>RES_hhdet_num!D8+RES_hhdet_in!E8-RES_hhdet_num!E8</f>
        <v>0.99999999999999822</v>
      </c>
      <c r="F8" s="67">
        <f>RES_hhdet_num!E8+RES_hhdet_in!F8-RES_hhdet_num!F8</f>
        <v>4</v>
      </c>
      <c r="G8" s="67">
        <f>RES_hhdet_num!F8+RES_hhdet_in!G8-RES_hhdet_num!G8</f>
        <v>1</v>
      </c>
      <c r="H8" s="67">
        <f>RES_hhdet_num!G8+RES_hhdet_in!H8-RES_hhdet_num!H8</f>
        <v>1</v>
      </c>
      <c r="I8" s="67">
        <f>RES_hhdet_num!H8+RES_hhdet_in!I8-RES_hhdet_num!I8</f>
        <v>1.0000000000000018</v>
      </c>
      <c r="J8" s="67">
        <f>RES_hhdet_num!I8+RES_hhdet_in!J8-RES_hhdet_num!J8</f>
        <v>0.75</v>
      </c>
      <c r="K8" s="67">
        <f>RES_hhdet_num!J8+RES_hhdet_in!K8-RES_hhdet_num!K8</f>
        <v>1.5000000000000036</v>
      </c>
      <c r="L8" s="67">
        <f>RES_hhdet_num!K8+RES_hhdet_in!L8-RES_hhdet_num!L8</f>
        <v>1</v>
      </c>
      <c r="M8" s="67">
        <f>RES_hhdet_num!L8+RES_hhdet_in!M8-RES_hhdet_num!M8</f>
        <v>1.0000000000000036</v>
      </c>
      <c r="N8" s="67">
        <f>RES_hhdet_num!M8+RES_hhdet_in!N8-RES_hhdet_num!N8</f>
        <v>2</v>
      </c>
      <c r="O8" s="67">
        <f>RES_hhdet_num!N8+RES_hhdet_in!O8-RES_hhdet_num!O8</f>
        <v>19.000000000000004</v>
      </c>
      <c r="P8" s="67">
        <f>RES_hhdet_num!O8+RES_hhdet_in!P8-RES_hhdet_num!P8</f>
        <v>4</v>
      </c>
      <c r="Q8" s="67">
        <f>RES_hhdet_num!P8+RES_hhdet_in!Q8-RES_hhdet_num!Q8</f>
        <v>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12</v>
      </c>
      <c r="D11" s="67">
        <f>RES_hhdet_num!C11+RES_hhdet_in!D11-RES_hhdet_num!D11</f>
        <v>7.5000000000000071</v>
      </c>
      <c r="E11" s="67">
        <f>RES_hhdet_num!D11+RES_hhdet_in!E11-RES_hhdet_num!E11</f>
        <v>7.4999999999999858</v>
      </c>
      <c r="F11" s="67">
        <f>RES_hhdet_num!E11+RES_hhdet_in!F11-RES_hhdet_num!F11</f>
        <v>21</v>
      </c>
      <c r="G11" s="67">
        <f>RES_hhdet_num!F11+RES_hhdet_in!G11-RES_hhdet_num!G11</f>
        <v>7.5</v>
      </c>
      <c r="H11" s="67">
        <f>RES_hhdet_num!G11+RES_hhdet_in!H11-RES_hhdet_num!H11</f>
        <v>7.5</v>
      </c>
      <c r="I11" s="67">
        <f>RES_hhdet_num!H11+RES_hhdet_in!I11-RES_hhdet_num!I11</f>
        <v>7.5000000000000071</v>
      </c>
      <c r="J11" s="67">
        <f>RES_hhdet_num!I11+RES_hhdet_in!J11-RES_hhdet_num!J11</f>
        <v>7.5</v>
      </c>
      <c r="K11" s="67">
        <f>RES_hhdet_num!J11+RES_hhdet_in!K11-RES_hhdet_num!K11</f>
        <v>7.5000000000000071</v>
      </c>
      <c r="L11" s="67">
        <f>RES_hhdet_num!K11+RES_hhdet_in!L11-RES_hhdet_num!L11</f>
        <v>9.9559983345221852</v>
      </c>
      <c r="M11" s="67">
        <f>RES_hhdet_num!L11+RES_hhdet_in!M11-RES_hhdet_num!M11</f>
        <v>10.123520362223374</v>
      </c>
      <c r="N11" s="67">
        <f>RES_hhdet_num!M11+RES_hhdet_in!N11-RES_hhdet_num!N11</f>
        <v>3.7034324250498756</v>
      </c>
      <c r="O11" s="67">
        <f>RES_hhdet_num!N11+RES_hhdet_in!O11-RES_hhdet_num!O11</f>
        <v>30.152980493024774</v>
      </c>
      <c r="P11" s="67">
        <f>RES_hhdet_num!O11+RES_hhdet_in!P11-RES_hhdet_num!P11</f>
        <v>8</v>
      </c>
      <c r="Q11" s="67">
        <f>RES_hhdet_num!P11+RES_hhdet_in!Q11-RES_hhdet_num!Q11</f>
        <v>2.0056143564765758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0.15701628581241533</v>
      </c>
      <c r="E12" s="67">
        <f>RES_hhdet_num!D12+RES_hhdet_in!E12-RES_hhdet_num!E12</f>
        <v>0.15633265502481164</v>
      </c>
      <c r="F12" s="67">
        <f>RES_hhdet_num!E12+RES_hhdet_in!F12-RES_hhdet_num!F12</f>
        <v>1</v>
      </c>
      <c r="G12" s="67">
        <f>RES_hhdet_num!F12+RES_hhdet_in!G12-RES_hhdet_num!G12</f>
        <v>7.9579944219362098E-2</v>
      </c>
      <c r="H12" s="67">
        <f>RES_hhdet_num!G12+RES_hhdet_in!H12-RES_hhdet_num!H12</f>
        <v>0.18155430992082477</v>
      </c>
      <c r="I12" s="67">
        <f>RES_hhdet_num!H12+RES_hhdet_in!I12-RES_hhdet_num!I12</f>
        <v>0.55196207473439762</v>
      </c>
      <c r="J12" s="67">
        <f>RES_hhdet_num!I12+RES_hhdet_in!J12-RES_hhdet_num!J12</f>
        <v>0.20009540924460034</v>
      </c>
      <c r="K12" s="67">
        <f>RES_hhdet_num!J12+RES_hhdet_in!K12-RES_hhdet_num!K12</f>
        <v>0</v>
      </c>
      <c r="L12" s="67">
        <f>RES_hhdet_num!K12+RES_hhdet_in!L12-RES_hhdet_num!L12</f>
        <v>0.35958529522211924</v>
      </c>
      <c r="M12" s="67">
        <f>RES_hhdet_num!L12+RES_hhdet_in!M12-RES_hhdet_num!M12</f>
        <v>0.43109655399873104</v>
      </c>
      <c r="N12" s="67">
        <f>RES_hhdet_num!M12+RES_hhdet_in!N12-RES_hhdet_num!N12</f>
        <v>0.59425065265103116</v>
      </c>
      <c r="O12" s="67">
        <f>RES_hhdet_num!N12+RES_hhdet_in!O12-RES_hhdet_num!O12</f>
        <v>1.9999999999999853</v>
      </c>
      <c r="P12" s="67">
        <f>RES_hhdet_num!O12+RES_hhdet_in!P12-RES_hhdet_num!P12</f>
        <v>0</v>
      </c>
      <c r="Q12" s="67">
        <f>RES_hhdet_num!P12+RES_hhdet_in!Q12-RES_hhdet_num!Q12</f>
        <v>3.5898817048907183E-5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195.18493150684935</v>
      </c>
      <c r="D15" s="67">
        <f>RES_hhdet_num!C15+RES_hhdet_in!D15-RES_hhdet_num!D15</f>
        <v>144.00000000000023</v>
      </c>
      <c r="E15" s="67">
        <f>RES_hhdet_num!D15+RES_hhdet_in!E15-RES_hhdet_num!E15</f>
        <v>143.99999999999955</v>
      </c>
      <c r="F15" s="67">
        <f>RES_hhdet_num!E15+RES_hhdet_in!F15-RES_hhdet_num!F15</f>
        <v>431.00000000000023</v>
      </c>
      <c r="G15" s="67">
        <f>RES_hhdet_num!F15+RES_hhdet_in!G15-RES_hhdet_num!G15</f>
        <v>144.00000000000011</v>
      </c>
      <c r="H15" s="67">
        <f>RES_hhdet_num!G15+RES_hhdet_in!H15-RES_hhdet_num!H15</f>
        <v>144</v>
      </c>
      <c r="I15" s="67">
        <f>RES_hhdet_num!H15+RES_hhdet_in!I15-RES_hhdet_num!I15</f>
        <v>144.00000000000023</v>
      </c>
      <c r="J15" s="67">
        <f>RES_hhdet_num!I15+RES_hhdet_in!J15-RES_hhdet_num!J15</f>
        <v>144.00000000000023</v>
      </c>
      <c r="K15" s="67">
        <f>RES_hhdet_num!J15+RES_hhdet_in!K15-RES_hhdet_num!K15</f>
        <v>144</v>
      </c>
      <c r="L15" s="67">
        <f>RES_hhdet_num!K15+RES_hhdet_in!L15-RES_hhdet_num!L15</f>
        <v>231.16537631923916</v>
      </c>
      <c r="M15" s="67">
        <f>RES_hhdet_num!L15+RES_hhdet_in!M15-RES_hhdet_num!M15</f>
        <v>235.7696985188968</v>
      </c>
      <c r="N15" s="67">
        <f>RES_hhdet_num!M15+RES_hhdet_in!N15-RES_hhdet_num!N15</f>
        <v>56.142529457026058</v>
      </c>
      <c r="O15" s="67">
        <f>RES_hhdet_num!N15+RES_hhdet_in!O15-RES_hhdet_num!O15</f>
        <v>881.25778619670166</v>
      </c>
      <c r="P15" s="67">
        <f>RES_hhdet_num!O15+RES_hhdet_in!P15-RES_hhdet_num!P15</f>
        <v>207.31751990521354</v>
      </c>
      <c r="Q15" s="67">
        <f>RES_hhdet_num!P15+RES_hhdet_in!Q15-RES_hhdet_num!Q15</f>
        <v>47.312306254680095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3.75</v>
      </c>
      <c r="D16" s="67">
        <f>RES_hhdet_num!C16+RES_hhdet_in!D16-RES_hhdet_num!D16</f>
        <v>3.7500000000000071</v>
      </c>
      <c r="E16" s="67">
        <f>RES_hhdet_num!D16+RES_hhdet_in!E16-RES_hhdet_num!E16</f>
        <v>3.7499999999999929</v>
      </c>
      <c r="F16" s="67">
        <f>RES_hhdet_num!E16+RES_hhdet_in!F16-RES_hhdet_num!F16</f>
        <v>11.999999999999993</v>
      </c>
      <c r="G16" s="67">
        <f>RES_hhdet_num!F16+RES_hhdet_in!G16-RES_hhdet_num!G16</f>
        <v>3.75</v>
      </c>
      <c r="H16" s="67">
        <f>RES_hhdet_num!G16+RES_hhdet_in!H16-RES_hhdet_num!H16</f>
        <v>3.75</v>
      </c>
      <c r="I16" s="67">
        <f>RES_hhdet_num!H16+RES_hhdet_in!I16-RES_hhdet_num!I16</f>
        <v>9.8490204534384489</v>
      </c>
      <c r="J16" s="67">
        <f>RES_hhdet_num!I16+RES_hhdet_in!J16-RES_hhdet_num!J16</f>
        <v>3.575842567327328</v>
      </c>
      <c r="K16" s="67">
        <f>RES_hhdet_num!J16+RES_hhdet_in!K16-RES_hhdet_num!K16</f>
        <v>3.2119756367262653</v>
      </c>
      <c r="L16" s="67">
        <f>RES_hhdet_num!K16+RES_hhdet_in!L16-RES_hhdet_num!L16</f>
        <v>2.9400186967385338</v>
      </c>
      <c r="M16" s="67">
        <f>RES_hhdet_num!L16+RES_hhdet_in!M16-RES_hhdet_num!M16</f>
        <v>5.8874194432652729</v>
      </c>
      <c r="N16" s="67">
        <f>RES_hhdet_num!M16+RES_hhdet_in!N16-RES_hhdet_num!N16</f>
        <v>1.7734621198369069</v>
      </c>
      <c r="O16" s="67">
        <f>RES_hhdet_num!N16+RES_hhdet_in!O16-RES_hhdet_num!O16</f>
        <v>45.000000000000007</v>
      </c>
      <c r="P16" s="67">
        <f>RES_hhdet_num!O16+RES_hhdet_in!P16-RES_hhdet_num!P16</f>
        <v>10</v>
      </c>
      <c r="Q16" s="67">
        <f>RES_hhdet_num!P16+RES_hhdet_in!Q16-RES_hhdet_num!Q16</f>
        <v>3.0000000000000036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74.625</v>
      </c>
      <c r="D21" s="67">
        <f>RES_hhdet_num!C21+RES_hhdet_in!D21-RES_hhdet_num!D21</f>
        <v>76.880487196639422</v>
      </c>
      <c r="E21" s="67">
        <f>RES_hhdet_num!D21+RES_hhdet_in!E21-RES_hhdet_num!E21</f>
        <v>75.130487196639365</v>
      </c>
      <c r="F21" s="67">
        <f>RES_hhdet_num!E21+RES_hhdet_in!F21-RES_hhdet_num!F21</f>
        <v>194.12897569817028</v>
      </c>
      <c r="G21" s="67">
        <f>RES_hhdet_num!F21+RES_hhdet_in!G21-RES_hhdet_num!G21</f>
        <v>67.378975698170393</v>
      </c>
      <c r="H21" s="67">
        <f>RES_hhdet_num!G21+RES_hhdet_in!H21-RES_hhdet_num!H21</f>
        <v>86.139690313931055</v>
      </c>
      <c r="I21" s="67">
        <f>RES_hhdet_num!H21+RES_hhdet_in!I21-RES_hhdet_num!I21</f>
        <v>110.1108630067576</v>
      </c>
      <c r="J21" s="67">
        <f>RES_hhdet_num!I21+RES_hhdet_in!J21-RES_hhdet_num!J21</f>
        <v>221.64379503979387</v>
      </c>
      <c r="K21" s="67">
        <f>RES_hhdet_num!J21+RES_hhdet_in!K21-RES_hhdet_num!K21</f>
        <v>257.64162428270612</v>
      </c>
      <c r="L21" s="67">
        <f>RES_hhdet_num!K21+RES_hhdet_in!L21-RES_hhdet_num!L21</f>
        <v>295.33224318933713</v>
      </c>
      <c r="M21" s="67">
        <f>RES_hhdet_num!L21+RES_hhdet_in!M21-RES_hhdet_num!M21</f>
        <v>448.24999999999989</v>
      </c>
      <c r="N21" s="67">
        <f>RES_hhdet_num!M21+RES_hhdet_in!N21-RES_hhdet_num!N21</f>
        <v>430</v>
      </c>
      <c r="O21" s="67">
        <f>RES_hhdet_num!N21+RES_hhdet_in!O21-RES_hhdet_num!O21</f>
        <v>409.00000000000034</v>
      </c>
      <c r="P21" s="67">
        <f>RES_hhdet_num!O21+RES_hhdet_in!P21-RES_hhdet_num!P21</f>
        <v>180.99999999999994</v>
      </c>
      <c r="Q21" s="67">
        <f>RES_hhdet_num!P21+RES_hhdet_in!Q21-RES_hhdet_num!Q21</f>
        <v>89.000000000000028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150</v>
      </c>
      <c r="D22" s="83">
        <f>RES_hhdet_num!C22+RES_hhdet_in!D22-RES_hhdet_num!D22</f>
        <v>99.000000000000227</v>
      </c>
      <c r="E22" s="83">
        <f>RES_hhdet_num!D22+RES_hhdet_in!E22-RES_hhdet_num!E22</f>
        <v>99.000000000000114</v>
      </c>
      <c r="F22" s="83">
        <f>RES_hhdet_num!E22+RES_hhdet_in!F22-RES_hhdet_num!F22</f>
        <v>301.69621214507958</v>
      </c>
      <c r="G22" s="83">
        <f>RES_hhdet_num!F22+RES_hhdet_in!G22-RES_hhdet_num!G22</f>
        <v>98.999999999999886</v>
      </c>
      <c r="H22" s="83">
        <f>RES_hhdet_num!G22+RES_hhdet_in!H22-RES_hhdet_num!H22</f>
        <v>99.000000000000114</v>
      </c>
      <c r="I22" s="83">
        <f>RES_hhdet_num!H22+RES_hhdet_in!I22-RES_hhdet_num!I22</f>
        <v>99.000000000000455</v>
      </c>
      <c r="J22" s="83">
        <f>RES_hhdet_num!I22+RES_hhdet_in!J22-RES_hhdet_num!J22</f>
        <v>98.999999999999773</v>
      </c>
      <c r="K22" s="83">
        <f>RES_hhdet_num!J22+RES_hhdet_in!K22-RES_hhdet_num!K22</f>
        <v>99</v>
      </c>
      <c r="L22" s="83">
        <f>RES_hhdet_num!K22+RES_hhdet_in!L22-RES_hhdet_num!L22</f>
        <v>154.70175599269783</v>
      </c>
      <c r="M22" s="83">
        <f>RES_hhdet_num!L22+RES_hhdet_in!M22-RES_hhdet_num!M22</f>
        <v>91.805768399877707</v>
      </c>
      <c r="N22" s="83">
        <f>RES_hhdet_num!M22+RES_hhdet_in!N22-RES_hhdet_num!N22</f>
        <v>19.696212145079471</v>
      </c>
      <c r="O22" s="83">
        <f>RES_hhdet_num!N22+RES_hhdet_in!O22-RES_hhdet_num!O22</f>
        <v>769.55943846367984</v>
      </c>
      <c r="P22" s="83">
        <f>RES_hhdet_num!O22+RES_hhdet_in!P22-RES_hhdet_num!P22</f>
        <v>181.89540397411963</v>
      </c>
      <c r="Q22" s="83">
        <f>RES_hhdet_num!P22+RES_hhdet_in!Q22-RES_hhdet_num!Q22</f>
        <v>43.761211895520717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7654</v>
      </c>
      <c r="D45" s="67">
        <f>RES_hhdet_num!C45+RES_hhdet_in!D45-RES_hhdet_num!D45</f>
        <v>3542.0000000000073</v>
      </c>
      <c r="E45" s="67">
        <f>RES_hhdet_num!D45+RES_hhdet_in!E45-RES_hhdet_num!E45</f>
        <v>6135.9999999999927</v>
      </c>
      <c r="F45" s="67">
        <f>RES_hhdet_num!E45+RES_hhdet_in!F45-RES_hhdet_num!F45</f>
        <v>3614</v>
      </c>
      <c r="G45" s="67">
        <f>RES_hhdet_num!F45+RES_hhdet_in!G45-RES_hhdet_num!G45</f>
        <v>4071</v>
      </c>
      <c r="H45" s="67">
        <f>RES_hhdet_num!G45+RES_hhdet_in!H45-RES_hhdet_num!H45</f>
        <v>4339</v>
      </c>
      <c r="I45" s="67">
        <f>RES_hhdet_num!H45+RES_hhdet_in!I45-RES_hhdet_num!I45</f>
        <v>2609.8125000000018</v>
      </c>
      <c r="J45" s="67">
        <f>RES_hhdet_num!I45+RES_hhdet_in!J45-RES_hhdet_num!J45</f>
        <v>2609.8125</v>
      </c>
      <c r="K45" s="67">
        <f>RES_hhdet_num!J45+RES_hhdet_in!K45-RES_hhdet_num!K45</f>
        <v>2609.8124999999982</v>
      </c>
      <c r="L45" s="67">
        <f>RES_hhdet_num!K45+RES_hhdet_in!L45-RES_hhdet_num!L45</f>
        <v>2609.8125000000018</v>
      </c>
      <c r="M45" s="67">
        <f>RES_hhdet_num!L45+RES_hhdet_in!M45-RES_hhdet_num!M45</f>
        <v>1961.75</v>
      </c>
      <c r="N45" s="67">
        <f>RES_hhdet_num!M45+RES_hhdet_in!N45-RES_hhdet_num!N45</f>
        <v>1147.9999999999982</v>
      </c>
      <c r="O45" s="67">
        <f>RES_hhdet_num!N45+RES_hhdet_in!O45-RES_hhdet_num!O45</f>
        <v>0</v>
      </c>
      <c r="P45" s="67">
        <f>RES_hhdet_num!O45+RES_hhdet_in!P45-RES_hhdet_num!P45</f>
        <v>0</v>
      </c>
      <c r="Q45" s="67">
        <f>RES_hhdet_num!P45+RES_hhdet_in!Q45-RES_hhdet_num!Q45</f>
        <v>912.00000000000182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82</v>
      </c>
      <c r="D48" s="67">
        <f>RES_hhdet_num!C48+RES_hhdet_in!D48-RES_hhdet_num!D48</f>
        <v>44.000000000000028</v>
      </c>
      <c r="E48" s="67">
        <f>RES_hhdet_num!D48+RES_hhdet_in!E48-RES_hhdet_num!E48</f>
        <v>63.999999999999972</v>
      </c>
      <c r="F48" s="67">
        <f>RES_hhdet_num!E48+RES_hhdet_in!F48-RES_hhdet_num!F48</f>
        <v>39</v>
      </c>
      <c r="G48" s="67">
        <f>RES_hhdet_num!F48+RES_hhdet_in!G48-RES_hhdet_num!G48</f>
        <v>42</v>
      </c>
      <c r="H48" s="67">
        <f>RES_hhdet_num!G48+RES_hhdet_in!H48-RES_hhdet_num!H48</f>
        <v>39</v>
      </c>
      <c r="I48" s="67">
        <f>RES_hhdet_num!H48+RES_hhdet_in!I48-RES_hhdet_num!I48</f>
        <v>25.500000000000014</v>
      </c>
      <c r="J48" s="67">
        <f>RES_hhdet_num!I48+RES_hhdet_in!J48-RES_hhdet_num!J48</f>
        <v>42.000000000000014</v>
      </c>
      <c r="K48" s="67">
        <f>RES_hhdet_num!J48+RES_hhdet_in!K48-RES_hhdet_num!K48</f>
        <v>67.500000000000014</v>
      </c>
      <c r="L48" s="67">
        <f>RES_hhdet_num!K48+RES_hhdet_in!L48-RES_hhdet_num!L48</f>
        <v>45.000000000000014</v>
      </c>
      <c r="M48" s="67">
        <f>RES_hhdet_num!L48+RES_hhdet_in!M48-RES_hhdet_num!M48</f>
        <v>25.000000000000028</v>
      </c>
      <c r="N48" s="67">
        <f>RES_hhdet_num!M48+RES_hhdet_in!N48-RES_hhdet_num!N48</f>
        <v>22</v>
      </c>
      <c r="O48" s="67">
        <f>RES_hhdet_num!N48+RES_hhdet_in!O48-RES_hhdet_num!O48</f>
        <v>47.000000000000057</v>
      </c>
      <c r="P48" s="67">
        <f>RES_hhdet_num!O48+RES_hhdet_in!P48-RES_hhdet_num!P48</f>
        <v>89</v>
      </c>
      <c r="Q48" s="67">
        <f>RES_hhdet_num!P48+RES_hhdet_in!Q48-RES_hhdet_num!Q48</f>
        <v>73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1150.3936066584465</v>
      </c>
      <c r="D50" s="67">
        <f>RES_hhdet_num!C50+RES_hhdet_in!D50-RES_hhdet_num!D50</f>
        <v>1166.3183613752772</v>
      </c>
      <c r="E50" s="67">
        <f>RES_hhdet_num!D50+RES_hhdet_in!E50-RES_hhdet_num!E50</f>
        <v>1174.9189081306758</v>
      </c>
      <c r="F50" s="67">
        <f>RES_hhdet_num!E50+RES_hhdet_in!F50-RES_hhdet_num!F50</f>
        <v>2433</v>
      </c>
      <c r="G50" s="67">
        <f>RES_hhdet_num!F50+RES_hhdet_in!G50-RES_hhdet_num!G50</f>
        <v>3361</v>
      </c>
      <c r="H50" s="67">
        <f>RES_hhdet_num!G50+RES_hhdet_in!H50-RES_hhdet_num!H50</f>
        <v>3499</v>
      </c>
      <c r="I50" s="67">
        <f>RES_hhdet_num!H50+RES_hhdet_in!I50-RES_hhdet_num!I50</f>
        <v>1762.4731863340767</v>
      </c>
      <c r="J50" s="67">
        <f>RES_hhdet_num!I50+RES_hhdet_in!J50-RES_hhdet_num!J50</f>
        <v>1934.1678735372316</v>
      </c>
      <c r="K50" s="67">
        <f>RES_hhdet_num!J50+RES_hhdet_in!K50-RES_hhdet_num!K50</f>
        <v>2323.9845528893966</v>
      </c>
      <c r="L50" s="67">
        <f>RES_hhdet_num!K50+RES_hhdet_in!L50-RES_hhdet_num!L50</f>
        <v>2516.6627841750305</v>
      </c>
      <c r="M50" s="67">
        <f>RES_hhdet_num!L50+RES_hhdet_in!M50-RES_hhdet_num!M50</f>
        <v>1907.4241944326368</v>
      </c>
      <c r="N50" s="67">
        <f>RES_hhdet_num!M50+RES_hhdet_in!N50-RES_hhdet_num!N50</f>
        <v>1051.6171180878046</v>
      </c>
      <c r="O50" s="67">
        <f>RES_hhdet_num!N50+RES_hhdet_in!O50-RES_hhdet_num!O50</f>
        <v>439.78643623002245</v>
      </c>
      <c r="P50" s="67">
        <f>RES_hhdet_num!O50+RES_hhdet_in!P50-RES_hhdet_num!P50</f>
        <v>0</v>
      </c>
      <c r="Q50" s="67">
        <f>RES_hhdet_num!P50+RES_hhdet_in!Q50-RES_hhdet_num!Q50</f>
        <v>877.92194900790855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56.981393341553598</v>
      </c>
      <c r="D51" s="67">
        <f>RES_hhdet_num!C51+RES_hhdet_in!D51-RES_hhdet_num!D51</f>
        <v>41.056638624725792</v>
      </c>
      <c r="E51" s="67">
        <f>RES_hhdet_num!D51+RES_hhdet_in!E51-RES_hhdet_num!E51</f>
        <v>32.456091869319494</v>
      </c>
      <c r="F51" s="67">
        <f>RES_hhdet_num!E51+RES_hhdet_in!F51-RES_hhdet_num!F51</f>
        <v>34</v>
      </c>
      <c r="G51" s="67">
        <f>RES_hhdet_num!F51+RES_hhdet_in!G51-RES_hhdet_num!G51</f>
        <v>94</v>
      </c>
      <c r="H51" s="67">
        <f>RES_hhdet_num!G51+RES_hhdet_in!H51-RES_hhdet_num!H51</f>
        <v>122</v>
      </c>
      <c r="I51" s="67">
        <f>RES_hhdet_num!H51+RES_hhdet_in!I51-RES_hhdet_num!I51</f>
        <v>67.272049984099056</v>
      </c>
      <c r="J51" s="67">
        <f>RES_hhdet_num!I51+RES_hhdet_in!J51-RES_hhdet_num!J51</f>
        <v>57.602635547125544</v>
      </c>
      <c r="K51" s="67">
        <f>RES_hhdet_num!J51+RES_hhdet_in!K51-RES_hhdet_num!K51</f>
        <v>94.937201708071882</v>
      </c>
      <c r="L51" s="67">
        <f>RES_hhdet_num!K51+RES_hhdet_in!L51-RES_hhdet_num!L51</f>
        <v>93.149715824970656</v>
      </c>
      <c r="M51" s="67">
        <f>RES_hhdet_num!L51+RES_hhdet_in!M51-RES_hhdet_num!M51</f>
        <v>102.74440317719933</v>
      </c>
      <c r="N51" s="67">
        <f>RES_hhdet_num!M51+RES_hhdet_in!N51-RES_hhdet_num!N51</f>
        <v>47.964284302358237</v>
      </c>
      <c r="O51" s="67">
        <f>RES_hhdet_num!N51+RES_hhdet_in!O51-RES_hhdet_num!O51</f>
        <v>20.861407285163637</v>
      </c>
      <c r="P51" s="67">
        <f>RES_hhdet_num!O51+RES_hhdet_in!P51-RES_hhdet_num!P51</f>
        <v>72.503004718648185</v>
      </c>
      <c r="Q51" s="67">
        <f>RES_hhdet_num!P51+RES_hhdet_in!Q51-RES_hhdet_num!Q51</f>
        <v>46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8438</v>
      </c>
      <c r="D54" s="67">
        <f>RES_hhdet_num!C54+RES_hhdet_in!D54-RES_hhdet_num!D54</f>
        <v>3693.0000000000018</v>
      </c>
      <c r="E54" s="67">
        <f>RES_hhdet_num!D54+RES_hhdet_in!E54-RES_hhdet_num!E54</f>
        <v>5816.9999999999982</v>
      </c>
      <c r="F54" s="67">
        <f>RES_hhdet_num!E54+RES_hhdet_in!F54-RES_hhdet_num!F54</f>
        <v>2052</v>
      </c>
      <c r="G54" s="67">
        <f>RES_hhdet_num!F54+RES_hhdet_in!G54-RES_hhdet_num!G54</f>
        <v>2052</v>
      </c>
      <c r="H54" s="67">
        <f>RES_hhdet_num!G54+RES_hhdet_in!H54-RES_hhdet_num!H54</f>
        <v>2052</v>
      </c>
      <c r="I54" s="67">
        <f>RES_hhdet_num!H54+RES_hhdet_in!I54-RES_hhdet_num!I54</f>
        <v>1530.0000000000002</v>
      </c>
      <c r="J54" s="67">
        <f>RES_hhdet_num!I54+RES_hhdet_in!J54-RES_hhdet_num!J54</f>
        <v>779.21463456194056</v>
      </c>
      <c r="K54" s="67">
        <f>RES_hhdet_num!J54+RES_hhdet_in!K54-RES_hhdet_num!K54</f>
        <v>692.17405455135895</v>
      </c>
      <c r="L54" s="67">
        <f>RES_hhdet_num!K54+RES_hhdet_in!L54-RES_hhdet_num!L54</f>
        <v>681.79904994840422</v>
      </c>
      <c r="M54" s="67">
        <f>RES_hhdet_num!L54+RES_hhdet_in!M54-RES_hhdet_num!M54</f>
        <v>0</v>
      </c>
      <c r="N54" s="67">
        <f>RES_hhdet_num!M54+RES_hhdet_in!N54-RES_hhdet_num!N54</f>
        <v>1209</v>
      </c>
      <c r="O54" s="67">
        <f>RES_hhdet_num!N54+RES_hhdet_in!O54-RES_hhdet_num!O54</f>
        <v>143.00000000000011</v>
      </c>
      <c r="P54" s="67">
        <f>RES_hhdet_num!O54+RES_hhdet_in!P54-RES_hhdet_num!P54</f>
        <v>0</v>
      </c>
      <c r="Q54" s="67">
        <f>RES_hhdet_num!P54+RES_hhdet_in!Q54-RES_hhdet_num!Q54</f>
        <v>32.964206856475812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173</v>
      </c>
      <c r="D55" s="67">
        <f>RES_hhdet_num!C55+RES_hhdet_in!D55-RES_hhdet_num!D55</f>
        <v>79.000000000000057</v>
      </c>
      <c r="E55" s="67">
        <f>RES_hhdet_num!D55+RES_hhdet_in!E55-RES_hhdet_num!E55</f>
        <v>168.99999999999994</v>
      </c>
      <c r="F55" s="67">
        <f>RES_hhdet_num!E55+RES_hhdet_in!F55-RES_hhdet_num!F55</f>
        <v>51.75</v>
      </c>
      <c r="G55" s="67">
        <f>RES_hhdet_num!F55+RES_hhdet_in!G55-RES_hhdet_num!G55</f>
        <v>51.75</v>
      </c>
      <c r="H55" s="67">
        <f>RES_hhdet_num!G55+RES_hhdet_in!H55-RES_hhdet_num!H55</f>
        <v>51.75</v>
      </c>
      <c r="I55" s="67">
        <f>RES_hhdet_num!H55+RES_hhdet_in!I55-RES_hhdet_num!I55</f>
        <v>51.750000000000014</v>
      </c>
      <c r="J55" s="67">
        <f>RES_hhdet_num!I55+RES_hhdet_in!J55-RES_hhdet_num!J55</f>
        <v>29.718101756234333</v>
      </c>
      <c r="K55" s="67">
        <f>RES_hhdet_num!J55+RES_hhdet_in!K55-RES_hhdet_num!K55</f>
        <v>25.647826145130189</v>
      </c>
      <c r="L55" s="67">
        <f>RES_hhdet_num!K55+RES_hhdet_in!L55-RES_hhdet_num!L55</f>
        <v>29.601794097871</v>
      </c>
      <c r="M55" s="67">
        <f>RES_hhdet_num!L55+RES_hhdet_in!M55-RES_hhdet_num!M55</f>
        <v>30.37643955966054</v>
      </c>
      <c r="N55" s="67">
        <f>RES_hhdet_num!M55+RES_hhdet_in!N55-RES_hhdet_num!N55</f>
        <v>59.999999999999986</v>
      </c>
      <c r="O55" s="67">
        <f>RES_hhdet_num!N55+RES_hhdet_in!O55-RES_hhdet_num!O55</f>
        <v>7.0000000000000071</v>
      </c>
      <c r="P55" s="67">
        <f>RES_hhdet_num!O55+RES_hhdet_in!P55-RES_hhdet_num!P55</f>
        <v>0.94489961498048558</v>
      </c>
      <c r="Q55" s="67">
        <f>RES_hhdet_num!P55+RES_hhdet_in!Q55-RES_hhdet_num!Q55</f>
        <v>1.1138441356171853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2206</v>
      </c>
      <c r="D59" s="67">
        <f>RES_hhdet_num!C59+RES_hhdet_in!D59-RES_hhdet_num!D59</f>
        <v>2495.0000000000018</v>
      </c>
      <c r="E59" s="67">
        <f>RES_hhdet_num!D59+RES_hhdet_in!E59-RES_hhdet_num!E59</f>
        <v>2326.9999999999982</v>
      </c>
      <c r="F59" s="67">
        <f>RES_hhdet_num!E59+RES_hhdet_in!F59-RES_hhdet_num!F59</f>
        <v>1813</v>
      </c>
      <c r="G59" s="67">
        <f>RES_hhdet_num!F59+RES_hhdet_in!G59-RES_hhdet_num!G59</f>
        <v>1745</v>
      </c>
      <c r="H59" s="67">
        <f>RES_hhdet_num!G59+RES_hhdet_in!H59-RES_hhdet_num!H59</f>
        <v>1503</v>
      </c>
      <c r="I59" s="67">
        <f>RES_hhdet_num!H59+RES_hhdet_in!I59-RES_hhdet_num!I59</f>
        <v>1415.2500000000005</v>
      </c>
      <c r="J59" s="67">
        <f>RES_hhdet_num!I59+RES_hhdet_in!J59-RES_hhdet_num!J59</f>
        <v>1415.25</v>
      </c>
      <c r="K59" s="67">
        <f>RES_hhdet_num!J59+RES_hhdet_in!K59-RES_hhdet_num!K59</f>
        <v>1415.25</v>
      </c>
      <c r="L59" s="67">
        <f>RES_hhdet_num!K59+RES_hhdet_in!L59-RES_hhdet_num!L59</f>
        <v>1415.2500000000005</v>
      </c>
      <c r="M59" s="67">
        <f>RES_hhdet_num!L59+RES_hhdet_in!M59-RES_hhdet_num!M59</f>
        <v>1432.0214569317591</v>
      </c>
      <c r="N59" s="67">
        <f>RES_hhdet_num!M59+RES_hhdet_in!N59-RES_hhdet_num!N59</f>
        <v>461.99999999999955</v>
      </c>
      <c r="O59" s="67">
        <f>RES_hhdet_num!N59+RES_hhdet_in!O59-RES_hhdet_num!O59</f>
        <v>121.00000000000045</v>
      </c>
      <c r="P59" s="67">
        <f>RES_hhdet_num!O59+RES_hhdet_in!P59-RES_hhdet_num!P59</f>
        <v>303</v>
      </c>
      <c r="Q59" s="67">
        <f>RES_hhdet_num!P59+RES_hhdet_in!Q59-RES_hhdet_num!Q59</f>
        <v>644.99999999999977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5448</v>
      </c>
      <c r="D60" s="83">
        <f>RES_hhdet_num!C60+RES_hhdet_in!D60-RES_hhdet_num!D60</f>
        <v>3030.5714285714312</v>
      </c>
      <c r="E60" s="83">
        <f>RES_hhdet_num!D60+RES_hhdet_in!E60-RES_hhdet_num!E60</f>
        <v>3808.9999999999964</v>
      </c>
      <c r="F60" s="83">
        <f>RES_hhdet_num!E60+RES_hhdet_in!F60-RES_hhdet_num!F60</f>
        <v>2874.8857142857159</v>
      </c>
      <c r="G60" s="83">
        <f>RES_hhdet_num!F60+RES_hhdet_in!G60-RES_hhdet_num!G60</f>
        <v>2874.8857142857141</v>
      </c>
      <c r="H60" s="83">
        <f>RES_hhdet_num!G60+RES_hhdet_in!H60-RES_hhdet_num!H60</f>
        <v>3258</v>
      </c>
      <c r="I60" s="83">
        <f>RES_hhdet_num!H60+RES_hhdet_in!I60-RES_hhdet_num!I60</f>
        <v>2499.7500000000018</v>
      </c>
      <c r="J60" s="83">
        <f>RES_hhdet_num!I60+RES_hhdet_in!J60-RES_hhdet_num!J60</f>
        <v>2499.75</v>
      </c>
      <c r="K60" s="83">
        <f>RES_hhdet_num!J60+RES_hhdet_in!K60-RES_hhdet_num!K60</f>
        <v>2499.75</v>
      </c>
      <c r="L60" s="83">
        <f>RES_hhdet_num!K60+RES_hhdet_in!L60-RES_hhdet_num!L60</f>
        <v>2499.7499999999991</v>
      </c>
      <c r="M60" s="83">
        <f>RES_hhdet_num!L60+RES_hhdet_in!M60-RES_hhdet_num!M60</f>
        <v>529.72854306824047</v>
      </c>
      <c r="N60" s="83">
        <f>RES_hhdet_num!M60+RES_hhdet_in!N60-RES_hhdet_num!N60</f>
        <v>721.31967056021131</v>
      </c>
      <c r="O60" s="83">
        <f>RES_hhdet_num!N60+RES_hhdet_in!O60-RES_hhdet_num!O60</f>
        <v>0</v>
      </c>
      <c r="P60" s="83">
        <f>RES_hhdet_num!O60+RES_hhdet_in!P60-RES_hhdet_num!P60</f>
        <v>0</v>
      </c>
      <c r="Q60" s="83">
        <f>RES_hhdet_num!P60+RES_hhdet_in!Q60-RES_hhdet_num!Q60</f>
        <v>2394.8652538308215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393479.625</v>
      </c>
      <c r="D64" s="67">
        <f>RES_hhdet_num!C64+RES_hhdet_in!D64-RES_hhdet_num!D64</f>
        <v>393479.62500000093</v>
      </c>
      <c r="E64" s="67">
        <f>RES_hhdet_num!D64+RES_hhdet_in!E64-RES_hhdet_num!E64</f>
        <v>393479.62499999907</v>
      </c>
      <c r="F64" s="67">
        <f>RES_hhdet_num!E64+RES_hhdet_in!F64-RES_hhdet_num!F64</f>
        <v>393479.62499999907</v>
      </c>
      <c r="G64" s="67">
        <f>RES_hhdet_num!F64+RES_hhdet_in!G64-RES_hhdet_num!G64</f>
        <v>393479.625</v>
      </c>
      <c r="H64" s="67">
        <f>RES_hhdet_num!G64+RES_hhdet_in!H64-RES_hhdet_num!H64</f>
        <v>393479.62499999907</v>
      </c>
      <c r="I64" s="67">
        <f>RES_hhdet_num!H64+RES_hhdet_in!I64-RES_hhdet_num!I64</f>
        <v>393479.62500000186</v>
      </c>
      <c r="J64" s="67">
        <f>RES_hhdet_num!I64+RES_hhdet_in!J64-RES_hhdet_num!J64</f>
        <v>393479.62499999907</v>
      </c>
      <c r="K64" s="67">
        <f>RES_hhdet_num!J64+RES_hhdet_in!K64-RES_hhdet_num!K64</f>
        <v>393479.625</v>
      </c>
      <c r="L64" s="67">
        <f>RES_hhdet_num!K64+RES_hhdet_in!L64-RES_hhdet_num!L64</f>
        <v>393479.625</v>
      </c>
      <c r="M64" s="67">
        <f>RES_hhdet_num!L64+RES_hhdet_in!M64-RES_hhdet_num!M64</f>
        <v>393479.62500000093</v>
      </c>
      <c r="N64" s="67">
        <f>RES_hhdet_num!M64+RES_hhdet_in!N64-RES_hhdet_num!N64</f>
        <v>393479.62499999907</v>
      </c>
      <c r="O64" s="67">
        <f>RES_hhdet_num!N64+RES_hhdet_in!O64-RES_hhdet_num!O64</f>
        <v>393479.62499999907</v>
      </c>
      <c r="P64" s="67">
        <f>RES_hhdet_num!O64+RES_hhdet_in!P64-RES_hhdet_num!P64</f>
        <v>393479.62500000093</v>
      </c>
      <c r="Q64" s="67">
        <f>RES_hhdet_num!P64+RES_hhdet_in!Q64-RES_hhdet_num!Q64</f>
        <v>393479.62499999907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4815</v>
      </c>
      <c r="D67" s="67">
        <f>RES_hhdet_num!C67+RES_hhdet_in!D67-RES_hhdet_num!D67</f>
        <v>4877.0000000000073</v>
      </c>
      <c r="E67" s="67">
        <f>RES_hhdet_num!D67+RES_hhdet_in!E67-RES_hhdet_num!E67</f>
        <v>4839.9999999999927</v>
      </c>
      <c r="F67" s="67">
        <f>RES_hhdet_num!E67+RES_hhdet_in!F67-RES_hhdet_num!F67</f>
        <v>4750</v>
      </c>
      <c r="G67" s="67">
        <f>RES_hhdet_num!F67+RES_hhdet_in!G67-RES_hhdet_num!G67</f>
        <v>4397</v>
      </c>
      <c r="H67" s="67">
        <f>RES_hhdet_num!G67+RES_hhdet_in!H67-RES_hhdet_num!H67</f>
        <v>4539</v>
      </c>
      <c r="I67" s="67">
        <f>RES_hhdet_num!H67+RES_hhdet_in!I67-RES_hhdet_num!I67</f>
        <v>4641.0000000000073</v>
      </c>
      <c r="J67" s="67">
        <f>RES_hhdet_num!I67+RES_hhdet_in!J67-RES_hhdet_num!J67</f>
        <v>8391</v>
      </c>
      <c r="K67" s="67">
        <f>RES_hhdet_num!J67+RES_hhdet_in!K67-RES_hhdet_num!K67</f>
        <v>6716.0000000000146</v>
      </c>
      <c r="L67" s="67">
        <f>RES_hhdet_num!K67+RES_hhdet_in!L67-RES_hhdet_num!L67</f>
        <v>7365</v>
      </c>
      <c r="M67" s="67">
        <f>RES_hhdet_num!L67+RES_hhdet_in!M67-RES_hhdet_num!M67</f>
        <v>6816</v>
      </c>
      <c r="N67" s="67">
        <f>RES_hhdet_num!M67+RES_hhdet_in!N67-RES_hhdet_num!N67</f>
        <v>8099</v>
      </c>
      <c r="O67" s="67">
        <f>RES_hhdet_num!N67+RES_hhdet_in!O67-RES_hhdet_num!O67</f>
        <v>8217.0000000000291</v>
      </c>
      <c r="P67" s="67">
        <f>RES_hhdet_num!O67+RES_hhdet_in!P67-RES_hhdet_num!P67</f>
        <v>8834</v>
      </c>
      <c r="Q67" s="67">
        <f>RES_hhdet_num!P67+RES_hhdet_in!Q67-RES_hhdet_num!Q67</f>
        <v>12459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264800.25</v>
      </c>
      <c r="D69" s="67">
        <f>RES_hhdet_num!C69+RES_hhdet_in!D69-RES_hhdet_num!D69</f>
        <v>334546.05232485943</v>
      </c>
      <c r="E69" s="67">
        <f>RES_hhdet_num!D69+RES_hhdet_in!E69-RES_hhdet_num!E69</f>
        <v>329766.2157161478</v>
      </c>
      <c r="F69" s="67">
        <f>RES_hhdet_num!E69+RES_hhdet_in!F69-RES_hhdet_num!F69</f>
        <v>334658.19383081608</v>
      </c>
      <c r="G69" s="67">
        <f>RES_hhdet_num!F69+RES_hhdet_in!G69-RES_hhdet_num!G69</f>
        <v>340830.46254203096</v>
      </c>
      <c r="H69" s="67">
        <f>RES_hhdet_num!G69+RES_hhdet_in!H69-RES_hhdet_num!H69</f>
        <v>331506.86609110236</v>
      </c>
      <c r="I69" s="67">
        <f>RES_hhdet_num!H69+RES_hhdet_in!I69-RES_hhdet_num!I69</f>
        <v>355691.82577548828</v>
      </c>
      <c r="J69" s="67">
        <f>RES_hhdet_num!I69+RES_hhdet_in!J69-RES_hhdet_num!J69</f>
        <v>309188.19637183845</v>
      </c>
      <c r="K69" s="67">
        <f>RES_hhdet_num!J69+RES_hhdet_in!K69-RES_hhdet_num!K69</f>
        <v>368430.35766129941</v>
      </c>
      <c r="L69" s="67">
        <f>RES_hhdet_num!K69+RES_hhdet_in!L69-RES_hhdet_num!L69</f>
        <v>373870.13976020925</v>
      </c>
      <c r="M69" s="67">
        <f>RES_hhdet_num!L69+RES_hhdet_in!M69-RES_hhdet_num!M69</f>
        <v>396333.16285449266</v>
      </c>
      <c r="N69" s="67">
        <f>RES_hhdet_num!M69+RES_hhdet_in!N69-RES_hhdet_num!N69</f>
        <v>387414.40600229427</v>
      </c>
      <c r="O69" s="67">
        <f>RES_hhdet_num!N69+RES_hhdet_in!O69-RES_hhdet_num!O69</f>
        <v>400546.70213085599</v>
      </c>
      <c r="P69" s="67">
        <f>RES_hhdet_num!O69+RES_hhdet_in!P69-RES_hhdet_num!P69</f>
        <v>365200.83427814208</v>
      </c>
      <c r="Q69" s="67">
        <f>RES_hhdet_num!P69+RES_hhdet_in!Q69-RES_hhdet_num!Q69</f>
        <v>383919.10903854854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11144.454431413818</v>
      </c>
      <c r="D70" s="67">
        <f>RES_hhdet_num!C70+RES_hhdet_in!D70-RES_hhdet_num!D70</f>
        <v>10173.459656541119</v>
      </c>
      <c r="E70" s="67">
        <f>RES_hhdet_num!D70+RES_hhdet_in!E70-RES_hhdet_num!E70</f>
        <v>10438.985072431999</v>
      </c>
      <c r="F70" s="67">
        <f>RES_hhdet_num!E70+RES_hhdet_in!F70-RES_hhdet_num!F70</f>
        <v>9511.997433538374</v>
      </c>
      <c r="G70" s="67">
        <f>RES_hhdet_num!F70+RES_hhdet_in!G70-RES_hhdet_num!G70</f>
        <v>9668.6734812225332</v>
      </c>
      <c r="H70" s="67">
        <f>RES_hhdet_num!G70+RES_hhdet_in!H70-RES_hhdet_num!H70</f>
        <v>10799.272042503668</v>
      </c>
      <c r="I70" s="67">
        <f>RES_hhdet_num!H70+RES_hhdet_in!I70-RES_hhdet_num!I70</f>
        <v>9950.2966399044381</v>
      </c>
      <c r="J70" s="67">
        <f>RES_hhdet_num!I70+RES_hhdet_in!J70-RES_hhdet_num!J70</f>
        <v>11093.185352577915</v>
      </c>
      <c r="K70" s="67">
        <f>RES_hhdet_num!J70+RES_hhdet_in!K70-RES_hhdet_num!K70</f>
        <v>12076.649677491572</v>
      </c>
      <c r="L70" s="67">
        <f>RES_hhdet_num!K70+RES_hhdet_in!L70-RES_hhdet_num!L70</f>
        <v>13476.115516710095</v>
      </c>
      <c r="M70" s="67">
        <f>RES_hhdet_num!L70+RES_hhdet_in!M70-RES_hhdet_num!M70</f>
        <v>10188.290832217666</v>
      </c>
      <c r="N70" s="67">
        <f>RES_hhdet_num!M70+RES_hhdet_in!N70-RES_hhdet_num!N70</f>
        <v>10025.672719594149</v>
      </c>
      <c r="O70" s="67">
        <f>RES_hhdet_num!N70+RES_hhdet_in!O70-RES_hhdet_num!O70</f>
        <v>10007.593124135223</v>
      </c>
      <c r="P70" s="67">
        <f>RES_hhdet_num!O70+RES_hhdet_in!P70-RES_hhdet_num!P70</f>
        <v>8980.141753940843</v>
      </c>
      <c r="Q70" s="67">
        <f>RES_hhdet_num!P70+RES_hhdet_in!Q70-RES_hhdet_num!Q70</f>
        <v>11053.554595659545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136245.42816770601</v>
      </c>
      <c r="D73" s="67">
        <f>RES_hhdet_num!C73+RES_hhdet_in!D73-RES_hhdet_num!D73</f>
        <v>47625.548700161453</v>
      </c>
      <c r="E73" s="67">
        <f>RES_hhdet_num!D73+RES_hhdet_in!E73-RES_hhdet_num!E73</f>
        <v>52276.124624470831</v>
      </c>
      <c r="F73" s="67">
        <f>RES_hhdet_num!E73+RES_hhdet_in!F73-RES_hhdet_num!F73</f>
        <v>48301.849689275608</v>
      </c>
      <c r="G73" s="67">
        <f>RES_hhdet_num!F73+RES_hhdet_in!G73-RES_hhdet_num!G73</f>
        <v>46115.25</v>
      </c>
      <c r="H73" s="67">
        <f>RES_hhdet_num!G73+RES_hhdet_in!H73-RES_hhdet_num!H73</f>
        <v>49559.961146141053</v>
      </c>
      <c r="I73" s="67">
        <f>RES_hhdet_num!H73+RES_hhdet_in!I73-RES_hhdet_num!I73</f>
        <v>46115.250000000058</v>
      </c>
      <c r="J73" s="67">
        <f>RES_hhdet_num!I73+RES_hhdet_in!J73-RES_hhdet_num!J73</f>
        <v>70872.602986802463</v>
      </c>
      <c r="K73" s="67">
        <f>RES_hhdet_num!J73+RES_hhdet_in!K73-RES_hhdet_num!K73</f>
        <v>37225.185567973938</v>
      </c>
      <c r="L73" s="67">
        <f>RES_hhdet_num!K73+RES_hhdet_in!L73-RES_hhdet_num!L73</f>
        <v>75694.000000000087</v>
      </c>
      <c r="M73" s="67">
        <f>RES_hhdet_num!L73+RES_hhdet_in!M73-RES_hhdet_num!M73</f>
        <v>17347.990190324956</v>
      </c>
      <c r="N73" s="67">
        <f>RES_hhdet_num!M73+RES_hhdet_in!N73-RES_hhdet_num!N73</f>
        <v>41846.578479745949</v>
      </c>
      <c r="O73" s="67">
        <f>RES_hhdet_num!N73+RES_hhdet_in!O73-RES_hhdet_num!O73</f>
        <v>47232.867673890461</v>
      </c>
      <c r="P73" s="67">
        <f>RES_hhdet_num!O73+RES_hhdet_in!P73-RES_hhdet_num!P73</f>
        <v>59485.567984002613</v>
      </c>
      <c r="Q73" s="67">
        <f>RES_hhdet_num!P73+RES_hhdet_in!Q73-RES_hhdet_num!Q73</f>
        <v>45782.75008004246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2399.8917790067298</v>
      </c>
      <c r="D74" s="67">
        <f>RES_hhdet_num!C74+RES_hhdet_in!D74-RES_hhdet_num!D74</f>
        <v>1161.7500000000018</v>
      </c>
      <c r="E74" s="67">
        <f>RES_hhdet_num!D74+RES_hhdet_in!E74-RES_hhdet_num!E74</f>
        <v>1161.7499999999982</v>
      </c>
      <c r="F74" s="67">
        <f>RES_hhdet_num!E74+RES_hhdet_in!F74-RES_hhdet_num!F74</f>
        <v>1161.75</v>
      </c>
      <c r="G74" s="67">
        <f>RES_hhdet_num!F74+RES_hhdet_in!G74-RES_hhdet_num!G74</f>
        <v>1161.75</v>
      </c>
      <c r="H74" s="67">
        <f>RES_hhdet_num!G74+RES_hhdet_in!H74-RES_hhdet_num!H74</f>
        <v>1613.5257202522043</v>
      </c>
      <c r="I74" s="67">
        <f>RES_hhdet_num!H74+RES_hhdet_in!I74-RES_hhdet_num!I74</f>
        <v>1402.8789097884946</v>
      </c>
      <c r="J74" s="67">
        <f>RES_hhdet_num!I74+RES_hhdet_in!J74-RES_hhdet_num!J74</f>
        <v>2325.6402887811</v>
      </c>
      <c r="K74" s="67">
        <f>RES_hhdet_num!J74+RES_hhdet_in!K74-RES_hhdet_num!K74</f>
        <v>905.12176302904845</v>
      </c>
      <c r="L74" s="67">
        <f>RES_hhdet_num!K74+RES_hhdet_in!L74-RES_hhdet_num!L74</f>
        <v>3106.9999999999991</v>
      </c>
      <c r="M74" s="67">
        <f>RES_hhdet_num!L74+RES_hhdet_in!M74-RES_hhdet_num!M74</f>
        <v>999.23670948727522</v>
      </c>
      <c r="N74" s="67">
        <f>RES_hhdet_num!M74+RES_hhdet_in!N74-RES_hhdet_num!N74</f>
        <v>1445.6839426086335</v>
      </c>
      <c r="O74" s="67">
        <f>RES_hhdet_num!N74+RES_hhdet_in!O74-RES_hhdet_num!O74</f>
        <v>1753.9037114559815</v>
      </c>
      <c r="P74" s="67">
        <f>RES_hhdet_num!O74+RES_hhdet_in!P74-RES_hhdet_num!P74</f>
        <v>1156.8715459831601</v>
      </c>
      <c r="Q74" s="67">
        <f>RES_hhdet_num!P74+RES_hhdet_in!Q74-RES_hhdet_num!Q74</f>
        <v>2432.268466016767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524542.49999999907</v>
      </c>
      <c r="D78" s="67">
        <f>RES_hhdet_num!C78+RES_hhdet_in!D78-RES_hhdet_num!D78</f>
        <v>524542.50000000093</v>
      </c>
      <c r="E78" s="67">
        <f>RES_hhdet_num!D78+RES_hhdet_in!E78-RES_hhdet_num!E78</f>
        <v>524542.49999999907</v>
      </c>
      <c r="F78" s="67">
        <f>RES_hhdet_num!E78+RES_hhdet_in!F78-RES_hhdet_num!F78</f>
        <v>524542.5</v>
      </c>
      <c r="G78" s="67">
        <f>RES_hhdet_num!F78+RES_hhdet_in!G78-RES_hhdet_num!G78</f>
        <v>524542.5</v>
      </c>
      <c r="H78" s="67">
        <f>RES_hhdet_num!G78+RES_hhdet_in!H78-RES_hhdet_num!H78</f>
        <v>524542.50000000093</v>
      </c>
      <c r="I78" s="67">
        <f>RES_hhdet_num!H78+RES_hhdet_in!I78-RES_hhdet_num!I78</f>
        <v>524542.50000000093</v>
      </c>
      <c r="J78" s="67">
        <f>RES_hhdet_num!I78+RES_hhdet_in!J78-RES_hhdet_num!J78</f>
        <v>524542.5</v>
      </c>
      <c r="K78" s="67">
        <f>RES_hhdet_num!J78+RES_hhdet_in!K78-RES_hhdet_num!K78</f>
        <v>955625.58018883504</v>
      </c>
      <c r="L78" s="67">
        <f>RES_hhdet_num!K78+RES_hhdet_in!L78-RES_hhdet_num!L78</f>
        <v>930589.97377649322</v>
      </c>
      <c r="M78" s="67">
        <f>RES_hhdet_num!L78+RES_hhdet_in!M78-RES_hhdet_num!M78</f>
        <v>925179.83505091816</v>
      </c>
      <c r="N78" s="67">
        <f>RES_hhdet_num!M78+RES_hhdet_in!N78-RES_hhdet_num!N78</f>
        <v>893248.07370763831</v>
      </c>
      <c r="O78" s="67">
        <f>RES_hhdet_num!N78+RES_hhdet_in!O78-RES_hhdet_num!O78</f>
        <v>889444.42641130649</v>
      </c>
      <c r="P78" s="67">
        <f>RES_hhdet_num!O78+RES_hhdet_in!P78-RES_hhdet_num!P78</f>
        <v>915612.50152159482</v>
      </c>
      <c r="Q78" s="67">
        <f>RES_hhdet_num!P78+RES_hhdet_in!Q78-RES_hhdet_num!Q78</f>
        <v>895929.85829535313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65676.749999999884</v>
      </c>
      <c r="D79" s="83">
        <f>RES_hhdet_num!C79+RES_hhdet_in!D79-RES_hhdet_num!D79</f>
        <v>65676.750000000116</v>
      </c>
      <c r="E79" s="83">
        <f>RES_hhdet_num!D79+RES_hhdet_in!E79-RES_hhdet_num!E79</f>
        <v>65676.75</v>
      </c>
      <c r="F79" s="83">
        <f>RES_hhdet_num!E79+RES_hhdet_in!F79-RES_hhdet_num!F79</f>
        <v>65676.749999999884</v>
      </c>
      <c r="G79" s="83">
        <f>RES_hhdet_num!F79+RES_hhdet_in!G79-RES_hhdet_num!G79</f>
        <v>65676.749999999884</v>
      </c>
      <c r="H79" s="83">
        <f>RES_hhdet_num!G79+RES_hhdet_in!H79-RES_hhdet_num!H79</f>
        <v>65676.75</v>
      </c>
      <c r="I79" s="83">
        <f>RES_hhdet_num!H79+RES_hhdet_in!I79-RES_hhdet_num!I79</f>
        <v>65676.750000000233</v>
      </c>
      <c r="J79" s="83">
        <f>RES_hhdet_num!I79+RES_hhdet_in!J79-RES_hhdet_num!J79</f>
        <v>108053.17545779666</v>
      </c>
      <c r="K79" s="83">
        <f>RES_hhdet_num!J79+RES_hhdet_in!K79-RES_hhdet_num!K79</f>
        <v>117724.29481116438</v>
      </c>
      <c r="L79" s="83">
        <f>RES_hhdet_num!K79+RES_hhdet_in!L79-RES_hhdet_num!L79</f>
        <v>109804.90122350719</v>
      </c>
      <c r="M79" s="83">
        <f>RES_hhdet_num!L79+RES_hhdet_in!M79-RES_hhdet_num!M79</f>
        <v>109211.03994908294</v>
      </c>
      <c r="N79" s="83">
        <f>RES_hhdet_num!M79+RES_hhdet_in!N79-RES_hhdet_num!N79</f>
        <v>98208.801292360702</v>
      </c>
      <c r="O79" s="83">
        <f>RES_hhdet_num!N79+RES_hhdet_in!O79-RES_hhdet_num!O79</f>
        <v>101919.44858869468</v>
      </c>
      <c r="P79" s="83">
        <f>RES_hhdet_num!O79+RES_hhdet_in!P79-RES_hhdet_num!P79</f>
        <v>85094.706064325524</v>
      </c>
      <c r="Q79" s="83">
        <f>RES_hhdet_num!P79+RES_hhdet_in!Q79-RES_hhdet_num!Q79</f>
        <v>69611.844733195729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14113</v>
      </c>
      <c r="D83" s="67">
        <f>RES_hhdet_num!C83+RES_hhdet_in!D83-RES_hhdet_num!D83</f>
        <v>13808.125000000058</v>
      </c>
      <c r="E83" s="67">
        <f>RES_hhdet_num!D83+RES_hhdet_in!E83-RES_hhdet_num!E83</f>
        <v>13808.124999999942</v>
      </c>
      <c r="F83" s="67">
        <f>RES_hhdet_num!E83+RES_hhdet_in!F83-RES_hhdet_num!F83</f>
        <v>13808.124999999971</v>
      </c>
      <c r="G83" s="67">
        <f>RES_hhdet_num!F83+RES_hhdet_in!G83-RES_hhdet_num!G83</f>
        <v>13808.125</v>
      </c>
      <c r="H83" s="67">
        <f>RES_hhdet_num!G83+RES_hhdet_in!H83-RES_hhdet_num!H83</f>
        <v>13808.125</v>
      </c>
      <c r="I83" s="67">
        <f>RES_hhdet_num!H83+RES_hhdet_in!I83-RES_hhdet_num!I83</f>
        <v>13808.125000000058</v>
      </c>
      <c r="J83" s="67">
        <f>RES_hhdet_num!I83+RES_hhdet_in!J83-RES_hhdet_num!J83</f>
        <v>13808.124999999942</v>
      </c>
      <c r="K83" s="67">
        <f>RES_hhdet_num!J83+RES_hhdet_in!K83-RES_hhdet_num!K83</f>
        <v>13808.125</v>
      </c>
      <c r="L83" s="67">
        <f>RES_hhdet_num!K83+RES_hhdet_in!L83-RES_hhdet_num!L83</f>
        <v>13808.125</v>
      </c>
      <c r="M83" s="67">
        <f>RES_hhdet_num!L83+RES_hhdet_in!M83-RES_hhdet_num!M83</f>
        <v>13808.124999999942</v>
      </c>
      <c r="N83" s="67">
        <f>RES_hhdet_num!M83+RES_hhdet_in!N83-RES_hhdet_num!N83</f>
        <v>13808.125</v>
      </c>
      <c r="O83" s="67">
        <f>RES_hhdet_num!N83+RES_hhdet_in!O83-RES_hhdet_num!O83</f>
        <v>13808.125000000058</v>
      </c>
      <c r="P83" s="67">
        <f>RES_hhdet_num!O83+RES_hhdet_in!P83-RES_hhdet_num!P83</f>
        <v>13808.125000000058</v>
      </c>
      <c r="Q83" s="67">
        <f>RES_hhdet_num!P83+RES_hhdet_in!Q83-RES_hhdet_num!Q83</f>
        <v>13808.124999999942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261</v>
      </c>
      <c r="D86" s="67">
        <f>RES_hhdet_num!C86+RES_hhdet_in!D86-RES_hhdet_num!D86</f>
        <v>179.50000000000023</v>
      </c>
      <c r="E86" s="67">
        <f>RES_hhdet_num!D86+RES_hhdet_in!E86-RES_hhdet_num!E86</f>
        <v>161.99999999999977</v>
      </c>
      <c r="F86" s="67">
        <f>RES_hhdet_num!E86+RES_hhdet_in!F86-RES_hhdet_num!F86</f>
        <v>158</v>
      </c>
      <c r="G86" s="67">
        <f>RES_hhdet_num!F86+RES_hhdet_in!G86-RES_hhdet_num!G86</f>
        <v>154</v>
      </c>
      <c r="H86" s="67">
        <f>RES_hhdet_num!G86+RES_hhdet_in!H86-RES_hhdet_num!H86</f>
        <v>185</v>
      </c>
      <c r="I86" s="67">
        <f>RES_hhdet_num!H86+RES_hhdet_in!I86-RES_hhdet_num!I86</f>
        <v>197.00000000000045</v>
      </c>
      <c r="J86" s="67">
        <f>RES_hhdet_num!I86+RES_hhdet_in!J86-RES_hhdet_num!J86</f>
        <v>173</v>
      </c>
      <c r="K86" s="67">
        <f>RES_hhdet_num!J86+RES_hhdet_in!K86-RES_hhdet_num!K86</f>
        <v>224</v>
      </c>
      <c r="L86" s="67">
        <f>RES_hhdet_num!K86+RES_hhdet_in!L86-RES_hhdet_num!L86</f>
        <v>293</v>
      </c>
      <c r="M86" s="67">
        <f>RES_hhdet_num!L86+RES_hhdet_in!M86-RES_hhdet_num!M86</f>
        <v>238.00000000000091</v>
      </c>
      <c r="N86" s="67">
        <f>RES_hhdet_num!M86+RES_hhdet_in!N86-RES_hhdet_num!N86</f>
        <v>455.99999999999909</v>
      </c>
      <c r="O86" s="67">
        <f>RES_hhdet_num!N86+RES_hhdet_in!O86-RES_hhdet_num!O86</f>
        <v>498.00000000000182</v>
      </c>
      <c r="P86" s="67">
        <f>RES_hhdet_num!O86+RES_hhdet_in!P86-RES_hhdet_num!P86</f>
        <v>454</v>
      </c>
      <c r="Q86" s="67">
        <f>RES_hhdet_num!P86+RES_hhdet_in!Q86-RES_hhdet_num!Q86</f>
        <v>592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8758.3721020572993</v>
      </c>
      <c r="D88" s="67">
        <f>RES_hhdet_num!C88+RES_hhdet_in!D88-RES_hhdet_num!D88</f>
        <v>6591.7500000000582</v>
      </c>
      <c r="E88" s="67">
        <f>RES_hhdet_num!D88+RES_hhdet_in!E88-RES_hhdet_num!E88</f>
        <v>8081.2422161276627</v>
      </c>
      <c r="F88" s="67">
        <f>RES_hhdet_num!E88+RES_hhdet_in!F88-RES_hhdet_num!F88</f>
        <v>7867.1159558423969</v>
      </c>
      <c r="G88" s="67">
        <f>RES_hhdet_num!F88+RES_hhdet_in!G88-RES_hhdet_num!G88</f>
        <v>8192.5367840165272</v>
      </c>
      <c r="H88" s="67">
        <f>RES_hhdet_num!G88+RES_hhdet_in!H88-RES_hhdet_num!H88</f>
        <v>8122.8209287948557</v>
      </c>
      <c r="I88" s="67">
        <f>RES_hhdet_num!H88+RES_hhdet_in!I88-RES_hhdet_num!I88</f>
        <v>6591.7500000000291</v>
      </c>
      <c r="J88" s="67">
        <f>RES_hhdet_num!I88+RES_hhdet_in!J88-RES_hhdet_num!J88</f>
        <v>26188.687556922057</v>
      </c>
      <c r="K88" s="67">
        <f>RES_hhdet_num!J88+RES_hhdet_in!K88-RES_hhdet_num!K88</f>
        <v>11890.585649851273</v>
      </c>
      <c r="L88" s="67">
        <f>RES_hhdet_num!K88+RES_hhdet_in!L88-RES_hhdet_num!L88</f>
        <v>29275.546403146698</v>
      </c>
      <c r="M88" s="67">
        <f>RES_hhdet_num!L88+RES_hhdet_in!M88-RES_hhdet_num!M88</f>
        <v>6591.7499999999418</v>
      </c>
      <c r="N88" s="67">
        <f>RES_hhdet_num!M88+RES_hhdet_in!N88-RES_hhdet_num!N88</f>
        <v>7430.5061175650626</v>
      </c>
      <c r="O88" s="67">
        <f>RES_hhdet_num!N88+RES_hhdet_in!O88-RES_hhdet_num!O88</f>
        <v>11514.354650236055</v>
      </c>
      <c r="P88" s="67">
        <f>RES_hhdet_num!O88+RES_hhdet_in!P88-RES_hhdet_num!P88</f>
        <v>15045.725341566082</v>
      </c>
      <c r="Q88" s="67">
        <f>RES_hhdet_num!P88+RES_hhdet_in!Q88-RES_hhdet_num!Q88</f>
        <v>9622.8789531423827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252.19039794269338</v>
      </c>
      <c r="D89" s="67">
        <f>RES_hhdet_num!C89+RES_hhdet_in!D89-RES_hhdet_num!D89</f>
        <v>440.35188982859654</v>
      </c>
      <c r="E89" s="67">
        <f>RES_hhdet_num!D89+RES_hhdet_in!E89-RES_hhdet_num!E89</f>
        <v>283.963276800323</v>
      </c>
      <c r="F89" s="67">
        <f>RES_hhdet_num!E89+RES_hhdet_in!F89-RES_hhdet_num!F89</f>
        <v>650.09949318422696</v>
      </c>
      <c r="G89" s="67">
        <f>RES_hhdet_num!F89+RES_hhdet_in!G89-RES_hhdet_num!G89</f>
        <v>625.0942595333363</v>
      </c>
      <c r="H89" s="67">
        <f>RES_hhdet_num!G89+RES_hhdet_in!H89-RES_hhdet_num!H89</f>
        <v>432.92996330364531</v>
      </c>
      <c r="I89" s="67">
        <f>RES_hhdet_num!H89+RES_hhdet_in!I89-RES_hhdet_num!I89</f>
        <v>302.47050425839188</v>
      </c>
      <c r="J89" s="67">
        <f>RES_hhdet_num!I89+RES_hhdet_in!J89-RES_hhdet_num!J89</f>
        <v>399.87235187144324</v>
      </c>
      <c r="K89" s="67">
        <f>RES_hhdet_num!J89+RES_hhdet_in!K89-RES_hhdet_num!K89</f>
        <v>251.01244535144542</v>
      </c>
      <c r="L89" s="67">
        <f>RES_hhdet_num!K89+RES_hhdet_in!L89-RES_hhdet_num!L89</f>
        <v>654</v>
      </c>
      <c r="M89" s="67">
        <f>RES_hhdet_num!L89+RES_hhdet_in!M89-RES_hhdet_num!M89</f>
        <v>647.60999170575269</v>
      </c>
      <c r="N89" s="67">
        <f>RES_hhdet_num!M89+RES_hhdet_in!N89-RES_hhdet_num!N89</f>
        <v>304.90857514652089</v>
      </c>
      <c r="O89" s="67">
        <f>RES_hhdet_num!N89+RES_hhdet_in!O89-RES_hhdet_num!O89</f>
        <v>351.87959768268411</v>
      </c>
      <c r="P89" s="67">
        <f>RES_hhdet_num!O89+RES_hhdet_in!P89-RES_hhdet_num!P89</f>
        <v>1358.5992432558724</v>
      </c>
      <c r="Q89" s="67">
        <f>RES_hhdet_num!P89+RES_hhdet_in!Q89-RES_hhdet_num!Q89</f>
        <v>287.95726021183691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427.19119226638031</v>
      </c>
      <c r="D92" s="67">
        <f>RES_hhdet_num!C92+RES_hhdet_in!D92-RES_hhdet_num!D92</f>
        <v>339.75000000000091</v>
      </c>
      <c r="E92" s="67">
        <f>RES_hhdet_num!D92+RES_hhdet_in!E92-RES_hhdet_num!E92</f>
        <v>339.74999999999909</v>
      </c>
      <c r="F92" s="67">
        <f>RES_hhdet_num!E92+RES_hhdet_in!F92-RES_hhdet_num!F92</f>
        <v>339.75</v>
      </c>
      <c r="G92" s="67">
        <f>RES_hhdet_num!F92+RES_hhdet_in!G92-RES_hhdet_num!G92</f>
        <v>339.75</v>
      </c>
      <c r="H92" s="67">
        <f>RES_hhdet_num!G92+RES_hhdet_in!H92-RES_hhdet_num!H92</f>
        <v>339.75</v>
      </c>
      <c r="I92" s="67">
        <f>RES_hhdet_num!H92+RES_hhdet_in!I92-RES_hhdet_num!I92</f>
        <v>339.75000000000182</v>
      </c>
      <c r="J92" s="67">
        <f>RES_hhdet_num!I92+RES_hhdet_in!J92-RES_hhdet_num!J92</f>
        <v>339.75</v>
      </c>
      <c r="K92" s="67">
        <f>RES_hhdet_num!J92+RES_hhdet_in!K92-RES_hhdet_num!K92</f>
        <v>813.49234811893621</v>
      </c>
      <c r="L92" s="67">
        <f>RES_hhdet_num!K92+RES_hhdet_in!L92-RES_hhdet_num!L92</f>
        <v>635.09932063808446</v>
      </c>
      <c r="M92" s="67">
        <f>RES_hhdet_num!L92+RES_hhdet_in!M92-RES_hhdet_num!M92</f>
        <v>1194.353100238779</v>
      </c>
      <c r="N92" s="67">
        <f>RES_hhdet_num!M92+RES_hhdet_in!N92-RES_hhdet_num!N92</f>
        <v>993.29151282323437</v>
      </c>
      <c r="O92" s="67">
        <f>RES_hhdet_num!N92+RES_hhdet_in!O92-RES_hhdet_num!O92</f>
        <v>1711.2049586983594</v>
      </c>
      <c r="P92" s="67">
        <f>RES_hhdet_num!O92+RES_hhdet_in!P92-RES_hhdet_num!P92</f>
        <v>2867.2199389768848</v>
      </c>
      <c r="Q92" s="67">
        <f>RES_hhdet_num!P92+RES_hhdet_in!Q92-RES_hhdet_num!Q92</f>
        <v>1043.5240201924662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37.308807733619773</v>
      </c>
      <c r="D93" s="67">
        <f>RES_hhdet_num!C93+RES_hhdet_in!D93-RES_hhdet_num!D93</f>
        <v>12.975748733625466</v>
      </c>
      <c r="E93" s="67">
        <f>RES_hhdet_num!D93+RES_hhdet_in!E93-RES_hhdet_num!E93</f>
        <v>23.219730216171683</v>
      </c>
      <c r="F93" s="67">
        <f>RES_hhdet_num!E93+RES_hhdet_in!F93-RES_hhdet_num!F93</f>
        <v>20.486336358298956</v>
      </c>
      <c r="G93" s="67">
        <f>RES_hhdet_num!F93+RES_hhdet_in!G93-RES_hhdet_num!G93</f>
        <v>36.614931362647667</v>
      </c>
      <c r="H93" s="67">
        <f>RES_hhdet_num!G93+RES_hhdet_in!H93-RES_hhdet_num!H93</f>
        <v>19.985904207485589</v>
      </c>
      <c r="I93" s="67">
        <f>RES_hhdet_num!H93+RES_hhdet_in!I93-RES_hhdet_num!I93</f>
        <v>36.381188267319033</v>
      </c>
      <c r="J93" s="67">
        <f>RES_hhdet_num!I93+RES_hhdet_in!J93-RES_hhdet_num!J93</f>
        <v>33.157257218709503</v>
      </c>
      <c r="K93" s="67">
        <f>RES_hhdet_num!J93+RES_hhdet_in!K93-RES_hhdet_num!K93</f>
        <v>47.891202776131252</v>
      </c>
      <c r="L93" s="67">
        <f>RES_hhdet_num!K93+RES_hhdet_in!L93-RES_hhdet_num!L93</f>
        <v>17.285660797876858</v>
      </c>
      <c r="M93" s="67">
        <f>RES_hhdet_num!L93+RES_hhdet_in!M93-RES_hhdet_num!M93</f>
        <v>48.638071166408622</v>
      </c>
      <c r="N93" s="67">
        <f>RES_hhdet_num!M93+RES_hhdet_in!N93-RES_hhdet_num!N93</f>
        <v>36.318208529325943</v>
      </c>
      <c r="O93" s="67">
        <f>RES_hhdet_num!N93+RES_hhdet_in!O93-RES_hhdet_num!O93</f>
        <v>72.043184786748611</v>
      </c>
      <c r="P93" s="67">
        <f>RES_hhdet_num!O93+RES_hhdet_in!P93-RES_hhdet_num!P93</f>
        <v>159.37939336648435</v>
      </c>
      <c r="Q93" s="67">
        <f>RES_hhdet_num!P93+RES_hhdet_in!Q93-RES_hhdet_num!Q93</f>
        <v>49.611757355564805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15457</v>
      </c>
      <c r="D96" s="67">
        <f>RES_hhdet_num!C96+RES_hhdet_in!D96-RES_hhdet_num!D96</f>
        <v>7261.4782790108293</v>
      </c>
      <c r="E96" s="67">
        <f>RES_hhdet_num!D96+RES_hhdet_in!E96-RES_hhdet_num!E96</f>
        <v>6679.4999999999854</v>
      </c>
      <c r="F96" s="67">
        <f>RES_hhdet_num!E96+RES_hhdet_in!F96-RES_hhdet_num!F96</f>
        <v>6679.5000000000073</v>
      </c>
      <c r="G96" s="67">
        <f>RES_hhdet_num!F96+RES_hhdet_in!G96-RES_hhdet_num!G96</f>
        <v>6679.4999999999854</v>
      </c>
      <c r="H96" s="67">
        <f>RES_hhdet_num!G96+RES_hhdet_in!H96-RES_hhdet_num!H96</f>
        <v>6679.5</v>
      </c>
      <c r="I96" s="67">
        <f>RES_hhdet_num!H96+RES_hhdet_in!I96-RES_hhdet_num!I96</f>
        <v>27383.000000000007</v>
      </c>
      <c r="J96" s="67">
        <f>RES_hhdet_num!I96+RES_hhdet_in!J96-RES_hhdet_num!J96</f>
        <v>0</v>
      </c>
      <c r="K96" s="67">
        <f>RES_hhdet_num!J96+RES_hhdet_in!K96-RES_hhdet_num!K96</f>
        <v>6679.5000000000073</v>
      </c>
      <c r="L96" s="67">
        <f>RES_hhdet_num!K96+RES_hhdet_in!L96-RES_hhdet_num!L96</f>
        <v>11550.201816342509</v>
      </c>
      <c r="M96" s="67">
        <f>RES_hhdet_num!L96+RES_hhdet_in!M96-RES_hhdet_num!M96</f>
        <v>23572.856687681931</v>
      </c>
      <c r="N96" s="67">
        <f>RES_hhdet_num!M96+RES_hhdet_in!N96-RES_hhdet_num!N96</f>
        <v>16587.995992602227</v>
      </c>
      <c r="O96" s="67">
        <f>RES_hhdet_num!N96+RES_hhdet_in!O96-RES_hhdet_num!O96</f>
        <v>11445.762351539321</v>
      </c>
      <c r="P96" s="67">
        <f>RES_hhdet_num!O96+RES_hhdet_in!P96-RES_hhdet_num!P96</f>
        <v>6583.4781269129307</v>
      </c>
      <c r="Q96" s="67">
        <f>RES_hhdet_num!P96+RES_hhdet_in!Q96-RES_hhdet_num!Q96</f>
        <v>5693.0568658571574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227</v>
      </c>
      <c r="D97" s="67">
        <f>RES_hhdet_num!C97+RES_hhdet_in!D97-RES_hhdet_num!D97</f>
        <v>168.00000000000045</v>
      </c>
      <c r="E97" s="67">
        <f>RES_hhdet_num!D97+RES_hhdet_in!E97-RES_hhdet_num!E97</f>
        <v>167.99999999999977</v>
      </c>
      <c r="F97" s="67">
        <f>RES_hhdet_num!E97+RES_hhdet_in!F97-RES_hhdet_num!F97</f>
        <v>306.35601560234136</v>
      </c>
      <c r="G97" s="67">
        <f>RES_hhdet_num!F97+RES_hhdet_in!G97-RES_hhdet_num!G97</f>
        <v>297.25381118977748</v>
      </c>
      <c r="H97" s="67">
        <f>RES_hhdet_num!G97+RES_hhdet_in!H97-RES_hhdet_num!H97</f>
        <v>191.18040646939835</v>
      </c>
      <c r="I97" s="67">
        <f>RES_hhdet_num!H97+RES_hhdet_in!I97-RES_hhdet_num!I97</f>
        <v>984.00000000000023</v>
      </c>
      <c r="J97" s="67">
        <f>RES_hhdet_num!I97+RES_hhdet_in!J97-RES_hhdet_num!J97</f>
        <v>202.71652808097633</v>
      </c>
      <c r="K97" s="67">
        <f>RES_hhdet_num!J97+RES_hhdet_in!K97-RES_hhdet_num!K97</f>
        <v>36.590232450492749</v>
      </c>
      <c r="L97" s="67">
        <f>RES_hhdet_num!K97+RES_hhdet_in!L97-RES_hhdet_num!L97</f>
        <v>271.42020745481796</v>
      </c>
      <c r="M97" s="67">
        <f>RES_hhdet_num!L97+RES_hhdet_in!M97-RES_hhdet_num!M97</f>
        <v>937</v>
      </c>
      <c r="N97" s="67">
        <f>RES_hhdet_num!M97+RES_hhdet_in!N97-RES_hhdet_num!N97</f>
        <v>194.99999999999955</v>
      </c>
      <c r="O97" s="67">
        <f>RES_hhdet_num!N97+RES_hhdet_in!O97-RES_hhdet_num!O97</f>
        <v>526.00000000000045</v>
      </c>
      <c r="P97" s="67">
        <f>RES_hhdet_num!O97+RES_hhdet_in!P97-RES_hhdet_num!P97</f>
        <v>730.69609265699046</v>
      </c>
      <c r="Q97" s="67">
        <f>RES_hhdet_num!P97+RES_hhdet_in!Q97-RES_hhdet_num!Q97</f>
        <v>135.21561574209682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6117</v>
      </c>
      <c r="D101" s="67">
        <f>RES_hhdet_num!C101+RES_hhdet_in!D101-RES_hhdet_num!D101</f>
        <v>5066.6313623659662</v>
      </c>
      <c r="E101" s="67">
        <f>RES_hhdet_num!D101+RES_hhdet_in!E101-RES_hhdet_num!E101</f>
        <v>4587.7499999999854</v>
      </c>
      <c r="F101" s="67">
        <f>RES_hhdet_num!E101+RES_hhdet_in!F101-RES_hhdet_num!F101</f>
        <v>5943.6492537894228</v>
      </c>
      <c r="G101" s="67">
        <f>RES_hhdet_num!F101+RES_hhdet_in!G101-RES_hhdet_num!G101</f>
        <v>5732.3453942461056</v>
      </c>
      <c r="H101" s="67">
        <f>RES_hhdet_num!G101+RES_hhdet_in!H101-RES_hhdet_num!H101</f>
        <v>5455.7555220661088</v>
      </c>
      <c r="I101" s="67">
        <f>RES_hhdet_num!H101+RES_hhdet_in!I101-RES_hhdet_num!I101</f>
        <v>4587.7500000000073</v>
      </c>
      <c r="J101" s="67">
        <f>RES_hhdet_num!I101+RES_hhdet_in!J101-RES_hhdet_num!J101</f>
        <v>4587.7499999999927</v>
      </c>
      <c r="K101" s="67">
        <f>RES_hhdet_num!J101+RES_hhdet_in!K101-RES_hhdet_num!K101</f>
        <v>4587.7500000000073</v>
      </c>
      <c r="L101" s="67">
        <f>RES_hhdet_num!K101+RES_hhdet_in!L101-RES_hhdet_num!L101</f>
        <v>8564.3813623659371</v>
      </c>
      <c r="M101" s="67">
        <f>RES_hhdet_num!L101+RES_hhdet_in!M101-RES_hhdet_num!M101</f>
        <v>7873.9964308610943</v>
      </c>
      <c r="N101" s="67">
        <f>RES_hhdet_num!M101+RES_hhdet_in!N101-RES_hhdet_num!N101</f>
        <v>10302.399253789408</v>
      </c>
      <c r="O101" s="67">
        <f>RES_hhdet_num!N101+RES_hhdet_in!O101-RES_hhdet_num!O101</f>
        <v>10069.095394246113</v>
      </c>
      <c r="P101" s="67">
        <f>RES_hhdet_num!O101+RES_hhdet_in!P101-RES_hhdet_num!P101</f>
        <v>5442.3843115675263</v>
      </c>
      <c r="Q101" s="67">
        <f>RES_hhdet_num!P101+RES_hhdet_in!Q101-RES_hhdet_num!Q101</f>
        <v>4654.1250545376461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7771.75</v>
      </c>
      <c r="D102" s="67">
        <f>RES_hhdet_num!C102+RES_hhdet_in!D102-RES_hhdet_num!D102</f>
        <v>6269.5389086904397</v>
      </c>
      <c r="E102" s="67">
        <f>RES_hhdet_num!D102+RES_hhdet_in!E102-RES_hhdet_num!E102</f>
        <v>5828.9999999999854</v>
      </c>
      <c r="F102" s="67">
        <f>RES_hhdet_num!E102+RES_hhdet_in!F102-RES_hhdet_num!F102</f>
        <v>5829</v>
      </c>
      <c r="G102" s="67">
        <f>RES_hhdet_num!F102+RES_hhdet_in!G102-RES_hhdet_num!G102</f>
        <v>5829.0000000000073</v>
      </c>
      <c r="H102" s="67">
        <f>RES_hhdet_num!G102+RES_hhdet_in!H102-RES_hhdet_num!H102</f>
        <v>5829.0000000000073</v>
      </c>
      <c r="I102" s="67">
        <f>RES_hhdet_num!H102+RES_hhdet_in!I102-RES_hhdet_num!I102</f>
        <v>5829.0000000000146</v>
      </c>
      <c r="J102" s="67">
        <f>RES_hhdet_num!I102+RES_hhdet_in!J102-RES_hhdet_num!J102</f>
        <v>5828.9999999999927</v>
      </c>
      <c r="K102" s="67">
        <f>RES_hhdet_num!J102+RES_hhdet_in!K102-RES_hhdet_num!K102</f>
        <v>5829.0000000000073</v>
      </c>
      <c r="L102" s="67">
        <f>RES_hhdet_num!K102+RES_hhdet_in!L102-RES_hhdet_num!L102</f>
        <v>9352.538908690447</v>
      </c>
      <c r="M102" s="67">
        <f>RES_hhdet_num!L102+RES_hhdet_in!M102-RES_hhdet_num!M102</f>
        <v>17375.962237372085</v>
      </c>
      <c r="N102" s="67">
        <f>RES_hhdet_num!M102+RES_hhdet_in!N102-RES_hhdet_num!N102</f>
        <v>11924.123018385581</v>
      </c>
      <c r="O102" s="67">
        <f>RES_hhdet_num!N102+RES_hhdet_in!O102-RES_hhdet_num!O102</f>
        <v>12045.748552534678</v>
      </c>
      <c r="P102" s="67">
        <f>RES_hhdet_num!O102+RES_hhdet_in!P102-RES_hhdet_num!P102</f>
        <v>14178.466421410449</v>
      </c>
      <c r="Q102" s="67">
        <f>RES_hhdet_num!P102+RES_hhdet_in!Q102-RES_hhdet_num!Q102</f>
        <v>8626.7021027802621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13727.5</v>
      </c>
      <c r="D103" s="83">
        <f>RES_hhdet_num!C103+RES_hhdet_in!D103-RES_hhdet_num!D103</f>
        <v>10296.000000000015</v>
      </c>
      <c r="E103" s="83">
        <f>RES_hhdet_num!D103+RES_hhdet_in!E103-RES_hhdet_num!E103</f>
        <v>10295.999999999985</v>
      </c>
      <c r="F103" s="83">
        <f>RES_hhdet_num!E103+RES_hhdet_in!F103-RES_hhdet_num!F103</f>
        <v>10296</v>
      </c>
      <c r="G103" s="83">
        <f>RES_hhdet_num!F103+RES_hhdet_in!G103-RES_hhdet_num!G103</f>
        <v>10296</v>
      </c>
      <c r="H103" s="83">
        <f>RES_hhdet_num!G103+RES_hhdet_in!H103-RES_hhdet_num!H103</f>
        <v>10296.000000000029</v>
      </c>
      <c r="I103" s="83">
        <f>RES_hhdet_num!H103+RES_hhdet_in!I103-RES_hhdet_num!I103</f>
        <v>10296.000000000029</v>
      </c>
      <c r="J103" s="83">
        <f>RES_hhdet_num!I103+RES_hhdet_in!J103-RES_hhdet_num!J103</f>
        <v>10296</v>
      </c>
      <c r="K103" s="83">
        <f>RES_hhdet_num!J103+RES_hhdet_in!K103-RES_hhdet_num!K103</f>
        <v>10296</v>
      </c>
      <c r="L103" s="83">
        <f>RES_hhdet_num!K103+RES_hhdet_in!L103-RES_hhdet_num!L103</f>
        <v>25115.954728943587</v>
      </c>
      <c r="M103" s="83">
        <f>RES_hhdet_num!L103+RES_hhdet_in!M103-RES_hhdet_num!M103</f>
        <v>19598.197416271112</v>
      </c>
      <c r="N103" s="83">
        <f>RES_hhdet_num!M103+RES_hhdet_in!N103-RES_hhdet_num!N103</f>
        <v>35712.352727824968</v>
      </c>
      <c r="O103" s="83">
        <f>RES_hhdet_num!N103+RES_hhdet_in!O103-RES_hhdet_num!O103</f>
        <v>37327.031053219252</v>
      </c>
      <c r="P103" s="83">
        <f>RES_hhdet_num!O103+RES_hhdet_in!P103-RES_hhdet_num!P103</f>
        <v>29067.262638998509</v>
      </c>
      <c r="Q103" s="83">
        <f>RES_hhdet_num!P103+RES_hhdet_in!Q103-RES_hhdet_num!Q103</f>
        <v>21108.700214184006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10896.3125</v>
      </c>
      <c r="D126" s="67">
        <f>RES_hhdet_num!C126+RES_hhdet_in!D126-RES_hhdet_num!D126</f>
        <v>10896.312500000087</v>
      </c>
      <c r="E126" s="67">
        <f>RES_hhdet_num!D126+RES_hhdet_in!E126-RES_hhdet_num!E126</f>
        <v>10896.312499999913</v>
      </c>
      <c r="F126" s="67">
        <f>RES_hhdet_num!E126+RES_hhdet_in!F126-RES_hhdet_num!F126</f>
        <v>10896.3125</v>
      </c>
      <c r="G126" s="67">
        <f>RES_hhdet_num!F126+RES_hhdet_in!G126-RES_hhdet_num!G126</f>
        <v>10896.312499999971</v>
      </c>
      <c r="H126" s="67">
        <f>RES_hhdet_num!G126+RES_hhdet_in!H126-RES_hhdet_num!H126</f>
        <v>10896.3125</v>
      </c>
      <c r="I126" s="67">
        <f>RES_hhdet_num!H126+RES_hhdet_in!I126-RES_hhdet_num!I126</f>
        <v>10896.3125</v>
      </c>
      <c r="J126" s="67">
        <f>RES_hhdet_num!I126+RES_hhdet_in!J126-RES_hhdet_num!J126</f>
        <v>10896.312500000029</v>
      </c>
      <c r="K126" s="67">
        <f>RES_hhdet_num!J126+RES_hhdet_in!K126-RES_hhdet_num!K126</f>
        <v>10896.312500000058</v>
      </c>
      <c r="L126" s="67">
        <f>RES_hhdet_num!K126+RES_hhdet_in!L126-RES_hhdet_num!L126</f>
        <v>10896.312500000058</v>
      </c>
      <c r="M126" s="67">
        <f>RES_hhdet_num!L126+RES_hhdet_in!M126-RES_hhdet_num!M126</f>
        <v>10896.3125</v>
      </c>
      <c r="N126" s="67">
        <f>RES_hhdet_num!M126+RES_hhdet_in!N126-RES_hhdet_num!N126</f>
        <v>10896.3125</v>
      </c>
      <c r="O126" s="67">
        <f>RES_hhdet_num!N126+RES_hhdet_in!O126-RES_hhdet_num!O126</f>
        <v>10896.3125</v>
      </c>
      <c r="P126" s="67">
        <f>RES_hhdet_num!O126+RES_hhdet_in!P126-RES_hhdet_num!P126</f>
        <v>10896.3125</v>
      </c>
      <c r="Q126" s="67">
        <f>RES_hhdet_num!P126+RES_hhdet_in!Q126-RES_hhdet_num!Q126</f>
        <v>10896.3125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133</v>
      </c>
      <c r="D129" s="67">
        <f>RES_hhdet_num!C129+RES_hhdet_in!D129-RES_hhdet_num!D129</f>
        <v>146.00000000000023</v>
      </c>
      <c r="E129" s="67">
        <f>RES_hhdet_num!D129+RES_hhdet_in!E129-RES_hhdet_num!E129</f>
        <v>148.99999999999977</v>
      </c>
      <c r="F129" s="67">
        <f>RES_hhdet_num!E129+RES_hhdet_in!F129-RES_hhdet_num!F129</f>
        <v>155</v>
      </c>
      <c r="G129" s="67">
        <f>RES_hhdet_num!F129+RES_hhdet_in!G129-RES_hhdet_num!G129</f>
        <v>146</v>
      </c>
      <c r="H129" s="67">
        <f>RES_hhdet_num!G129+RES_hhdet_in!H129-RES_hhdet_num!H129</f>
        <v>162</v>
      </c>
      <c r="I129" s="67">
        <f>RES_hhdet_num!H129+RES_hhdet_in!I129-RES_hhdet_num!I129</f>
        <v>165.00000000000023</v>
      </c>
      <c r="J129" s="67">
        <f>RES_hhdet_num!I129+RES_hhdet_in!J129-RES_hhdet_num!J129</f>
        <v>86.000000000000455</v>
      </c>
      <c r="K129" s="67">
        <f>RES_hhdet_num!J129+RES_hhdet_in!K129-RES_hhdet_num!K129</f>
        <v>297</v>
      </c>
      <c r="L129" s="67">
        <f>RES_hhdet_num!K129+RES_hhdet_in!L129-RES_hhdet_num!L129</f>
        <v>265</v>
      </c>
      <c r="M129" s="67">
        <f>RES_hhdet_num!L129+RES_hhdet_in!M129-RES_hhdet_num!M129</f>
        <v>310.00000000000091</v>
      </c>
      <c r="N129" s="67">
        <f>RES_hhdet_num!M129+RES_hhdet_in!N129-RES_hhdet_num!N129</f>
        <v>409</v>
      </c>
      <c r="O129" s="67">
        <f>RES_hhdet_num!N129+RES_hhdet_in!O129-RES_hhdet_num!O129</f>
        <v>360</v>
      </c>
      <c r="P129" s="67">
        <f>RES_hhdet_num!O129+RES_hhdet_in!P129-RES_hhdet_num!P129</f>
        <v>349</v>
      </c>
      <c r="Q129" s="67">
        <f>RES_hhdet_num!P129+RES_hhdet_in!Q129-RES_hhdet_num!Q129</f>
        <v>709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7750.5203948993294</v>
      </c>
      <c r="D131" s="67">
        <f>RES_hhdet_num!C131+RES_hhdet_in!D131-RES_hhdet_num!D131</f>
        <v>8679.3390083552513</v>
      </c>
      <c r="E131" s="67">
        <f>RES_hhdet_num!D131+RES_hhdet_in!E131-RES_hhdet_num!E131</f>
        <v>8187.2625667831162</v>
      </c>
      <c r="F131" s="67">
        <f>RES_hhdet_num!E131+RES_hhdet_in!F131-RES_hhdet_num!F131</f>
        <v>7399.1433791326126</v>
      </c>
      <c r="G131" s="67">
        <f>RES_hhdet_num!F131+RES_hhdet_in!G131-RES_hhdet_num!G131</f>
        <v>9105.3834416243772</v>
      </c>
      <c r="H131" s="67">
        <f>RES_hhdet_num!G131+RES_hhdet_in!H131-RES_hhdet_num!H131</f>
        <v>8571.5006303896371</v>
      </c>
      <c r="I131" s="67">
        <f>RES_hhdet_num!H131+RES_hhdet_in!I131-RES_hhdet_num!I131</f>
        <v>10803.729154101718</v>
      </c>
      <c r="J131" s="67">
        <f>RES_hhdet_num!I131+RES_hhdet_in!J131-RES_hhdet_num!J131</f>
        <v>8995.9333887129033</v>
      </c>
      <c r="K131" s="67">
        <f>RES_hhdet_num!J131+RES_hhdet_in!K131-RES_hhdet_num!K131</f>
        <v>9678.9964605787827</v>
      </c>
      <c r="L131" s="67">
        <f>RES_hhdet_num!K131+RES_hhdet_in!L131-RES_hhdet_num!L131</f>
        <v>9154.8462015271361</v>
      </c>
      <c r="M131" s="67">
        <f>RES_hhdet_num!L131+RES_hhdet_in!M131-RES_hhdet_num!M131</f>
        <v>10790.606753453729</v>
      </c>
      <c r="N131" s="67">
        <f>RES_hhdet_num!M131+RES_hhdet_in!N131-RES_hhdet_num!N131</f>
        <v>10606.48862044164</v>
      </c>
      <c r="O131" s="67">
        <f>RES_hhdet_num!N131+RES_hhdet_in!O131-RES_hhdet_num!O131</f>
        <v>10896.3125</v>
      </c>
      <c r="P131" s="67">
        <f>RES_hhdet_num!O131+RES_hhdet_in!P131-RES_hhdet_num!P131</f>
        <v>10896.3125</v>
      </c>
      <c r="Q131" s="67">
        <f>RES_hhdet_num!P131+RES_hhdet_in!Q131-RES_hhdet_num!Q131</f>
        <v>10896.3125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618.3756572010825</v>
      </c>
      <c r="D132" s="67">
        <f>RES_hhdet_num!C132+RES_hhdet_in!D132-RES_hhdet_num!D132</f>
        <v>368.50872263509882</v>
      </c>
      <c r="E132" s="67">
        <f>RES_hhdet_num!D132+RES_hhdet_in!E132-RES_hhdet_num!E132</f>
        <v>506.83933903851266</v>
      </c>
      <c r="F132" s="67">
        <f>RES_hhdet_num!E132+RES_hhdet_in!F132-RES_hhdet_num!F132</f>
        <v>543.0135831709913</v>
      </c>
      <c r="G132" s="67">
        <f>RES_hhdet_num!F132+RES_hhdet_in!G132-RES_hhdet_num!G132</f>
        <v>264.56869809218915</v>
      </c>
      <c r="H132" s="67">
        <f>RES_hhdet_num!G132+RES_hhdet_in!H132-RES_hhdet_num!H132</f>
        <v>234.63538997308024</v>
      </c>
      <c r="I132" s="67">
        <f>RES_hhdet_num!H132+RES_hhdet_in!I132-RES_hhdet_num!I132</f>
        <v>693.99066775424581</v>
      </c>
      <c r="J132" s="67">
        <f>RES_hhdet_num!I132+RES_hhdet_in!J132-RES_hhdet_num!J132</f>
        <v>187.55566064983577</v>
      </c>
      <c r="K132" s="67">
        <f>RES_hhdet_num!J132+RES_hhdet_in!K132-RES_hhdet_num!K132</f>
        <v>319.14664387621087</v>
      </c>
      <c r="L132" s="67">
        <f>RES_hhdet_num!K132+RES_hhdet_in!L132-RES_hhdet_num!L132</f>
        <v>435.07587664546008</v>
      </c>
      <c r="M132" s="67">
        <f>RES_hhdet_num!L132+RES_hhdet_in!M132-RES_hhdet_num!M132</f>
        <v>906.83296605044779</v>
      </c>
      <c r="N132" s="67">
        <f>RES_hhdet_num!M132+RES_hhdet_in!N132-RES_hhdet_num!N132</f>
        <v>667.84701139872777</v>
      </c>
      <c r="O132" s="67">
        <f>RES_hhdet_num!N132+RES_hhdet_in!O132-RES_hhdet_num!O132</f>
        <v>712.74623810440607</v>
      </c>
      <c r="P132" s="67">
        <f>RES_hhdet_num!O132+RES_hhdet_in!P132-RES_hhdet_num!P132</f>
        <v>829.37703694811353</v>
      </c>
      <c r="Q132" s="67">
        <f>RES_hhdet_num!P132+RES_hhdet_in!Q132-RES_hhdet_num!Q132</f>
        <v>408.48249043571195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2505.1486896365532</v>
      </c>
      <c r="D135" s="67">
        <f>RES_hhdet_num!C135+RES_hhdet_in!D135-RES_hhdet_num!D135</f>
        <v>1794.0264947019659</v>
      </c>
      <c r="E135" s="67">
        <f>RES_hhdet_num!D135+RES_hhdet_in!E135-RES_hhdet_num!E135</f>
        <v>2132.8752798914466</v>
      </c>
      <c r="F135" s="67">
        <f>RES_hhdet_num!E135+RES_hhdet_in!F135-RES_hhdet_num!F135</f>
        <v>2891.0916168819931</v>
      </c>
      <c r="G135" s="67">
        <f>RES_hhdet_num!F135+RES_hhdet_in!G135-RES_hhdet_num!G135</f>
        <v>1570.5000000000018</v>
      </c>
      <c r="H135" s="67">
        <f>RES_hhdet_num!G135+RES_hhdet_in!H135-RES_hhdet_num!H135</f>
        <v>2027.2847575111664</v>
      </c>
      <c r="I135" s="67">
        <f>RES_hhdet_num!H135+RES_hhdet_in!I135-RES_hhdet_num!I135</f>
        <v>1570.5</v>
      </c>
      <c r="J135" s="67">
        <f>RES_hhdet_num!I135+RES_hhdet_in!J135-RES_hhdet_num!J135</f>
        <v>1678.5525220206673</v>
      </c>
      <c r="K135" s="67">
        <f>RES_hhdet_num!J135+RES_hhdet_in!K135-RES_hhdet_num!K135</f>
        <v>2969.6486896365495</v>
      </c>
      <c r="L135" s="67">
        <f>RES_hhdet_num!K135+RES_hhdet_in!L135-RES_hhdet_num!L135</f>
        <v>3431.3011758126922</v>
      </c>
      <c r="M135" s="67">
        <f>RES_hhdet_num!L135+RES_hhdet_in!M135-RES_hhdet_num!M135</f>
        <v>2687.268350627488</v>
      </c>
      <c r="N135" s="67">
        <f>RES_hhdet_num!M135+RES_hhdet_in!N135-RES_hhdet_num!N135</f>
        <v>2224.9866931665965</v>
      </c>
      <c r="O135" s="67">
        <f>RES_hhdet_num!N135+RES_hhdet_in!O135-RES_hhdet_num!O135</f>
        <v>1174.7726840422692</v>
      </c>
      <c r="P135" s="67">
        <f>RES_hhdet_num!O135+RES_hhdet_in!P135-RES_hhdet_num!P135</f>
        <v>627.56177304351877</v>
      </c>
      <c r="Q135" s="67">
        <f>RES_hhdet_num!P135+RES_hhdet_in!Q135-RES_hhdet_num!Q135</f>
        <v>1666.5935218425184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39.75</v>
      </c>
      <c r="D136" s="67">
        <f>RES_hhdet_num!C136+RES_hhdet_in!D136-RES_hhdet_num!D136</f>
        <v>54.438274307762697</v>
      </c>
      <c r="E136" s="67">
        <f>RES_hhdet_num!D136+RES_hhdet_in!E136-RES_hhdet_num!E136</f>
        <v>69.335314286841594</v>
      </c>
      <c r="F136" s="67">
        <f>RES_hhdet_num!E136+RES_hhdet_in!F136-RES_hhdet_num!F136</f>
        <v>63.063920814406742</v>
      </c>
      <c r="G136" s="67">
        <f>RES_hhdet_num!F136+RES_hhdet_in!G136-RES_hhdet_num!G136</f>
        <v>40.587676241123745</v>
      </c>
      <c r="H136" s="67">
        <f>RES_hhdet_num!G136+RES_hhdet_in!H136-RES_hhdet_num!H136</f>
        <v>62.89172212611777</v>
      </c>
      <c r="I136" s="67">
        <f>RES_hhdet_num!H136+RES_hhdet_in!I136-RES_hhdet_num!I136</f>
        <v>39.750000000000114</v>
      </c>
      <c r="J136" s="67">
        <f>RES_hhdet_num!I136+RES_hhdet_in!J136-RES_hhdet_num!J136</f>
        <v>39.75</v>
      </c>
      <c r="K136" s="67">
        <f>RES_hhdet_num!J136+RES_hhdet_in!K136-RES_hhdet_num!K136</f>
        <v>79.017758263038445</v>
      </c>
      <c r="L136" s="67">
        <f>RES_hhdet_num!K136+RES_hhdet_in!L136-RES_hhdet_num!L136</f>
        <v>136.26425406121155</v>
      </c>
      <c r="M136" s="67">
        <f>RES_hhdet_num!L136+RES_hhdet_in!M136-RES_hhdet_num!M136</f>
        <v>143.61382319505947</v>
      </c>
      <c r="N136" s="67">
        <f>RES_hhdet_num!M136+RES_hhdet_in!N136-RES_hhdet_num!N136</f>
        <v>81.827340845988601</v>
      </c>
      <c r="O136" s="67">
        <f>RES_hhdet_num!N136+RES_hhdet_in!O136-RES_hhdet_num!O136</f>
        <v>125.45796713534855</v>
      </c>
      <c r="P136" s="67">
        <f>RES_hhdet_num!O136+RES_hhdet_in!P136-RES_hhdet_num!P136</f>
        <v>83.470947018190941</v>
      </c>
      <c r="Q136" s="67">
        <f>RES_hhdet_num!P136+RES_hhdet_in!Q136-RES_hhdet_num!Q136</f>
        <v>105.43443721325139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5908.5</v>
      </c>
      <c r="D140" s="67">
        <f>RES_hhdet_num!C140+RES_hhdet_in!D140-RES_hhdet_num!D140</f>
        <v>8667.672844472705</v>
      </c>
      <c r="E140" s="67">
        <f>RES_hhdet_num!D140+RES_hhdet_in!E140-RES_hhdet_num!E140</f>
        <v>5908.5</v>
      </c>
      <c r="F140" s="67">
        <f>RES_hhdet_num!E140+RES_hhdet_in!F140-RES_hhdet_num!F140</f>
        <v>7161.2795855471777</v>
      </c>
      <c r="G140" s="67">
        <f>RES_hhdet_num!F140+RES_hhdet_in!G140-RES_hhdet_num!G140</f>
        <v>8975.2318573273951</v>
      </c>
      <c r="H140" s="67">
        <f>RES_hhdet_num!G140+RES_hhdet_in!H140-RES_hhdet_num!H140</f>
        <v>5908.5000000000073</v>
      </c>
      <c r="I140" s="67">
        <f>RES_hhdet_num!H140+RES_hhdet_in!I140-RES_hhdet_num!I140</f>
        <v>5908.5000000000146</v>
      </c>
      <c r="J140" s="67">
        <f>RES_hhdet_num!I140+RES_hhdet_in!J140-RES_hhdet_num!J140</f>
        <v>5908.5</v>
      </c>
      <c r="K140" s="67">
        <f>RES_hhdet_num!J140+RES_hhdet_in!K140-RES_hhdet_num!K140</f>
        <v>13053.4459828283</v>
      </c>
      <c r="L140" s="67">
        <f>RES_hhdet_num!K140+RES_hhdet_in!L140-RES_hhdet_num!L140</f>
        <v>9692.172844472705</v>
      </c>
      <c r="M140" s="67">
        <f>RES_hhdet_num!L140+RES_hhdet_in!M140-RES_hhdet_num!M140</f>
        <v>19284.75283874631</v>
      </c>
      <c r="N140" s="67">
        <f>RES_hhdet_num!M140+RES_hhdet_in!N140-RES_hhdet_num!N140</f>
        <v>11756.779585547163</v>
      </c>
      <c r="O140" s="67">
        <f>RES_hhdet_num!N140+RES_hhdet_in!O140-RES_hhdet_num!O140</f>
        <v>8576.7318573274242</v>
      </c>
      <c r="P140" s="67">
        <f>RES_hhdet_num!O140+RES_hhdet_in!P140-RES_hhdet_num!P140</f>
        <v>21219.999999999978</v>
      </c>
      <c r="Q140" s="67">
        <f>RES_hhdet_num!P140+RES_hhdet_in!Q140-RES_hhdet_num!Q140</f>
        <v>7391.9943607243767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13739.98775805207</v>
      </c>
      <c r="D141" s="83">
        <f>RES_hhdet_num!C141+RES_hhdet_in!D141-RES_hhdet_num!D141</f>
        <v>10436.250000000015</v>
      </c>
      <c r="E141" s="83">
        <f>RES_hhdet_num!D141+RES_hhdet_in!E141-RES_hhdet_num!E141</f>
        <v>10436.25</v>
      </c>
      <c r="F141" s="83">
        <f>RES_hhdet_num!E141+RES_hhdet_in!F141-RES_hhdet_num!F141</f>
        <v>10436.250000000029</v>
      </c>
      <c r="G141" s="83">
        <f>RES_hhdet_num!F141+RES_hhdet_in!G141-RES_hhdet_num!G141</f>
        <v>10436.249999999971</v>
      </c>
      <c r="H141" s="83">
        <f>RES_hhdet_num!G141+RES_hhdet_in!H141-RES_hhdet_num!H141</f>
        <v>10436.250000000029</v>
      </c>
      <c r="I141" s="83">
        <f>RES_hhdet_num!H141+RES_hhdet_in!I141-RES_hhdet_num!I141</f>
        <v>10436.250000000029</v>
      </c>
      <c r="J141" s="83">
        <f>RES_hhdet_num!I141+RES_hhdet_in!J141-RES_hhdet_num!J141</f>
        <v>10436.250000000029</v>
      </c>
      <c r="K141" s="83">
        <f>RES_hhdet_num!J141+RES_hhdet_in!K141-RES_hhdet_num!K141</f>
        <v>31919.237758052041</v>
      </c>
      <c r="L141" s="83">
        <f>RES_hhdet_num!K141+RES_hhdet_in!L141-RES_hhdet_num!L141</f>
        <v>24470.88965552731</v>
      </c>
      <c r="M141" s="83">
        <f>RES_hhdet_num!L141+RES_hhdet_in!M141-RES_hhdet_num!M141</f>
        <v>29812.107387101394</v>
      </c>
      <c r="N141" s="83">
        <f>RES_hhdet_num!M141+RES_hhdet_in!N141-RES_hhdet_num!N141</f>
        <v>32154.282914452808</v>
      </c>
      <c r="O141" s="83">
        <f>RES_hhdet_num!N141+RES_hhdet_in!O141-RES_hhdet_num!O141</f>
        <v>21732.330642672721</v>
      </c>
      <c r="P141" s="83">
        <f>RES_hhdet_num!O141+RES_hhdet_in!P141-RES_hhdet_num!P141</f>
        <v>19311.167957687518</v>
      </c>
      <c r="Q141" s="83">
        <f>RES_hhdet_num!P141+RES_hhdet_in!Q141-RES_hhdet_num!Q141</f>
        <v>40412.630639275594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187.375</v>
      </c>
      <c r="D145" s="67">
        <f>RES_hhdet_num!C145+RES_hhdet_in!D145-RES_hhdet_num!D145</f>
        <v>187.37500000000182</v>
      </c>
      <c r="E145" s="67">
        <f>RES_hhdet_num!D145+RES_hhdet_in!E145-RES_hhdet_num!E145</f>
        <v>187.37499999999818</v>
      </c>
      <c r="F145" s="67">
        <f>RES_hhdet_num!E145+RES_hhdet_in!F145-RES_hhdet_num!F145</f>
        <v>187.375</v>
      </c>
      <c r="G145" s="67">
        <f>RES_hhdet_num!F145+RES_hhdet_in!G145-RES_hhdet_num!G145</f>
        <v>187.375</v>
      </c>
      <c r="H145" s="67">
        <f>RES_hhdet_num!G145+RES_hhdet_in!H145-RES_hhdet_num!H145</f>
        <v>187.37499999999272</v>
      </c>
      <c r="I145" s="67">
        <f>RES_hhdet_num!H145+RES_hhdet_in!I145-RES_hhdet_num!I145</f>
        <v>187.37500000001455</v>
      </c>
      <c r="J145" s="67">
        <f>RES_hhdet_num!I145+RES_hhdet_in!J145-RES_hhdet_num!J145</f>
        <v>187.37499999999272</v>
      </c>
      <c r="K145" s="67">
        <f>RES_hhdet_num!J145+RES_hhdet_in!K145-RES_hhdet_num!K145</f>
        <v>187.375</v>
      </c>
      <c r="L145" s="67">
        <f>RES_hhdet_num!K145+RES_hhdet_in!L145-RES_hhdet_num!L145</f>
        <v>187.37500000001455</v>
      </c>
      <c r="M145" s="67">
        <f>RES_hhdet_num!L145+RES_hhdet_in!M145-RES_hhdet_num!M145</f>
        <v>187.375</v>
      </c>
      <c r="N145" s="67">
        <f>RES_hhdet_num!M145+RES_hhdet_in!N145-RES_hhdet_num!N145</f>
        <v>187.37500000001455</v>
      </c>
      <c r="O145" s="67">
        <f>RES_hhdet_num!N145+RES_hhdet_in!O145-RES_hhdet_num!O145</f>
        <v>187.375</v>
      </c>
      <c r="P145" s="67">
        <f>RES_hhdet_num!O145+RES_hhdet_in!P145-RES_hhdet_num!P145</f>
        <v>187.37499999998545</v>
      </c>
      <c r="Q145" s="67">
        <f>RES_hhdet_num!P145+RES_hhdet_in!Q145-RES_hhdet_num!Q145</f>
        <v>187.375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359.40000000000009</v>
      </c>
      <c r="D147" s="67">
        <f>RES_hhdet_num!C147+RES_hhdet_in!D147-RES_hhdet_num!D147</f>
        <v>527.00000000000091</v>
      </c>
      <c r="E147" s="67">
        <f>RES_hhdet_num!D147+RES_hhdet_in!E147-RES_hhdet_num!E147</f>
        <v>533.199999999998</v>
      </c>
      <c r="F147" s="67">
        <f>RES_hhdet_num!E147+RES_hhdet_in!F147-RES_hhdet_num!F147</f>
        <v>659.60000000000036</v>
      </c>
      <c r="G147" s="67">
        <f>RES_hhdet_num!F147+RES_hhdet_in!G147-RES_hhdet_num!G147</f>
        <v>1002.3999999999996</v>
      </c>
      <c r="H147" s="67">
        <f>RES_hhdet_num!G147+RES_hhdet_in!H147-RES_hhdet_num!H147</f>
        <v>851.99999999999636</v>
      </c>
      <c r="I147" s="67">
        <f>RES_hhdet_num!H147+RES_hhdet_in!I147-RES_hhdet_num!I147</f>
        <v>763.20000000000437</v>
      </c>
      <c r="J147" s="67">
        <f>RES_hhdet_num!I147+RES_hhdet_in!J147-RES_hhdet_num!J147</f>
        <v>936.40000000000146</v>
      </c>
      <c r="K147" s="67">
        <f>RES_hhdet_num!J147+RES_hhdet_in!K147-RES_hhdet_num!K147</f>
        <v>315.79999999999927</v>
      </c>
      <c r="L147" s="67">
        <f>RES_hhdet_num!K147+RES_hhdet_in!L147-RES_hhdet_num!L147</f>
        <v>1837.4000000000015</v>
      </c>
      <c r="M147" s="67">
        <f>RES_hhdet_num!L147+RES_hhdet_in!M147-RES_hhdet_num!M147</f>
        <v>1276.6000000000058</v>
      </c>
      <c r="N147" s="67">
        <f>RES_hhdet_num!M147+RES_hhdet_in!N147-RES_hhdet_num!N147</f>
        <v>1297.9999999999927</v>
      </c>
      <c r="O147" s="67">
        <f>RES_hhdet_num!N147+RES_hhdet_in!O147-RES_hhdet_num!O147</f>
        <v>1709.5999999999985</v>
      </c>
      <c r="P147" s="67">
        <f>RES_hhdet_num!O147+RES_hhdet_in!P147-RES_hhdet_num!P147</f>
        <v>2418.1999999999971</v>
      </c>
      <c r="Q147" s="67">
        <f>RES_hhdet_num!P147+RES_hhdet_in!Q147-RES_hhdet_num!Q147</f>
        <v>1100.1999999999971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23.508137890420016</v>
      </c>
      <c r="D149" s="67">
        <f>RES_hhdet_num!C149+RES_hhdet_in!D149-RES_hhdet_num!D149</f>
        <v>49.481901098433582</v>
      </c>
      <c r="E149" s="67">
        <f>RES_hhdet_num!D149+RES_hhdet_in!E149-RES_hhdet_num!E149</f>
        <v>23.176928016282631</v>
      </c>
      <c r="F149" s="67">
        <f>RES_hhdet_num!E149+RES_hhdet_in!F149-RES_hhdet_num!F149</f>
        <v>12.230611675585664</v>
      </c>
      <c r="G149" s="67">
        <f>RES_hhdet_num!F149+RES_hhdet_in!G149-RES_hhdet_num!G149</f>
        <v>6.75</v>
      </c>
      <c r="H149" s="67">
        <f>RES_hhdet_num!G149+RES_hhdet_in!H149-RES_hhdet_num!H149</f>
        <v>8.3302619623734699</v>
      </c>
      <c r="I149" s="67">
        <f>RES_hhdet_num!H149+RES_hhdet_in!I149-RES_hhdet_num!I149</f>
        <v>6.7500000000000568</v>
      </c>
      <c r="J149" s="67">
        <f>RES_hhdet_num!I149+RES_hhdet_in!J149-RES_hhdet_num!J149</f>
        <v>6.75</v>
      </c>
      <c r="K149" s="67">
        <f>RES_hhdet_num!J149+RES_hhdet_in!K149-RES_hhdet_num!K149</f>
        <v>43.342848708057375</v>
      </c>
      <c r="L149" s="67">
        <f>RES_hhdet_num!K149+RES_hhdet_in!L149-RES_hhdet_num!L149</f>
        <v>18.678472428625355</v>
      </c>
      <c r="M149" s="67">
        <f>RES_hhdet_num!L149+RES_hhdet_in!M149-RES_hhdet_num!M149</f>
        <v>36.648327034819829</v>
      </c>
      <c r="N149" s="67">
        <f>RES_hhdet_num!M149+RES_hhdet_in!N149-RES_hhdet_num!N149</f>
        <v>44.371724206528938</v>
      </c>
      <c r="O149" s="67">
        <f>RES_hhdet_num!N149+RES_hhdet_in!O149-RES_hhdet_num!O149</f>
        <v>70.109059996707515</v>
      </c>
      <c r="P149" s="67">
        <f>RES_hhdet_num!O149+RES_hhdet_in!P149-RES_hhdet_num!P149</f>
        <v>45.982986763419945</v>
      </c>
      <c r="Q149" s="67">
        <f>RES_hhdet_num!P149+RES_hhdet_in!Q149-RES_hhdet_num!Q149</f>
        <v>52.227934372504421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0.68102084436214749</v>
      </c>
      <c r="D150" s="67">
        <f>RES_hhdet_num!C150+RES_hhdet_in!D150-RES_hhdet_num!D150</f>
        <v>1.0329697604873376</v>
      </c>
      <c r="E150" s="67">
        <f>RES_hhdet_num!D150+RES_hhdet_in!E150-RES_hhdet_num!E150</f>
        <v>0.61208787602204673</v>
      </c>
      <c r="F150" s="67">
        <f>RES_hhdet_num!E150+RES_hhdet_in!F150-RES_hhdet_num!F150</f>
        <v>0.11497307479729457</v>
      </c>
      <c r="G150" s="67">
        <f>RES_hhdet_num!F150+RES_hhdet_in!G150-RES_hhdet_num!G150</f>
        <v>0.50334584303437957</v>
      </c>
      <c r="H150" s="67">
        <f>RES_hhdet_num!G150+RES_hhdet_in!H150-RES_hhdet_num!H150</f>
        <v>5.242064128404067E-2</v>
      </c>
      <c r="I150" s="67">
        <f>RES_hhdet_num!H150+RES_hhdet_in!I150-RES_hhdet_num!I150</f>
        <v>0.23071966777182595</v>
      </c>
      <c r="J150" s="67">
        <f>RES_hhdet_num!I150+RES_hhdet_in!J150-RES_hhdet_num!J150</f>
        <v>0.21663795617115511</v>
      </c>
      <c r="K150" s="67">
        <f>RES_hhdet_num!J150+RES_hhdet_in!K150-RES_hhdet_num!K150</f>
        <v>1.6354203876237925</v>
      </c>
      <c r="L150" s="67">
        <f>RES_hhdet_num!K150+RES_hhdet_in!L150-RES_hhdet_num!L150</f>
        <v>0.81856316928993067</v>
      </c>
      <c r="M150" s="67">
        <f>RES_hhdet_num!L150+RES_hhdet_in!M150-RES_hhdet_num!M150</f>
        <v>1.3976247204949743</v>
      </c>
      <c r="N150" s="67">
        <f>RES_hhdet_num!M150+RES_hhdet_in!N150-RES_hhdet_num!N150</f>
        <v>2.1545133187743382</v>
      </c>
      <c r="O150" s="67">
        <f>RES_hhdet_num!N150+RES_hhdet_in!O150-RES_hhdet_num!O150</f>
        <v>3.4036335312700636</v>
      </c>
      <c r="P150" s="67">
        <f>RES_hhdet_num!O150+RES_hhdet_in!P150-RES_hhdet_num!P150</f>
        <v>2.3776309909040236</v>
      </c>
      <c r="Q150" s="67">
        <f>RES_hhdet_num!P150+RES_hhdet_in!Q150-RES_hhdet_num!Q150</f>
        <v>3.2486233480176239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261</v>
      </c>
      <c r="D153" s="67">
        <f>RES_hhdet_num!C153+RES_hhdet_in!D153-RES_hhdet_num!D153</f>
        <v>261.00000000000182</v>
      </c>
      <c r="E153" s="67">
        <f>RES_hhdet_num!D153+RES_hhdet_in!E153-RES_hhdet_num!E153</f>
        <v>260.99999999999818</v>
      </c>
      <c r="F153" s="67">
        <f>RES_hhdet_num!E153+RES_hhdet_in!F153-RES_hhdet_num!F153</f>
        <v>261</v>
      </c>
      <c r="G153" s="67">
        <f>RES_hhdet_num!F153+RES_hhdet_in!G153-RES_hhdet_num!G153</f>
        <v>261</v>
      </c>
      <c r="H153" s="67">
        <f>RES_hhdet_num!G153+RES_hhdet_in!H153-RES_hhdet_num!H153</f>
        <v>260.99999999999272</v>
      </c>
      <c r="I153" s="67">
        <f>RES_hhdet_num!H153+RES_hhdet_in!I153-RES_hhdet_num!I153</f>
        <v>261.00000000001455</v>
      </c>
      <c r="J153" s="67">
        <f>RES_hhdet_num!I153+RES_hhdet_in!J153-RES_hhdet_num!J153</f>
        <v>260.99999999999272</v>
      </c>
      <c r="K153" s="67">
        <f>RES_hhdet_num!J153+RES_hhdet_in!K153-RES_hhdet_num!K153</f>
        <v>2566.7307423222228</v>
      </c>
      <c r="L153" s="67">
        <f>RES_hhdet_num!K153+RES_hhdet_in!L153-RES_hhdet_num!L153</f>
        <v>4193.3152280840804</v>
      </c>
      <c r="M153" s="67">
        <f>RES_hhdet_num!L153+RES_hhdet_in!M153-RES_hhdet_num!M153</f>
        <v>4278.5859841077036</v>
      </c>
      <c r="N153" s="67">
        <f>RES_hhdet_num!M153+RES_hhdet_in!N153-RES_hhdet_num!N153</f>
        <v>5477.0294152496353</v>
      </c>
      <c r="O153" s="67">
        <f>RES_hhdet_num!N153+RES_hhdet_in!O153-RES_hhdet_num!O153</f>
        <v>8753.4180048217386</v>
      </c>
      <c r="P153" s="67">
        <f>RES_hhdet_num!O153+RES_hhdet_in!P153-RES_hhdet_num!P153</f>
        <v>7336.992317396318</v>
      </c>
      <c r="Q153" s="67">
        <f>RES_hhdet_num!P153+RES_hhdet_in!Q153-RES_hhdet_num!Q153</f>
        <v>6429.1446697231149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41.455098942994994</v>
      </c>
      <c r="D154" s="67">
        <f>RES_hhdet_num!C154+RES_hhdet_in!D154-RES_hhdet_num!D154</f>
        <v>49.635485879416478</v>
      </c>
      <c r="E154" s="67">
        <f>RES_hhdet_num!D154+RES_hhdet_in!E154-RES_hhdet_num!E154</f>
        <v>52.534414841166267</v>
      </c>
      <c r="F154" s="67">
        <f>RES_hhdet_num!E154+RES_hhdet_in!F154-RES_hhdet_num!F154</f>
        <v>70.450064352469099</v>
      </c>
      <c r="G154" s="67">
        <f>RES_hhdet_num!F154+RES_hhdet_in!G154-RES_hhdet_num!G154</f>
        <v>116.74504823946791</v>
      </c>
      <c r="H154" s="67">
        <f>RES_hhdet_num!G154+RES_hhdet_in!H154-RES_hhdet_num!H154</f>
        <v>104.602650074964</v>
      </c>
      <c r="I154" s="67">
        <f>RES_hhdet_num!H154+RES_hhdet_in!I154-RES_hhdet_num!I154</f>
        <v>96.865459369372502</v>
      </c>
      <c r="J154" s="67">
        <f>RES_hhdet_num!I154+RES_hhdet_in!J154-RES_hhdet_num!J154</f>
        <v>124.10644526819465</v>
      </c>
      <c r="K154" s="67">
        <f>RES_hhdet_num!J154+RES_hhdet_in!K154-RES_hhdet_num!K154</f>
        <v>29.188050915070562</v>
      </c>
      <c r="L154" s="67">
        <f>RES_hhdet_num!K154+RES_hhdet_in!L154-RES_hhdet_num!L154</f>
        <v>336.88020389418534</v>
      </c>
      <c r="M154" s="67">
        <f>RES_hhdet_num!L154+RES_hhdet_in!M154-RES_hhdet_num!M154</f>
        <v>224.01601808949772</v>
      </c>
      <c r="N154" s="67">
        <f>RES_hhdet_num!M154+RES_hhdet_in!N154-RES_hhdet_num!N154</f>
        <v>220.78071359862952</v>
      </c>
      <c r="O154" s="67">
        <f>RES_hhdet_num!N154+RES_hhdet_in!O154-RES_hhdet_num!O154</f>
        <v>350.00658584614121</v>
      </c>
      <c r="P154" s="67">
        <f>RES_hhdet_num!O154+RES_hhdet_in!P154-RES_hhdet_num!P154</f>
        <v>464.05409269460961</v>
      </c>
      <c r="Q154" s="67">
        <f>RES_hhdet_num!P154+RES_hhdet_in!Q154-RES_hhdet_num!Q154</f>
        <v>196.99160166364618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102</v>
      </c>
      <c r="D158" s="67">
        <f>RES_hhdet_num!C158+RES_hhdet_in!D158-RES_hhdet_num!D158</f>
        <v>102.00000000000045</v>
      </c>
      <c r="E158" s="67">
        <f>RES_hhdet_num!D158+RES_hhdet_in!E158-RES_hhdet_num!E158</f>
        <v>101.99999999999909</v>
      </c>
      <c r="F158" s="67">
        <f>RES_hhdet_num!E158+RES_hhdet_in!F158-RES_hhdet_num!F158</f>
        <v>260.20390729504561</v>
      </c>
      <c r="G158" s="67">
        <f>RES_hhdet_num!F158+RES_hhdet_in!G158-RES_hhdet_num!G158</f>
        <v>239.77777807767779</v>
      </c>
      <c r="H158" s="67">
        <f>RES_hhdet_num!G158+RES_hhdet_in!H158-RES_hhdet_num!H158</f>
        <v>102</v>
      </c>
      <c r="I158" s="67">
        <f>RES_hhdet_num!H158+RES_hhdet_in!I158-RES_hhdet_num!I158</f>
        <v>223.00036524712232</v>
      </c>
      <c r="J158" s="67">
        <f>RES_hhdet_num!I158+RES_hhdet_in!J158-RES_hhdet_num!J158</f>
        <v>102</v>
      </c>
      <c r="K158" s="67">
        <f>RES_hhdet_num!J158+RES_hhdet_in!K158-RES_hhdet_num!K158</f>
        <v>774.07213357598448</v>
      </c>
      <c r="L158" s="67">
        <f>RES_hhdet_num!K158+RES_hhdet_in!L158-RES_hhdet_num!L158</f>
        <v>1271.9023595338331</v>
      </c>
      <c r="M158" s="67">
        <f>RES_hhdet_num!L158+RES_hhdet_in!M158-RES_hhdet_num!M158</f>
        <v>2568.7168824052133</v>
      </c>
      <c r="N158" s="67">
        <f>RES_hhdet_num!M158+RES_hhdet_in!N158-RES_hhdet_num!N158</f>
        <v>1454.2039072950465</v>
      </c>
      <c r="O158" s="67">
        <f>RES_hhdet_num!N158+RES_hhdet_in!O158-RES_hhdet_num!O158</f>
        <v>2008.7777780776851</v>
      </c>
      <c r="P158" s="67">
        <f>RES_hhdet_num!O158+RES_hhdet_in!P158-RES_hhdet_num!P158</f>
        <v>4407.9999999999927</v>
      </c>
      <c r="Q158" s="67">
        <f>RES_hhdet_num!P158+RES_hhdet_in!Q158-RES_hhdet_num!Q158</f>
        <v>1493.0003652471169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430.3028664240137</v>
      </c>
      <c r="D159" s="83">
        <f>RES_hhdet_num!C159+RES_hhdet_in!D159-RES_hhdet_num!D159</f>
        <v>179.25000000000091</v>
      </c>
      <c r="E159" s="83">
        <f>RES_hhdet_num!D159+RES_hhdet_in!E159-RES_hhdet_num!E159</f>
        <v>179.25</v>
      </c>
      <c r="F159" s="83">
        <f>RES_hhdet_num!E159+RES_hhdet_in!F159-RES_hhdet_num!F159</f>
        <v>179.25000000000182</v>
      </c>
      <c r="G159" s="83">
        <f>RES_hhdet_num!F159+RES_hhdet_in!G159-RES_hhdet_num!G159</f>
        <v>179.25000000000364</v>
      </c>
      <c r="H159" s="83">
        <f>RES_hhdet_num!G159+RES_hhdet_in!H159-RES_hhdet_num!H159</f>
        <v>312.2734142726149</v>
      </c>
      <c r="I159" s="83">
        <f>RES_hhdet_num!H159+RES_hhdet_in!I159-RES_hhdet_num!I159</f>
        <v>179.25000000000364</v>
      </c>
      <c r="J159" s="83">
        <f>RES_hhdet_num!I159+RES_hhdet_in!J159-RES_hhdet_num!J159</f>
        <v>231.03181949762075</v>
      </c>
      <c r="K159" s="83">
        <f>RES_hhdet_num!J159+RES_hhdet_in!K159-RES_hhdet_num!K159</f>
        <v>1985.5528664240192</v>
      </c>
      <c r="L159" s="83">
        <f>RES_hhdet_num!K159+RES_hhdet_in!L159-RES_hhdet_num!L159</f>
        <v>3161.7226404661706</v>
      </c>
      <c r="M159" s="83">
        <f>RES_hhdet_num!L159+RES_hhdet_in!M159-RES_hhdet_num!M159</f>
        <v>3123.1101797659649</v>
      </c>
      <c r="N159" s="83">
        <f>RES_hhdet_num!M159+RES_hhdet_in!N159-RES_hhdet_num!N159</f>
        <v>4209.5460927049426</v>
      </c>
      <c r="O159" s="83">
        <f>RES_hhdet_num!N159+RES_hhdet_in!O159-RES_hhdet_num!O159</f>
        <v>7081.9722219223186</v>
      </c>
      <c r="P159" s="83">
        <f>RES_hhdet_num!O159+RES_hhdet_in!P159-RES_hhdet_num!P159</f>
        <v>5527.6484142726404</v>
      </c>
      <c r="Q159" s="83">
        <f>RES_hhdet_num!P159+RES_hhdet_in!Q159-RES_hhdet_num!Q159</f>
        <v>5209.7496347528649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14565</v>
      </c>
      <c r="D163" s="67">
        <f>RES_hhdet_num!C163+RES_hhdet_in!D163-RES_hhdet_num!D163</f>
        <v>8110.3750000000146</v>
      </c>
      <c r="E163" s="67">
        <f>RES_hhdet_num!D163+RES_hhdet_in!E163-RES_hhdet_num!E163</f>
        <v>8110.3749999999854</v>
      </c>
      <c r="F163" s="67">
        <f>RES_hhdet_num!E163+RES_hhdet_in!F163-RES_hhdet_num!F163</f>
        <v>8110.375</v>
      </c>
      <c r="G163" s="67">
        <f>RES_hhdet_num!F163+RES_hhdet_in!G163-RES_hhdet_num!G163</f>
        <v>8110.375</v>
      </c>
      <c r="H163" s="67">
        <f>RES_hhdet_num!G163+RES_hhdet_in!H163-RES_hhdet_num!H163</f>
        <v>8110.3749999999854</v>
      </c>
      <c r="I163" s="67">
        <f>RES_hhdet_num!H163+RES_hhdet_in!I163-RES_hhdet_num!I163</f>
        <v>8110.3750000000291</v>
      </c>
      <c r="J163" s="67">
        <f>RES_hhdet_num!I163+RES_hhdet_in!J163-RES_hhdet_num!J163</f>
        <v>8110.3750000000146</v>
      </c>
      <c r="K163" s="67">
        <f>RES_hhdet_num!J163+RES_hhdet_in!K163-RES_hhdet_num!K163</f>
        <v>8110.3749999999854</v>
      </c>
      <c r="L163" s="67">
        <f>RES_hhdet_num!K163+RES_hhdet_in!L163-RES_hhdet_num!L163</f>
        <v>8110.3749999999854</v>
      </c>
      <c r="M163" s="67">
        <f>RES_hhdet_num!L163+RES_hhdet_in!M163-RES_hhdet_num!M163</f>
        <v>8110.375</v>
      </c>
      <c r="N163" s="67">
        <f>RES_hhdet_num!M163+RES_hhdet_in!N163-RES_hhdet_num!N163</f>
        <v>8110.375</v>
      </c>
      <c r="O163" s="67">
        <f>RES_hhdet_num!N163+RES_hhdet_in!O163-RES_hhdet_num!O163</f>
        <v>8110.3750000000146</v>
      </c>
      <c r="P163" s="67">
        <f>RES_hhdet_num!O163+RES_hhdet_in!P163-RES_hhdet_num!P163</f>
        <v>8110.3749999999854</v>
      </c>
      <c r="Q163" s="67">
        <f>RES_hhdet_num!P163+RES_hhdet_in!Q163-RES_hhdet_num!Q163</f>
        <v>8110.3750000000146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194</v>
      </c>
      <c r="D165" s="67">
        <f>RES_hhdet_num!C165+RES_hhdet_in!D165-RES_hhdet_num!D165</f>
        <v>94.000000000000114</v>
      </c>
      <c r="E165" s="67">
        <f>RES_hhdet_num!D165+RES_hhdet_in!E165-RES_hhdet_num!E165</f>
        <v>97.999999999999886</v>
      </c>
      <c r="F165" s="67">
        <f>RES_hhdet_num!E165+RES_hhdet_in!F165-RES_hhdet_num!F165</f>
        <v>82</v>
      </c>
      <c r="G165" s="67">
        <f>RES_hhdet_num!F165+RES_hhdet_in!G165-RES_hhdet_num!G165</f>
        <v>105</v>
      </c>
      <c r="H165" s="67">
        <f>RES_hhdet_num!G165+RES_hhdet_in!H165-RES_hhdet_num!H165</f>
        <v>79.5</v>
      </c>
      <c r="I165" s="67">
        <f>RES_hhdet_num!H165+RES_hhdet_in!I165-RES_hhdet_num!I165</f>
        <v>88.000000000000114</v>
      </c>
      <c r="J165" s="67">
        <f>RES_hhdet_num!I165+RES_hhdet_in!J165-RES_hhdet_num!J165</f>
        <v>135</v>
      </c>
      <c r="K165" s="67">
        <f>RES_hhdet_num!J165+RES_hhdet_in!K165-RES_hhdet_num!K165</f>
        <v>118.00000000000023</v>
      </c>
      <c r="L165" s="67">
        <f>RES_hhdet_num!K165+RES_hhdet_in!L165-RES_hhdet_num!L165</f>
        <v>102</v>
      </c>
      <c r="M165" s="67">
        <f>RES_hhdet_num!L165+RES_hhdet_in!M165-RES_hhdet_num!M165</f>
        <v>105</v>
      </c>
      <c r="N165" s="67">
        <f>RES_hhdet_num!M165+RES_hhdet_in!N165-RES_hhdet_num!N165</f>
        <v>111</v>
      </c>
      <c r="O165" s="67">
        <f>RES_hhdet_num!N165+RES_hhdet_in!O165-RES_hhdet_num!O165</f>
        <v>122</v>
      </c>
      <c r="P165" s="67">
        <f>RES_hhdet_num!O165+RES_hhdet_in!P165-RES_hhdet_num!P165</f>
        <v>119</v>
      </c>
      <c r="Q165" s="67">
        <f>RES_hhdet_num!P165+RES_hhdet_in!Q165-RES_hhdet_num!Q165</f>
        <v>165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722.19212080792749</v>
      </c>
      <c r="D167" s="67">
        <f>RES_hhdet_num!C167+RES_hhdet_in!D167-RES_hhdet_num!D167</f>
        <v>570.89416825057924</v>
      </c>
      <c r="E167" s="67">
        <f>RES_hhdet_num!D167+RES_hhdet_in!E167-RES_hhdet_num!E167</f>
        <v>449.35010005779077</v>
      </c>
      <c r="F167" s="67">
        <f>RES_hhdet_num!E167+RES_hhdet_in!F167-RES_hhdet_num!F167</f>
        <v>380.71417796499372</v>
      </c>
      <c r="G167" s="67">
        <f>RES_hhdet_num!F167+RES_hhdet_in!G167-RES_hhdet_num!G167</f>
        <v>377.54432381319566</v>
      </c>
      <c r="H167" s="67">
        <f>RES_hhdet_num!G167+RES_hhdet_in!H167-RES_hhdet_num!H167</f>
        <v>287.25</v>
      </c>
      <c r="I167" s="67">
        <f>RES_hhdet_num!H167+RES_hhdet_in!I167-RES_hhdet_num!I167</f>
        <v>287.25000000000182</v>
      </c>
      <c r="J167" s="67">
        <f>RES_hhdet_num!I167+RES_hhdet_in!J167-RES_hhdet_num!J167</f>
        <v>287.25000000000364</v>
      </c>
      <c r="K167" s="67">
        <f>RES_hhdet_num!J167+RES_hhdet_in!K167-RES_hhdet_num!K167</f>
        <v>1216.1316489021119</v>
      </c>
      <c r="L167" s="67">
        <f>RES_hhdet_num!K167+RES_hhdet_in!L167-RES_hhdet_num!L167</f>
        <v>583.67925174509219</v>
      </c>
      <c r="M167" s="67">
        <f>RES_hhdet_num!L167+RES_hhdet_in!M167-RES_hhdet_num!M167</f>
        <v>1071.8372781728176</v>
      </c>
      <c r="N167" s="67">
        <f>RES_hhdet_num!M167+RES_hhdet_in!N167-RES_hhdet_num!N167</f>
        <v>992.57053643919426</v>
      </c>
      <c r="O167" s="67">
        <f>RES_hhdet_num!N167+RES_hhdet_in!O167-RES_hhdet_num!O167</f>
        <v>1642.1506144747473</v>
      </c>
      <c r="P167" s="67">
        <f>RES_hhdet_num!O167+RES_hhdet_in!P167-RES_hhdet_num!P167</f>
        <v>2225.1826660243714</v>
      </c>
      <c r="Q167" s="67">
        <f>RES_hhdet_num!P167+RES_hhdet_in!Q167-RES_hhdet_num!Q167</f>
        <v>5529.6598951549931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63.182879192073187</v>
      </c>
      <c r="D168" s="67">
        <f>RES_hhdet_num!C168+RES_hhdet_in!D168-RES_hhdet_num!D168</f>
        <v>31.811379602953565</v>
      </c>
      <c r="E168" s="67">
        <f>RES_hhdet_num!D168+RES_hhdet_in!E168-RES_hhdet_num!E168</f>
        <v>42.759920709583298</v>
      </c>
      <c r="F168" s="67">
        <f>RES_hhdet_num!E168+RES_hhdet_in!F168-RES_hhdet_num!F168</f>
        <v>62.683301875589109</v>
      </c>
      <c r="G168" s="67">
        <f>RES_hhdet_num!F168+RES_hhdet_in!G168-RES_hhdet_num!G168</f>
        <v>105.5489428754654</v>
      </c>
      <c r="H168" s="67">
        <f>RES_hhdet_num!G168+RES_hhdet_in!H168-RES_hhdet_num!H168</f>
        <v>50.849529592039744</v>
      </c>
      <c r="I168" s="67">
        <f>RES_hhdet_num!H168+RES_hhdet_in!I168-RES_hhdet_num!I168</f>
        <v>65.632166167449896</v>
      </c>
      <c r="J168" s="67">
        <f>RES_hhdet_num!I168+RES_hhdet_in!J168-RES_hhdet_num!J168</f>
        <v>55.673841727406739</v>
      </c>
      <c r="K168" s="67">
        <f>RES_hhdet_num!J168+RES_hhdet_in!K168-RES_hhdet_num!K168</f>
        <v>75.518578025706233</v>
      </c>
      <c r="L168" s="67">
        <f>RES_hhdet_num!K168+RES_hhdet_in!L168-RES_hhdet_num!L168</f>
        <v>29.173320140595365</v>
      </c>
      <c r="M168" s="67">
        <f>RES_hhdet_num!L168+RES_hhdet_in!M168-RES_hhdet_num!M168</f>
        <v>25.826500226466692</v>
      </c>
      <c r="N168" s="67">
        <f>RES_hhdet_num!M168+RES_hhdet_in!N168-RES_hhdet_num!N168</f>
        <v>54.534130594979274</v>
      </c>
      <c r="O168" s="67">
        <f>RES_hhdet_num!N168+RES_hhdet_in!O168-RES_hhdet_num!O168</f>
        <v>87.146288550869599</v>
      </c>
      <c r="P168" s="67">
        <f>RES_hhdet_num!O168+RES_hhdet_in!P168-RES_hhdet_num!P168</f>
        <v>117.24051438495098</v>
      </c>
      <c r="Q168" s="67">
        <f>RES_hhdet_num!P168+RES_hhdet_in!Q168-RES_hhdet_num!Q168</f>
        <v>319.96438548338335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16053</v>
      </c>
      <c r="D171" s="67">
        <f>RES_hhdet_num!C171+RES_hhdet_in!D171-RES_hhdet_num!D171</f>
        <v>11292.000000000015</v>
      </c>
      <c r="E171" s="67">
        <f>RES_hhdet_num!D171+RES_hhdet_in!E171-RES_hhdet_num!E171</f>
        <v>11291.999999999985</v>
      </c>
      <c r="F171" s="67">
        <f>RES_hhdet_num!E171+RES_hhdet_in!F171-RES_hhdet_num!F171</f>
        <v>11292</v>
      </c>
      <c r="G171" s="67">
        <f>RES_hhdet_num!F171+RES_hhdet_in!G171-RES_hhdet_num!G171</f>
        <v>11914.065687454087</v>
      </c>
      <c r="H171" s="67">
        <f>RES_hhdet_num!G171+RES_hhdet_in!H171-RES_hhdet_num!H171</f>
        <v>11291.999999999985</v>
      </c>
      <c r="I171" s="67">
        <f>RES_hhdet_num!H171+RES_hhdet_in!I171-RES_hhdet_num!I171</f>
        <v>11292.000000000029</v>
      </c>
      <c r="J171" s="67">
        <f>RES_hhdet_num!I171+RES_hhdet_in!J171-RES_hhdet_num!J171</f>
        <v>11292</v>
      </c>
      <c r="K171" s="67">
        <f>RES_hhdet_num!J171+RES_hhdet_in!K171-RES_hhdet_num!K171</f>
        <v>11292</v>
      </c>
      <c r="L171" s="67">
        <f>RES_hhdet_num!K171+RES_hhdet_in!L171-RES_hhdet_num!L171</f>
        <v>15087.214671225418</v>
      </c>
      <c r="M171" s="67">
        <f>RES_hhdet_num!L171+RES_hhdet_in!M171-RES_hhdet_num!M171</f>
        <v>16463.209284213386</v>
      </c>
      <c r="N171" s="67">
        <f>RES_hhdet_num!M171+RES_hhdet_in!N171-RES_hhdet_num!N171</f>
        <v>16029.795668440856</v>
      </c>
      <c r="O171" s="67">
        <f>RES_hhdet_num!N171+RES_hhdet_in!O171-RES_hhdet_num!O171</f>
        <v>14322.031025431308</v>
      </c>
      <c r="P171" s="67">
        <f>RES_hhdet_num!O171+RES_hhdet_in!P171-RES_hhdet_num!P171</f>
        <v>13292.894427419094</v>
      </c>
      <c r="Q171" s="67">
        <f>RES_hhdet_num!P171+RES_hhdet_in!Q171-RES_hhdet_num!Q171</f>
        <v>7001.7105134521844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284.25</v>
      </c>
      <c r="D172" s="67">
        <f>RES_hhdet_num!C172+RES_hhdet_in!D172-RES_hhdet_num!D172</f>
        <v>284.25000000000091</v>
      </c>
      <c r="E172" s="67">
        <f>RES_hhdet_num!D172+RES_hhdet_in!E172-RES_hhdet_num!E172</f>
        <v>284.24999999999909</v>
      </c>
      <c r="F172" s="67">
        <f>RES_hhdet_num!E172+RES_hhdet_in!F172-RES_hhdet_num!F172</f>
        <v>284.25000000000045</v>
      </c>
      <c r="G172" s="67">
        <f>RES_hhdet_num!F172+RES_hhdet_in!G172-RES_hhdet_num!G172</f>
        <v>284.25000000000045</v>
      </c>
      <c r="H172" s="67">
        <f>RES_hhdet_num!G172+RES_hhdet_in!H172-RES_hhdet_num!H172</f>
        <v>284.25</v>
      </c>
      <c r="I172" s="67">
        <f>RES_hhdet_num!H172+RES_hhdet_in!I172-RES_hhdet_num!I172</f>
        <v>284.25000000000045</v>
      </c>
      <c r="J172" s="67">
        <f>RES_hhdet_num!I172+RES_hhdet_in!J172-RES_hhdet_num!J172</f>
        <v>284.25</v>
      </c>
      <c r="K172" s="67">
        <f>RES_hhdet_num!J172+RES_hhdet_in!K172-RES_hhdet_num!K172</f>
        <v>284.25</v>
      </c>
      <c r="L172" s="67">
        <f>RES_hhdet_num!K172+RES_hhdet_in!L172-RES_hhdet_num!L172</f>
        <v>523.74087662810871</v>
      </c>
      <c r="M172" s="67">
        <f>RES_hhdet_num!L172+RES_hhdet_in!M172-RES_hhdet_num!M172</f>
        <v>572.15073655399283</v>
      </c>
      <c r="N172" s="67">
        <f>RES_hhdet_num!M172+RES_hhdet_in!N172-RES_hhdet_num!N172</f>
        <v>546.85181139973156</v>
      </c>
      <c r="O172" s="67">
        <f>RES_hhdet_num!N172+RES_hhdet_in!O172-RES_hhdet_num!O172</f>
        <v>391.31224125736207</v>
      </c>
      <c r="P172" s="67">
        <f>RES_hhdet_num!O172+RES_hhdet_in!P172-RES_hhdet_num!P172</f>
        <v>500.05927589011799</v>
      </c>
      <c r="Q172" s="67">
        <f>RES_hhdet_num!P172+RES_hhdet_in!Q172-RES_hhdet_num!Q172</f>
        <v>651.56932019680562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5863.5</v>
      </c>
      <c r="D176" s="67">
        <f>RES_hhdet_num!C176+RES_hhdet_in!D176-RES_hhdet_num!D176</f>
        <v>6505.9285942148636</v>
      </c>
      <c r="E176" s="67">
        <f>RES_hhdet_num!D176+RES_hhdet_in!E176-RES_hhdet_num!E176</f>
        <v>4728.541539232232</v>
      </c>
      <c r="F176" s="67">
        <f>RES_hhdet_num!E176+RES_hhdet_in!F176-RES_hhdet_num!F176</f>
        <v>5075.7883323839415</v>
      </c>
      <c r="G176" s="67">
        <f>RES_hhdet_num!F176+RES_hhdet_in!G176-RES_hhdet_num!G176</f>
        <v>5271.4874377352753</v>
      </c>
      <c r="H176" s="67">
        <f>RES_hhdet_num!G176+RES_hhdet_in!H176-RES_hhdet_num!H176</f>
        <v>4644.5697671278394</v>
      </c>
      <c r="I176" s="67">
        <f>RES_hhdet_num!H176+RES_hhdet_in!I176-RES_hhdet_num!I176</f>
        <v>4812.2788430569854</v>
      </c>
      <c r="J176" s="67">
        <f>RES_hhdet_num!I176+RES_hhdet_in!J176-RES_hhdet_num!J176</f>
        <v>4714.2497130402189</v>
      </c>
      <c r="K176" s="67">
        <f>RES_hhdet_num!J176+RES_hhdet_in!K176-RES_hhdet_num!K176</f>
        <v>4398.0000000000036</v>
      </c>
      <c r="L176" s="67">
        <f>RES_hhdet_num!K176+RES_hhdet_in!L176-RES_hhdet_num!L176</f>
        <v>5223.9285942148599</v>
      </c>
      <c r="M176" s="67">
        <f>RES_hhdet_num!L176+RES_hhdet_in!M176-RES_hhdet_num!M176</f>
        <v>8064.6202778312254</v>
      </c>
      <c r="N176" s="67">
        <f>RES_hhdet_num!M176+RES_hhdet_in!N176-RES_hhdet_num!N176</f>
        <v>5397.7883323839415</v>
      </c>
      <c r="O176" s="67">
        <f>RES_hhdet_num!N176+RES_hhdet_in!O176-RES_hhdet_num!O176</f>
        <v>4990.0125622647283</v>
      </c>
      <c r="P176" s="67">
        <f>RES_hhdet_num!O176+RES_hhdet_in!P176-RES_hhdet_num!P176</f>
        <v>6512</v>
      </c>
      <c r="Q176" s="67">
        <f>RES_hhdet_num!P176+RES_hhdet_in!Q176-RES_hhdet_num!Q176</f>
        <v>1173.4999999999982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11195</v>
      </c>
      <c r="D177" s="83">
        <f>RES_hhdet_num!C177+RES_hhdet_in!D177-RES_hhdet_num!D177</f>
        <v>7767.7500000000146</v>
      </c>
      <c r="E177" s="83">
        <f>RES_hhdet_num!D177+RES_hhdet_in!E177-RES_hhdet_num!E177</f>
        <v>7767.7499999999854</v>
      </c>
      <c r="F177" s="83">
        <f>RES_hhdet_num!E177+RES_hhdet_in!F177-RES_hhdet_num!F177</f>
        <v>7767.75</v>
      </c>
      <c r="G177" s="83">
        <f>RES_hhdet_num!F177+RES_hhdet_in!G177-RES_hhdet_num!G177</f>
        <v>7767.75</v>
      </c>
      <c r="H177" s="83">
        <f>RES_hhdet_num!G177+RES_hhdet_in!H177-RES_hhdet_num!H177</f>
        <v>7767.7500000000146</v>
      </c>
      <c r="I177" s="83">
        <f>RES_hhdet_num!H177+RES_hhdet_in!I177-RES_hhdet_num!I177</f>
        <v>7767.7500000000146</v>
      </c>
      <c r="J177" s="83">
        <f>RES_hhdet_num!I177+RES_hhdet_in!J177-RES_hhdet_num!J177</f>
        <v>7767.75</v>
      </c>
      <c r="K177" s="83">
        <f>RES_hhdet_num!J177+RES_hhdet_in!K177-RES_hhdet_num!K177</f>
        <v>7767.75</v>
      </c>
      <c r="L177" s="83">
        <f>RES_hhdet_num!K177+RES_hhdet_in!L177-RES_hhdet_num!L177</f>
        <v>11159.196405785144</v>
      </c>
      <c r="M177" s="83">
        <f>RES_hhdet_num!L177+RES_hhdet_in!M177-RES_hhdet_num!M177</f>
        <v>12385.166539232232</v>
      </c>
      <c r="N177" s="83">
        <f>RES_hhdet_num!M177+RES_hhdet_in!N177-RES_hhdet_num!N177</f>
        <v>12110.336667616051</v>
      </c>
      <c r="O177" s="83">
        <f>RES_hhdet_num!N177+RES_hhdet_in!O177-RES_hhdet_num!O177</f>
        <v>10615.112437735312</v>
      </c>
      <c r="P177" s="83">
        <f>RES_hhdet_num!O177+RES_hhdet_in!P177-RES_hhdet_num!P177</f>
        <v>13400.194767127818</v>
      </c>
      <c r="Q177" s="83">
        <f>RES_hhdet_num!P177+RES_hhdet_in!Q177-RES_hhdet_num!Q177</f>
        <v>13145.528843056964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95.25</v>
      </c>
      <c r="E5" s="67">
        <v>100.25</v>
      </c>
      <c r="F5" s="67">
        <v>0</v>
      </c>
      <c r="G5" s="67">
        <v>130.25</v>
      </c>
      <c r="H5" s="67">
        <v>123.25000000000003</v>
      </c>
      <c r="I5" s="67">
        <v>501.25</v>
      </c>
      <c r="J5" s="67">
        <v>178.24999999999997</v>
      </c>
      <c r="K5" s="67">
        <v>181.25</v>
      </c>
      <c r="L5" s="67">
        <v>129.25</v>
      </c>
      <c r="M5" s="67">
        <v>245.25000000000003</v>
      </c>
      <c r="N5" s="67">
        <v>89.749999999999986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</v>
      </c>
      <c r="D8" s="67">
        <v>1</v>
      </c>
      <c r="E8" s="67">
        <v>1</v>
      </c>
      <c r="F8" s="67">
        <v>1</v>
      </c>
      <c r="G8" s="67">
        <v>1</v>
      </c>
      <c r="H8" s="67">
        <v>1</v>
      </c>
      <c r="I8" s="67">
        <v>5</v>
      </c>
      <c r="J8" s="67">
        <v>2.75</v>
      </c>
      <c r="K8" s="67">
        <v>5.5</v>
      </c>
      <c r="L8" s="67">
        <v>4</v>
      </c>
      <c r="M8" s="67">
        <v>13</v>
      </c>
      <c r="N8" s="67">
        <v>13</v>
      </c>
      <c r="O8" s="67">
        <v>1</v>
      </c>
      <c r="P8" s="67">
        <v>0</v>
      </c>
      <c r="Q8" s="67">
        <v>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5.5000000000000018</v>
      </c>
      <c r="E11" s="67">
        <v>5.4999999999999973</v>
      </c>
      <c r="F11" s="67">
        <v>0</v>
      </c>
      <c r="G11" s="67">
        <v>6.5000000000000036</v>
      </c>
      <c r="H11" s="67">
        <v>6.4999999999999964</v>
      </c>
      <c r="I11" s="67">
        <v>21.5</v>
      </c>
      <c r="J11" s="67">
        <v>8.5000000000000107</v>
      </c>
      <c r="K11" s="67">
        <v>7.4999999999999973</v>
      </c>
      <c r="L11" s="67">
        <v>8.9559983345221887</v>
      </c>
      <c r="M11" s="67">
        <v>13.12352036222336</v>
      </c>
      <c r="N11" s="67">
        <v>2.7034324250498782</v>
      </c>
      <c r="O11" s="67">
        <v>0.15298049302478212</v>
      </c>
      <c r="P11" s="67">
        <v>0</v>
      </c>
      <c r="Q11" s="67">
        <v>5.6143564765776758E-3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0.15701628581241525</v>
      </c>
      <c r="E12" s="67">
        <v>0.15633265502481186</v>
      </c>
      <c r="F12" s="67">
        <v>0</v>
      </c>
      <c r="G12" s="67">
        <v>1.0795799442193625</v>
      </c>
      <c r="H12" s="67">
        <v>0.18155430992082447</v>
      </c>
      <c r="I12" s="67">
        <v>0.5519620747343974</v>
      </c>
      <c r="J12" s="67">
        <v>0.20009540924460048</v>
      </c>
      <c r="K12" s="67">
        <v>1.0000000000000007</v>
      </c>
      <c r="L12" s="67">
        <v>0.35958529522211846</v>
      </c>
      <c r="M12" s="67">
        <v>0.43109655399873104</v>
      </c>
      <c r="N12" s="67">
        <v>0.59425065265101717</v>
      </c>
      <c r="O12" s="67">
        <v>0</v>
      </c>
      <c r="P12" s="67">
        <v>0</v>
      </c>
      <c r="Q12" s="67">
        <v>3.5898817048796663E-5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11.184931506849315</v>
      </c>
      <c r="D15" s="67">
        <v>135.00000000000006</v>
      </c>
      <c r="E15" s="67">
        <v>140</v>
      </c>
      <c r="F15" s="67">
        <v>0</v>
      </c>
      <c r="G15" s="67">
        <v>168</v>
      </c>
      <c r="H15" s="67">
        <v>164</v>
      </c>
      <c r="I15" s="67">
        <v>510.99999999999989</v>
      </c>
      <c r="J15" s="67">
        <v>212.00000000000006</v>
      </c>
      <c r="K15" s="67">
        <v>213</v>
      </c>
      <c r="L15" s="67">
        <v>253.16537631923919</v>
      </c>
      <c r="M15" s="67">
        <v>364.7696985188968</v>
      </c>
      <c r="N15" s="67">
        <v>83.142529457026569</v>
      </c>
      <c r="O15" s="67">
        <v>8.2577861967014634</v>
      </c>
      <c r="P15" s="67">
        <v>7.317519905213544</v>
      </c>
      <c r="Q15" s="67">
        <v>0.31230625468015916</v>
      </c>
    </row>
    <row r="16" spans="1:17" ht="12" customHeight="1" x14ac:dyDescent="0.25">
      <c r="A16" s="23" t="s">
        <v>141</v>
      </c>
      <c r="B16" s="67"/>
      <c r="C16" s="67">
        <v>2.75</v>
      </c>
      <c r="D16" s="67">
        <v>6.7500000000000009</v>
      </c>
      <c r="E16" s="67">
        <v>6.7499999999999964</v>
      </c>
      <c r="F16" s="67">
        <v>0</v>
      </c>
      <c r="G16" s="67">
        <v>6.7499999999999982</v>
      </c>
      <c r="H16" s="67">
        <v>4.7500000000000009</v>
      </c>
      <c r="I16" s="67">
        <v>26.849020453438445</v>
      </c>
      <c r="J16" s="67">
        <v>9.5758425673273262</v>
      </c>
      <c r="K16" s="67">
        <v>11.211975636726264</v>
      </c>
      <c r="L16" s="67">
        <v>7.9400186967385302</v>
      </c>
      <c r="M16" s="67">
        <v>15.887419443265275</v>
      </c>
      <c r="N16" s="67">
        <v>4.7734621198369256</v>
      </c>
      <c r="O16" s="67">
        <v>0</v>
      </c>
      <c r="P16" s="67">
        <v>3.5527136788004994E-15</v>
      </c>
      <c r="Q16" s="67">
        <v>3.5527136788005112E-15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27.625</v>
      </c>
      <c r="D21" s="67">
        <v>18.880487196639347</v>
      </c>
      <c r="E21" s="67">
        <v>60.130487196639443</v>
      </c>
      <c r="F21" s="67">
        <v>11.128975698170358</v>
      </c>
      <c r="G21" s="67">
        <v>44.378975698170343</v>
      </c>
      <c r="H21" s="67">
        <v>99.139690313931027</v>
      </c>
      <c r="I21" s="67">
        <v>203.11086300675754</v>
      </c>
      <c r="J21" s="67">
        <v>247.64379503979379</v>
      </c>
      <c r="K21" s="67">
        <v>282.64162428270606</v>
      </c>
      <c r="L21" s="67">
        <v>376.33224318933713</v>
      </c>
      <c r="M21" s="67">
        <v>369.25</v>
      </c>
      <c r="N21" s="67">
        <v>409.00000000000028</v>
      </c>
      <c r="O21" s="67">
        <v>180.99999999999994</v>
      </c>
      <c r="P21" s="67">
        <v>89.000000000000028</v>
      </c>
      <c r="Q21" s="67">
        <v>78.999999999999986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149.00000000000014</v>
      </c>
      <c r="E22" s="83">
        <v>110.99999999999989</v>
      </c>
      <c r="F22" s="83">
        <v>19.696212145079741</v>
      </c>
      <c r="G22" s="83">
        <v>149.00000000000003</v>
      </c>
      <c r="H22" s="83">
        <v>106.00000000000001</v>
      </c>
      <c r="I22" s="83">
        <v>403.99999999999989</v>
      </c>
      <c r="J22" s="83">
        <v>148.00000000000009</v>
      </c>
      <c r="K22" s="83">
        <v>152.00000000000006</v>
      </c>
      <c r="L22" s="83">
        <v>99.701755992697841</v>
      </c>
      <c r="M22" s="83">
        <v>312.80576839987748</v>
      </c>
      <c r="N22" s="83">
        <v>69.696212145079443</v>
      </c>
      <c r="O22" s="83">
        <v>47.559438463680166</v>
      </c>
      <c r="P22" s="83">
        <v>55.895403974119638</v>
      </c>
      <c r="Q22" s="83">
        <v>1.761211895520731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2576.8125</v>
      </c>
      <c r="J45" s="67">
        <v>2129.8125</v>
      </c>
      <c r="K45" s="67">
        <v>2340.8125000000005</v>
      </c>
      <c r="L45" s="67">
        <v>1198.8125000000002</v>
      </c>
      <c r="M45" s="67">
        <v>4133.75</v>
      </c>
      <c r="N45" s="67">
        <v>0</v>
      </c>
      <c r="O45" s="67">
        <v>21</v>
      </c>
      <c r="P45" s="67">
        <v>3517.0000000000018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32</v>
      </c>
      <c r="D48" s="67">
        <v>26</v>
      </c>
      <c r="E48" s="67">
        <v>23</v>
      </c>
      <c r="F48" s="67">
        <v>18</v>
      </c>
      <c r="G48" s="67">
        <v>13</v>
      </c>
      <c r="H48" s="67">
        <v>12</v>
      </c>
      <c r="I48" s="67">
        <v>34.5</v>
      </c>
      <c r="J48" s="67">
        <v>47</v>
      </c>
      <c r="K48" s="67">
        <v>91.5</v>
      </c>
      <c r="L48" s="67">
        <v>47</v>
      </c>
      <c r="M48" s="67">
        <v>122</v>
      </c>
      <c r="N48" s="67">
        <v>69</v>
      </c>
      <c r="O48" s="67">
        <v>110</v>
      </c>
      <c r="P48" s="67">
        <v>276</v>
      </c>
      <c r="Q48" s="67">
        <v>134.00000000000003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2028.3936066584463</v>
      </c>
      <c r="D50" s="67">
        <v>1341.3183613752744</v>
      </c>
      <c r="E50" s="67">
        <v>983.91890813068039</v>
      </c>
      <c r="F50" s="67">
        <v>0</v>
      </c>
      <c r="G50" s="67">
        <v>0</v>
      </c>
      <c r="H50" s="67">
        <v>0</v>
      </c>
      <c r="I50" s="67">
        <v>1728.4731863340749</v>
      </c>
      <c r="J50" s="67">
        <v>1397.1678735372311</v>
      </c>
      <c r="K50" s="67">
        <v>2249.9845528893979</v>
      </c>
      <c r="L50" s="67">
        <v>1285.6627841750292</v>
      </c>
      <c r="M50" s="67">
        <v>3040.4241944326359</v>
      </c>
      <c r="N50" s="67">
        <v>1155.6171180878073</v>
      </c>
      <c r="O50" s="67">
        <v>591.78643623001892</v>
      </c>
      <c r="P50" s="67">
        <v>2727.0000000000036</v>
      </c>
      <c r="Q50" s="67">
        <v>44.92194900790512</v>
      </c>
    </row>
    <row r="51" spans="1:17" ht="12" customHeight="1" x14ac:dyDescent="0.25">
      <c r="A51" s="23" t="s">
        <v>164</v>
      </c>
      <c r="B51" s="67"/>
      <c r="C51" s="67">
        <v>135.98139334155363</v>
      </c>
      <c r="D51" s="67">
        <v>96.056638624725679</v>
      </c>
      <c r="E51" s="67">
        <v>73.456091869319579</v>
      </c>
      <c r="F51" s="67">
        <v>0</v>
      </c>
      <c r="G51" s="67">
        <v>0</v>
      </c>
      <c r="H51" s="67">
        <v>0</v>
      </c>
      <c r="I51" s="67">
        <v>85.27204998409897</v>
      </c>
      <c r="J51" s="67">
        <v>57.602635547125509</v>
      </c>
      <c r="K51" s="67">
        <v>128.937201708072</v>
      </c>
      <c r="L51" s="67">
        <v>59.149715824970663</v>
      </c>
      <c r="M51" s="67">
        <v>175.74440317719936</v>
      </c>
      <c r="N51" s="67">
        <v>64.96428430235828</v>
      </c>
      <c r="O51" s="67">
        <v>39.861407285163402</v>
      </c>
      <c r="P51" s="67">
        <v>225.5030047186483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934</v>
      </c>
      <c r="G54" s="67">
        <v>1454</v>
      </c>
      <c r="H54" s="67">
        <v>1358</v>
      </c>
      <c r="I54" s="67">
        <v>1511.0000000000009</v>
      </c>
      <c r="J54" s="67">
        <v>831.21463456194033</v>
      </c>
      <c r="K54" s="67">
        <v>467.1740545513581</v>
      </c>
      <c r="L54" s="67">
        <v>538.79904994840422</v>
      </c>
      <c r="M54" s="67">
        <v>918.00000000000034</v>
      </c>
      <c r="N54" s="67">
        <v>0</v>
      </c>
      <c r="O54" s="67">
        <v>0</v>
      </c>
      <c r="P54" s="67">
        <v>603.99999999999818</v>
      </c>
      <c r="Q54" s="67">
        <v>0.96420685647759652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22.75</v>
      </c>
      <c r="G55" s="67">
        <v>33.75</v>
      </c>
      <c r="H55" s="67">
        <v>27.75</v>
      </c>
      <c r="I55" s="67">
        <v>53.750000000000021</v>
      </c>
      <c r="J55" s="67">
        <v>34.718101756234297</v>
      </c>
      <c r="K55" s="67">
        <v>21.647826145130196</v>
      </c>
      <c r="L55" s="67">
        <v>26.601794097871</v>
      </c>
      <c r="M55" s="67">
        <v>78.37643955966054</v>
      </c>
      <c r="N55" s="67">
        <v>0</v>
      </c>
      <c r="O55" s="67">
        <v>0</v>
      </c>
      <c r="P55" s="67">
        <v>33.944899614980365</v>
      </c>
      <c r="Q55" s="67">
        <v>0.11384413561728085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422</v>
      </c>
      <c r="I59" s="67">
        <v>1260.2499999999998</v>
      </c>
      <c r="J59" s="67">
        <v>1342.2500000000002</v>
      </c>
      <c r="K59" s="67">
        <v>1368.25</v>
      </c>
      <c r="L59" s="67">
        <v>1503.2499999999993</v>
      </c>
      <c r="M59" s="67">
        <v>1240.0214569317598</v>
      </c>
      <c r="N59" s="67">
        <v>0</v>
      </c>
      <c r="O59" s="67">
        <v>0</v>
      </c>
      <c r="P59" s="67">
        <v>0</v>
      </c>
      <c r="Q59" s="67">
        <v>460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1983.5714285714284</v>
      </c>
      <c r="E60" s="83">
        <v>0</v>
      </c>
      <c r="F60" s="83">
        <v>1073.8857142857146</v>
      </c>
      <c r="G60" s="83">
        <v>548.88571428571458</v>
      </c>
      <c r="H60" s="83">
        <v>0</v>
      </c>
      <c r="I60" s="83">
        <v>2621.75</v>
      </c>
      <c r="J60" s="83">
        <v>2092.7499999999995</v>
      </c>
      <c r="K60" s="83">
        <v>2277.75</v>
      </c>
      <c r="L60" s="83">
        <v>1000.7500000000006</v>
      </c>
      <c r="M60" s="83">
        <v>2893.7285430682405</v>
      </c>
      <c r="N60" s="83">
        <v>35.319670560213126</v>
      </c>
      <c r="O60" s="83">
        <v>142</v>
      </c>
      <c r="P60" s="83">
        <v>3820.0000000000018</v>
      </c>
      <c r="Q60" s="83">
        <v>1667.8652538308236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483130.62499999994</v>
      </c>
      <c r="D64" s="67">
        <v>450175.62499999994</v>
      </c>
      <c r="E64" s="67">
        <v>444171.625</v>
      </c>
      <c r="F64" s="67">
        <v>401237.62500000006</v>
      </c>
      <c r="G64" s="67">
        <v>401144.62500000006</v>
      </c>
      <c r="H64" s="67">
        <v>429005.62499999994</v>
      </c>
      <c r="I64" s="67">
        <v>415668.625</v>
      </c>
      <c r="J64" s="67">
        <v>430586.62500000006</v>
      </c>
      <c r="K64" s="67">
        <v>450528.62499999994</v>
      </c>
      <c r="L64" s="67">
        <v>454661.625</v>
      </c>
      <c r="M64" s="67">
        <v>392099.62499999994</v>
      </c>
      <c r="N64" s="67">
        <v>402532.625</v>
      </c>
      <c r="O64" s="67">
        <v>451465.625</v>
      </c>
      <c r="P64" s="67">
        <v>298406.625</v>
      </c>
      <c r="Q64" s="67">
        <v>412023.62500000006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5424</v>
      </c>
      <c r="D67" s="67">
        <v>6391</v>
      </c>
      <c r="E67" s="67">
        <v>5295</v>
      </c>
      <c r="F67" s="67">
        <v>5810</v>
      </c>
      <c r="G67" s="67">
        <v>4159</v>
      </c>
      <c r="H67" s="67">
        <v>6355</v>
      </c>
      <c r="I67" s="67">
        <v>9404</v>
      </c>
      <c r="J67" s="67">
        <v>13749</v>
      </c>
      <c r="K67" s="67">
        <v>22209</v>
      </c>
      <c r="L67" s="67">
        <v>19642</v>
      </c>
      <c r="M67" s="67">
        <v>44330</v>
      </c>
      <c r="N67" s="67">
        <v>49097</v>
      </c>
      <c r="O67" s="67">
        <v>47239</v>
      </c>
      <c r="P67" s="67">
        <v>43661</v>
      </c>
      <c r="Q67" s="67">
        <v>57860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452402.24999999988</v>
      </c>
      <c r="D69" s="67">
        <v>383993.05232485989</v>
      </c>
      <c r="E69" s="67">
        <v>385656.21571614861</v>
      </c>
      <c r="F69" s="67">
        <v>345213.1938308173</v>
      </c>
      <c r="G69" s="67">
        <v>348101.46254203079</v>
      </c>
      <c r="H69" s="67">
        <v>384517.86609110242</v>
      </c>
      <c r="I69" s="67">
        <v>355596.82577548694</v>
      </c>
      <c r="J69" s="67">
        <v>393666.1963718381</v>
      </c>
      <c r="K69" s="67">
        <v>412695.35766129929</v>
      </c>
      <c r="L69" s="67">
        <v>491637.13976020896</v>
      </c>
      <c r="M69" s="67">
        <v>359036.16285449208</v>
      </c>
      <c r="N69" s="67">
        <v>376212.40600229631</v>
      </c>
      <c r="O69" s="67">
        <v>392247.70213085704</v>
      </c>
      <c r="P69" s="67">
        <v>266855.8342781415</v>
      </c>
      <c r="Q69" s="67">
        <v>379308.10903854936</v>
      </c>
    </row>
    <row r="70" spans="1:17" ht="12" customHeight="1" x14ac:dyDescent="0.25">
      <c r="A70" s="23" t="s">
        <v>159</v>
      </c>
      <c r="B70" s="67"/>
      <c r="C70" s="67">
        <v>32814.454431413818</v>
      </c>
      <c r="D70" s="67">
        <v>26484.459656541127</v>
      </c>
      <c r="E70" s="67">
        <v>26222.985072431995</v>
      </c>
      <c r="F70" s="67">
        <v>25773.997433538374</v>
      </c>
      <c r="G70" s="67">
        <v>21058.673481222526</v>
      </c>
      <c r="H70" s="67">
        <v>17922.27204250366</v>
      </c>
      <c r="I70" s="67">
        <v>21417.296639904398</v>
      </c>
      <c r="J70" s="67">
        <v>27819.185352577897</v>
      </c>
      <c r="K70" s="67">
        <v>37277.649677491529</v>
      </c>
      <c r="L70" s="67">
        <v>35692.115516710131</v>
      </c>
      <c r="M70" s="67">
        <v>19805.290832217532</v>
      </c>
      <c r="N70" s="67">
        <v>16980.672719594251</v>
      </c>
      <c r="O70" s="67">
        <v>16480.593124135092</v>
      </c>
      <c r="P70" s="67">
        <v>7384.1417539409722</v>
      </c>
      <c r="Q70" s="67">
        <v>10490.554595659549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18504.428167706024</v>
      </c>
      <c r="D73" s="67">
        <v>37912.548700161402</v>
      </c>
      <c r="E73" s="67">
        <v>31129.12462447086</v>
      </c>
      <c r="F73" s="67">
        <v>29012.849689275579</v>
      </c>
      <c r="G73" s="67">
        <v>34934.249999999345</v>
      </c>
      <c r="H73" s="67">
        <v>25603.961146141679</v>
      </c>
      <c r="I73" s="67">
        <v>55984.249999999549</v>
      </c>
      <c r="J73" s="67">
        <v>8761.6029868029618</v>
      </c>
      <c r="K73" s="67">
        <v>24498.185567974029</v>
      </c>
      <c r="L73" s="67">
        <v>0</v>
      </c>
      <c r="M73" s="67">
        <v>42116.990190324534</v>
      </c>
      <c r="N73" s="67">
        <v>54289.578479745796</v>
      </c>
      <c r="O73" s="67">
        <v>103831.86767389042</v>
      </c>
      <c r="P73" s="67">
        <v>63968.567984002097</v>
      </c>
      <c r="Q73" s="67">
        <v>68304.750080042548</v>
      </c>
    </row>
    <row r="74" spans="1:17" ht="12" customHeight="1" x14ac:dyDescent="0.25">
      <c r="A74" s="23" t="s">
        <v>141</v>
      </c>
      <c r="B74" s="67"/>
      <c r="C74" s="67">
        <v>519.89177900672917</v>
      </c>
      <c r="D74" s="67">
        <v>1812.7499999994823</v>
      </c>
      <c r="E74" s="67">
        <v>1326.7499999996367</v>
      </c>
      <c r="F74" s="67">
        <v>1391.7500000002942</v>
      </c>
      <c r="G74" s="67">
        <v>1346.7500000005825</v>
      </c>
      <c r="H74" s="67">
        <v>961.52572025220888</v>
      </c>
      <c r="I74" s="67">
        <v>2350.8789097884928</v>
      </c>
      <c r="J74" s="67">
        <v>339.64028878110025</v>
      </c>
      <c r="K74" s="67">
        <v>1215.121763029048</v>
      </c>
      <c r="L74" s="67">
        <v>0</v>
      </c>
      <c r="M74" s="67">
        <v>2530.2367094872684</v>
      </c>
      <c r="N74" s="67">
        <v>2302.6839426086262</v>
      </c>
      <c r="O74" s="67">
        <v>4966.9037114559924</v>
      </c>
      <c r="P74" s="67">
        <v>1541.8715459831528</v>
      </c>
      <c r="Q74" s="67">
        <v>3628.2684660167479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609907.5</v>
      </c>
      <c r="D78" s="67">
        <v>591439.5</v>
      </c>
      <c r="E78" s="67">
        <v>581298.49999999907</v>
      </c>
      <c r="F78" s="67">
        <v>551014.49999999988</v>
      </c>
      <c r="G78" s="67">
        <v>541071.50000000012</v>
      </c>
      <c r="H78" s="67">
        <v>577423.5</v>
      </c>
      <c r="I78" s="67">
        <v>524837.50000000012</v>
      </c>
      <c r="J78" s="67">
        <v>648498.50000000012</v>
      </c>
      <c r="K78" s="67">
        <v>1011716.5801888355</v>
      </c>
      <c r="L78" s="67">
        <v>1048110.9737764928</v>
      </c>
      <c r="M78" s="67">
        <v>925894.83505091688</v>
      </c>
      <c r="N78" s="67">
        <v>903311.07370763901</v>
      </c>
      <c r="O78" s="67">
        <v>930102.4264113059</v>
      </c>
      <c r="P78" s="67">
        <v>824164.50152159529</v>
      </c>
      <c r="Q78" s="67">
        <v>890936.85829535546</v>
      </c>
    </row>
    <row r="79" spans="1:17" ht="12" customHeight="1" x14ac:dyDescent="0.25">
      <c r="A79" s="29" t="s">
        <v>140</v>
      </c>
      <c r="B79" s="83"/>
      <c r="C79" s="83">
        <v>69962.749999999898</v>
      </c>
      <c r="D79" s="83">
        <v>55475.750000000007</v>
      </c>
      <c r="E79" s="83">
        <v>59612.750000000036</v>
      </c>
      <c r="F79" s="83">
        <v>46962.750000000146</v>
      </c>
      <c r="G79" s="83">
        <v>56812.749999999854</v>
      </c>
      <c r="H79" s="83">
        <v>48321.749999999942</v>
      </c>
      <c r="I79" s="83">
        <v>87570.749999999854</v>
      </c>
      <c r="J79" s="83">
        <v>21204.175457796893</v>
      </c>
      <c r="K79" s="83">
        <v>118682.29481116444</v>
      </c>
      <c r="L79" s="83">
        <v>53465.90122350723</v>
      </c>
      <c r="M79" s="83">
        <v>107116.03994908294</v>
      </c>
      <c r="N79" s="83">
        <v>97198.801292360673</v>
      </c>
      <c r="O79" s="83">
        <v>119247.4485886944</v>
      </c>
      <c r="P79" s="83">
        <v>81469.706064325801</v>
      </c>
      <c r="Q79" s="83">
        <v>93148.844733195583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22320.125</v>
      </c>
      <c r="E83" s="67">
        <v>14997.124999999998</v>
      </c>
      <c r="F83" s="67">
        <v>37226.124999999993</v>
      </c>
      <c r="G83" s="67">
        <v>38729.125</v>
      </c>
      <c r="H83" s="67">
        <v>26929.124999999996</v>
      </c>
      <c r="I83" s="67">
        <v>16222.125</v>
      </c>
      <c r="J83" s="67">
        <v>13908.125</v>
      </c>
      <c r="K83" s="67">
        <v>14320.124999999998</v>
      </c>
      <c r="L83" s="67">
        <v>15241.125</v>
      </c>
      <c r="M83" s="67">
        <v>34718.125000000007</v>
      </c>
      <c r="N83" s="67">
        <v>15640.124999999998</v>
      </c>
      <c r="O83" s="67">
        <v>16149.125</v>
      </c>
      <c r="P83" s="67">
        <v>101927.125</v>
      </c>
      <c r="Q83" s="67">
        <v>18593.125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169</v>
      </c>
      <c r="D86" s="67">
        <v>273.5</v>
      </c>
      <c r="E86" s="67">
        <v>174</v>
      </c>
      <c r="F86" s="67">
        <v>353</v>
      </c>
      <c r="G86" s="67">
        <v>314</v>
      </c>
      <c r="H86" s="67">
        <v>342</v>
      </c>
      <c r="I86" s="67">
        <v>411</v>
      </c>
      <c r="J86" s="67">
        <v>389</v>
      </c>
      <c r="K86" s="67">
        <v>861</v>
      </c>
      <c r="L86" s="67">
        <v>797</v>
      </c>
      <c r="M86" s="67">
        <v>2195</v>
      </c>
      <c r="N86" s="67">
        <v>2341</v>
      </c>
      <c r="O86" s="67">
        <v>2259</v>
      </c>
      <c r="P86" s="67">
        <v>5302</v>
      </c>
      <c r="Q86" s="67">
        <v>3431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8976.3721020573066</v>
      </c>
      <c r="D88" s="67">
        <v>16332.750000000016</v>
      </c>
      <c r="E88" s="67">
        <v>9991.2422161276827</v>
      </c>
      <c r="F88" s="67">
        <v>24379.115955842426</v>
      </c>
      <c r="G88" s="67">
        <v>25618.536784016491</v>
      </c>
      <c r="H88" s="67">
        <v>18397.820928794859</v>
      </c>
      <c r="I88" s="67">
        <v>34835.750000000007</v>
      </c>
      <c r="J88" s="67">
        <v>6608.6875569220729</v>
      </c>
      <c r="K88" s="67">
        <v>10836.585649851251</v>
      </c>
      <c r="L88" s="67">
        <v>4757.5464031466863</v>
      </c>
      <c r="M88" s="67">
        <v>47297.75</v>
      </c>
      <c r="N88" s="67">
        <v>13728.506117565088</v>
      </c>
      <c r="O88" s="67">
        <v>24367.354650235968</v>
      </c>
      <c r="P88" s="67">
        <v>69407.725341566053</v>
      </c>
      <c r="Q88" s="67">
        <v>14307.878953142437</v>
      </c>
    </row>
    <row r="89" spans="1:17" ht="12" customHeight="1" x14ac:dyDescent="0.25">
      <c r="A89" s="23" t="s">
        <v>155</v>
      </c>
      <c r="B89" s="67"/>
      <c r="C89" s="67">
        <v>666.19039794269383</v>
      </c>
      <c r="D89" s="67">
        <v>1096.3518898285956</v>
      </c>
      <c r="E89" s="67">
        <v>702.96327680032368</v>
      </c>
      <c r="F89" s="67">
        <v>1647.0994931842276</v>
      </c>
      <c r="G89" s="67">
        <v>1595.0942595333356</v>
      </c>
      <c r="H89" s="67">
        <v>985.92996330364542</v>
      </c>
      <c r="I89" s="67">
        <v>1816.4705042583894</v>
      </c>
      <c r="J89" s="67">
        <v>59.872351871443044</v>
      </c>
      <c r="K89" s="67">
        <v>982.01244535144599</v>
      </c>
      <c r="L89" s="67">
        <v>0</v>
      </c>
      <c r="M89" s="67">
        <v>3046.6099917057536</v>
      </c>
      <c r="N89" s="67">
        <v>899.9085751465243</v>
      </c>
      <c r="O89" s="67">
        <v>1286.8795976826805</v>
      </c>
      <c r="P89" s="67">
        <v>4421.5992432558724</v>
      </c>
      <c r="Q89" s="67">
        <v>523.95726021183782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1330.1911922663803</v>
      </c>
      <c r="D92" s="67">
        <v>616.75000000000148</v>
      </c>
      <c r="E92" s="67">
        <v>840.75000000000216</v>
      </c>
      <c r="F92" s="67">
        <v>1154.7499999999973</v>
      </c>
      <c r="G92" s="67">
        <v>1780.7499999999941</v>
      </c>
      <c r="H92" s="67">
        <v>1094.7500000000057</v>
      </c>
      <c r="I92" s="67">
        <v>1307.7499999999986</v>
      </c>
      <c r="J92" s="67">
        <v>1212.7500000000018</v>
      </c>
      <c r="K92" s="67">
        <v>1080.4923481189376</v>
      </c>
      <c r="L92" s="67">
        <v>741.09932063808276</v>
      </c>
      <c r="M92" s="67">
        <v>1226.3531002387763</v>
      </c>
      <c r="N92" s="67">
        <v>1189.2915128232391</v>
      </c>
      <c r="O92" s="67">
        <v>1769.2049586983608</v>
      </c>
      <c r="P92" s="67">
        <v>2895.2199389768793</v>
      </c>
      <c r="Q92" s="67">
        <v>1188.5240201924717</v>
      </c>
    </row>
    <row r="93" spans="1:17" ht="12" customHeight="1" x14ac:dyDescent="0.25">
      <c r="A93" s="23" t="s">
        <v>143</v>
      </c>
      <c r="B93" s="67"/>
      <c r="C93" s="67">
        <v>73.308807733619773</v>
      </c>
      <c r="D93" s="67">
        <v>32.975748733625551</v>
      </c>
      <c r="E93" s="67">
        <v>51.219730216171776</v>
      </c>
      <c r="F93" s="67">
        <v>63.486336358298828</v>
      </c>
      <c r="G93" s="67">
        <v>102.61493136264735</v>
      </c>
      <c r="H93" s="67">
        <v>54.98590420748576</v>
      </c>
      <c r="I93" s="67">
        <v>91.381188267319061</v>
      </c>
      <c r="J93" s="67">
        <v>91.157257218709475</v>
      </c>
      <c r="K93" s="67">
        <v>98.891202776131394</v>
      </c>
      <c r="L93" s="67">
        <v>50.285660797876851</v>
      </c>
      <c r="M93" s="67">
        <v>69.638071166408608</v>
      </c>
      <c r="N93" s="67">
        <v>59.3182085293261</v>
      </c>
      <c r="O93" s="67">
        <v>87.043184786748355</v>
      </c>
      <c r="P93" s="67">
        <v>167.37939336648429</v>
      </c>
      <c r="Q93" s="67">
        <v>56.611757355564954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0</v>
      </c>
      <c r="D96" s="67">
        <v>5007.4782790108129</v>
      </c>
      <c r="E96" s="67">
        <v>4941.5000000000036</v>
      </c>
      <c r="F96" s="67">
        <v>11422.5</v>
      </c>
      <c r="G96" s="67">
        <v>11414.499999999996</v>
      </c>
      <c r="H96" s="67">
        <v>8076.5000000000027</v>
      </c>
      <c r="I96" s="67">
        <v>0</v>
      </c>
      <c r="J96" s="67">
        <v>18237.000000000007</v>
      </c>
      <c r="K96" s="67">
        <v>6979.5000000000082</v>
      </c>
      <c r="L96" s="67">
        <v>36643.201816342516</v>
      </c>
      <c r="M96" s="67">
        <v>2261.8566876819336</v>
      </c>
      <c r="N96" s="67">
        <v>11502.995992602224</v>
      </c>
      <c r="O96" s="67">
        <v>451.76235153932271</v>
      </c>
      <c r="P96" s="67">
        <v>35654.478126912938</v>
      </c>
      <c r="Q96" s="67">
        <v>5423.0568658571483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240.00000000000014</v>
      </c>
      <c r="E97" s="67">
        <v>237.00000000000034</v>
      </c>
      <c r="F97" s="67">
        <v>614.35601560234124</v>
      </c>
      <c r="G97" s="67">
        <v>580.25381118977748</v>
      </c>
      <c r="H97" s="67">
        <v>297.18040646939846</v>
      </c>
      <c r="I97" s="67">
        <v>0</v>
      </c>
      <c r="J97" s="67">
        <v>1054.7165280809761</v>
      </c>
      <c r="K97" s="67">
        <v>253.59023245049298</v>
      </c>
      <c r="L97" s="67">
        <v>1644.4202074548184</v>
      </c>
      <c r="M97" s="67">
        <v>0</v>
      </c>
      <c r="N97" s="67">
        <v>0</v>
      </c>
      <c r="O97" s="67">
        <v>0</v>
      </c>
      <c r="P97" s="67">
        <v>2317.69609265699</v>
      </c>
      <c r="Q97" s="67">
        <v>117.21561574209696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5057</v>
      </c>
      <c r="D101" s="67">
        <v>3976.6313623659498</v>
      </c>
      <c r="E101" s="67">
        <v>4543.7500000000018</v>
      </c>
      <c r="F101" s="67">
        <v>5714.6492537894164</v>
      </c>
      <c r="G101" s="67">
        <v>5481.3453942461047</v>
      </c>
      <c r="H101" s="67">
        <v>3444.7555220661134</v>
      </c>
      <c r="I101" s="67">
        <v>3893.7499999999955</v>
      </c>
      <c r="J101" s="67">
        <v>4465.75</v>
      </c>
      <c r="K101" s="67">
        <v>5389.7499999999964</v>
      </c>
      <c r="L101" s="67">
        <v>8622.3813623659516</v>
      </c>
      <c r="M101" s="67">
        <v>7919.9964308610934</v>
      </c>
      <c r="N101" s="67">
        <v>10357.399253789416</v>
      </c>
      <c r="O101" s="67">
        <v>9980.0953942461001</v>
      </c>
      <c r="P101" s="67">
        <v>5301.3843115675354</v>
      </c>
      <c r="Q101" s="67">
        <v>4601.125054537637</v>
      </c>
    </row>
    <row r="102" spans="1:17" ht="12" customHeight="1" x14ac:dyDescent="0.25">
      <c r="A102" s="23" t="s">
        <v>57</v>
      </c>
      <c r="B102" s="67"/>
      <c r="C102" s="67">
        <v>5667.75</v>
      </c>
      <c r="D102" s="67">
        <v>3523.5389086904347</v>
      </c>
      <c r="E102" s="67">
        <v>4577.9999999999964</v>
      </c>
      <c r="F102" s="67">
        <v>7877.9999999999973</v>
      </c>
      <c r="G102" s="67">
        <v>6581.9999999999982</v>
      </c>
      <c r="H102" s="67">
        <v>11553.999999999989</v>
      </c>
      <c r="I102" s="67">
        <v>3912.0000000000209</v>
      </c>
      <c r="J102" s="67">
        <v>6947.0000000000045</v>
      </c>
      <c r="K102" s="67">
        <v>6279</v>
      </c>
      <c r="L102" s="67">
        <v>20717.538908690422</v>
      </c>
      <c r="M102" s="67">
        <v>5559.9622373721031</v>
      </c>
      <c r="N102" s="67">
        <v>8193.1230183855841</v>
      </c>
      <c r="O102" s="67">
        <v>9648.7485525346783</v>
      </c>
      <c r="P102" s="67">
        <v>7970.4664214104669</v>
      </c>
      <c r="Q102" s="67">
        <v>8008.7021027802602</v>
      </c>
    </row>
    <row r="103" spans="1:17" ht="12" customHeight="1" x14ac:dyDescent="0.25">
      <c r="A103" s="29" t="s">
        <v>140</v>
      </c>
      <c r="B103" s="83"/>
      <c r="C103" s="83">
        <v>2778.5</v>
      </c>
      <c r="D103" s="83">
        <v>22644</v>
      </c>
      <c r="E103" s="83">
        <v>12780.000000000002</v>
      </c>
      <c r="F103" s="83">
        <v>31893.999999999978</v>
      </c>
      <c r="G103" s="83">
        <v>34715</v>
      </c>
      <c r="H103" s="83">
        <v>19703.000000000029</v>
      </c>
      <c r="I103" s="83">
        <v>15320.999999999982</v>
      </c>
      <c r="J103" s="83">
        <v>9399.9999999999927</v>
      </c>
      <c r="K103" s="83">
        <v>9556.0000000000036</v>
      </c>
      <c r="L103" s="83">
        <v>15125.954728943625</v>
      </c>
      <c r="M103" s="83">
        <v>52278.19741627109</v>
      </c>
      <c r="N103" s="83">
        <v>41220.352727824997</v>
      </c>
      <c r="O103" s="83">
        <v>42154.031053219216</v>
      </c>
      <c r="P103" s="83">
        <v>123535.26263899857</v>
      </c>
      <c r="Q103" s="83">
        <v>26564.700214183977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27953.312500000004</v>
      </c>
      <c r="D126" s="67">
        <v>17818.312500000004</v>
      </c>
      <c r="E126" s="67">
        <v>24852.312499999996</v>
      </c>
      <c r="F126" s="67">
        <v>27566.3125</v>
      </c>
      <c r="G126" s="67">
        <v>13964.3125</v>
      </c>
      <c r="H126" s="67">
        <v>11099.3125</v>
      </c>
      <c r="I126" s="67">
        <v>36908.3125</v>
      </c>
      <c r="J126" s="67">
        <v>11748.312499999998</v>
      </c>
      <c r="K126" s="67">
        <v>18017.3125</v>
      </c>
      <c r="L126" s="67">
        <v>22413.312500000004</v>
      </c>
      <c r="M126" s="67">
        <v>45705.3125</v>
      </c>
      <c r="N126" s="67">
        <v>34600.3125</v>
      </c>
      <c r="O126" s="67">
        <v>31427.3125</v>
      </c>
      <c r="P126" s="67">
        <v>43072.312499999993</v>
      </c>
      <c r="Q126" s="67">
        <v>23537.312500000004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246</v>
      </c>
      <c r="D129" s="67">
        <v>226</v>
      </c>
      <c r="E129" s="67">
        <v>247</v>
      </c>
      <c r="F129" s="67">
        <v>303</v>
      </c>
      <c r="G129" s="67">
        <v>157</v>
      </c>
      <c r="H129" s="67">
        <v>219</v>
      </c>
      <c r="I129" s="67">
        <v>531</v>
      </c>
      <c r="J129" s="67">
        <v>291</v>
      </c>
      <c r="K129" s="67">
        <v>958</v>
      </c>
      <c r="L129" s="67">
        <v>870</v>
      </c>
      <c r="M129" s="67">
        <v>2492</v>
      </c>
      <c r="N129" s="67">
        <v>2879</v>
      </c>
      <c r="O129" s="67">
        <v>2835</v>
      </c>
      <c r="P129" s="67">
        <v>3495</v>
      </c>
      <c r="Q129" s="67">
        <v>3833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24967.520394899329</v>
      </c>
      <c r="D131" s="67">
        <v>14876.339008355175</v>
      </c>
      <c r="E131" s="67">
        <v>21091.262566783196</v>
      </c>
      <c r="F131" s="67">
        <v>23908.143379132609</v>
      </c>
      <c r="G131" s="67">
        <v>11974.383441624448</v>
      </c>
      <c r="H131" s="67">
        <v>10185.500630389619</v>
      </c>
      <c r="I131" s="67">
        <v>33754.729154101704</v>
      </c>
      <c r="J131" s="67">
        <v>10158.933388712871</v>
      </c>
      <c r="K131" s="67">
        <v>16239.996460578761</v>
      </c>
      <c r="L131" s="67">
        <v>21480.846201527071</v>
      </c>
      <c r="M131" s="67">
        <v>41683.606753453685</v>
      </c>
      <c r="N131" s="67">
        <v>31893.488620441716</v>
      </c>
      <c r="O131" s="67">
        <v>28296.312500000022</v>
      </c>
      <c r="P131" s="67">
        <v>39592.312499999942</v>
      </c>
      <c r="Q131" s="67">
        <v>20740.312500000073</v>
      </c>
    </row>
    <row r="132" spans="1:17" ht="12" customHeight="1" x14ac:dyDescent="0.25">
      <c r="A132" s="23" t="s">
        <v>147</v>
      </c>
      <c r="B132" s="67"/>
      <c r="C132" s="67">
        <v>1547.3756572010823</v>
      </c>
      <c r="D132" s="67">
        <v>990.50872263509802</v>
      </c>
      <c r="E132" s="67">
        <v>1351.8393390385138</v>
      </c>
      <c r="F132" s="67">
        <v>1638.0135831709915</v>
      </c>
      <c r="G132" s="67">
        <v>757.56869809218949</v>
      </c>
      <c r="H132" s="67">
        <v>475.63538997307973</v>
      </c>
      <c r="I132" s="67">
        <v>2019.9906677542447</v>
      </c>
      <c r="J132" s="67">
        <v>747.55566064983566</v>
      </c>
      <c r="K132" s="67">
        <v>1514.1466438762131</v>
      </c>
      <c r="L132" s="67">
        <v>1685.0758766454601</v>
      </c>
      <c r="M132" s="67">
        <v>2942.8329660504482</v>
      </c>
      <c r="N132" s="67">
        <v>2118.8470113987269</v>
      </c>
      <c r="O132" s="67">
        <v>1977.7462381044038</v>
      </c>
      <c r="P132" s="67">
        <v>2563.377036948114</v>
      </c>
      <c r="Q132" s="67">
        <v>918.4824904357107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1399.1486896365514</v>
      </c>
      <c r="D135" s="67">
        <v>1855.026494701963</v>
      </c>
      <c r="E135" s="67">
        <v>2296.8752798914475</v>
      </c>
      <c r="F135" s="67">
        <v>1949.0916168819931</v>
      </c>
      <c r="G135" s="67">
        <v>1259.4999999999829</v>
      </c>
      <c r="H135" s="67">
        <v>424.28475751118322</v>
      </c>
      <c r="I135" s="67">
        <v>3214.4999999999686</v>
      </c>
      <c r="J135" s="67">
        <v>812.55252202069653</v>
      </c>
      <c r="K135" s="67">
        <v>2312.64868963655</v>
      </c>
      <c r="L135" s="67">
        <v>1435.3011758126886</v>
      </c>
      <c r="M135" s="67">
        <v>4456.2683506274798</v>
      </c>
      <c r="N135" s="67">
        <v>3128.9866931665802</v>
      </c>
      <c r="O135" s="67">
        <v>2931.7726840422442</v>
      </c>
      <c r="P135" s="67">
        <v>2275.561773043572</v>
      </c>
      <c r="Q135" s="67">
        <v>3838.5935218424502</v>
      </c>
    </row>
    <row r="136" spans="1:17" ht="12" customHeight="1" x14ac:dyDescent="0.25">
      <c r="A136" s="23" t="s">
        <v>141</v>
      </c>
      <c r="B136" s="67"/>
      <c r="C136" s="67">
        <v>56.749999999996163</v>
      </c>
      <c r="D136" s="67">
        <v>96.438274307766477</v>
      </c>
      <c r="E136" s="67">
        <v>112.33531428684169</v>
      </c>
      <c r="F136" s="67">
        <v>71.063920814406728</v>
      </c>
      <c r="G136" s="67">
        <v>57.587676241123773</v>
      </c>
      <c r="H136" s="67">
        <v>13.89172212611782</v>
      </c>
      <c r="I136" s="67">
        <v>130.74999999999966</v>
      </c>
      <c r="J136" s="67">
        <v>34.749999999975415</v>
      </c>
      <c r="K136" s="67">
        <v>101.01775826306319</v>
      </c>
      <c r="L136" s="67">
        <v>73.264254061211261</v>
      </c>
      <c r="M136" s="67">
        <v>254.61382319505907</v>
      </c>
      <c r="N136" s="67">
        <v>143.82734084598815</v>
      </c>
      <c r="O136" s="67">
        <v>234.45796713534668</v>
      </c>
      <c r="P136" s="67">
        <v>181.47094701819373</v>
      </c>
      <c r="Q136" s="67">
        <v>220.43443721325076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15222.500000000004</v>
      </c>
      <c r="D140" s="67">
        <v>3783.6728444726959</v>
      </c>
      <c r="E140" s="67">
        <v>8566.5000000000073</v>
      </c>
      <c r="F140" s="67">
        <v>5848.2795855471786</v>
      </c>
      <c r="G140" s="67">
        <v>2668.2318573273942</v>
      </c>
      <c r="H140" s="67">
        <v>7601.4999999999945</v>
      </c>
      <c r="I140" s="67">
        <v>10070.500000000009</v>
      </c>
      <c r="J140" s="67">
        <v>7292.5000000000045</v>
      </c>
      <c r="K140" s="67">
        <v>15563.445982828318</v>
      </c>
      <c r="L140" s="67">
        <v>25636.172844472701</v>
      </c>
      <c r="M140" s="67">
        <v>8084.7528387462926</v>
      </c>
      <c r="N140" s="67">
        <v>12221.779585547176</v>
      </c>
      <c r="O140" s="67">
        <v>9298.7318573274006</v>
      </c>
      <c r="P140" s="67">
        <v>0</v>
      </c>
      <c r="Q140" s="67">
        <v>7747.9943607243804</v>
      </c>
    </row>
    <row r="141" spans="1:17" ht="12" customHeight="1" x14ac:dyDescent="0.25">
      <c r="A141" s="29" t="s">
        <v>140</v>
      </c>
      <c r="B141" s="83"/>
      <c r="C141" s="83">
        <v>21482.987758052066</v>
      </c>
      <c r="D141" s="83">
        <v>22242.249999999996</v>
      </c>
      <c r="E141" s="83">
        <v>21734.249999999993</v>
      </c>
      <c r="F141" s="83">
        <v>28419.250000000015</v>
      </c>
      <c r="G141" s="83">
        <v>19811.25</v>
      </c>
      <c r="H141" s="83">
        <v>8946.2500000000055</v>
      </c>
      <c r="I141" s="83">
        <v>32286.249999999993</v>
      </c>
      <c r="J141" s="83">
        <v>9904.2499999999964</v>
      </c>
      <c r="K141" s="83">
        <v>36530.23775805207</v>
      </c>
      <c r="L141" s="83">
        <v>20043.88965552731</v>
      </c>
      <c r="M141" s="83">
        <v>75821.107387101394</v>
      </c>
      <c r="N141" s="83">
        <v>55393.282914452822</v>
      </c>
      <c r="O141" s="83">
        <v>41541.330642672605</v>
      </c>
      <c r="P141" s="83">
        <v>72707.167957687561</v>
      </c>
      <c r="Q141" s="83">
        <v>52697.630639275623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2478.375</v>
      </c>
      <c r="D145" s="67">
        <v>4152.375</v>
      </c>
      <c r="E145" s="67">
        <v>4210.3749999999991</v>
      </c>
      <c r="F145" s="67">
        <v>5476.375</v>
      </c>
      <c r="G145" s="67">
        <v>8903.375</v>
      </c>
      <c r="H145" s="67">
        <v>7402.375</v>
      </c>
      <c r="I145" s="67">
        <v>6515.375</v>
      </c>
      <c r="J145" s="67">
        <v>8243.375</v>
      </c>
      <c r="K145" s="67">
        <v>2039.375</v>
      </c>
      <c r="L145" s="67">
        <v>17253.375</v>
      </c>
      <c r="M145" s="67">
        <v>11651.375</v>
      </c>
      <c r="N145" s="67">
        <v>11862.375</v>
      </c>
      <c r="O145" s="67">
        <v>15976.375000000002</v>
      </c>
      <c r="P145" s="67">
        <v>23065.374999999996</v>
      </c>
      <c r="Q145" s="67">
        <v>9885.375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1734</v>
      </c>
      <c r="D147" s="67">
        <v>2906</v>
      </c>
      <c r="E147" s="67">
        <v>2947</v>
      </c>
      <c r="F147" s="67">
        <v>3833</v>
      </c>
      <c r="G147" s="67">
        <v>6232</v>
      </c>
      <c r="H147" s="67">
        <v>5181</v>
      </c>
      <c r="I147" s="67">
        <v>4560</v>
      </c>
      <c r="J147" s="67">
        <v>5770</v>
      </c>
      <c r="K147" s="67">
        <v>1427</v>
      </c>
      <c r="L147" s="67">
        <v>12077</v>
      </c>
      <c r="M147" s="67">
        <v>8155</v>
      </c>
      <c r="N147" s="67">
        <v>8303</v>
      </c>
      <c r="O147" s="67">
        <v>11183</v>
      </c>
      <c r="P147" s="67">
        <v>16145</v>
      </c>
      <c r="Q147" s="67">
        <v>6919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59.508137890420016</v>
      </c>
      <c r="D149" s="67">
        <v>60.481901098433561</v>
      </c>
      <c r="E149" s="67">
        <v>43.176928016282652</v>
      </c>
      <c r="F149" s="67">
        <v>44.230611675585664</v>
      </c>
      <c r="G149" s="67">
        <v>63.749999999999979</v>
      </c>
      <c r="H149" s="67">
        <v>37.330261962373491</v>
      </c>
      <c r="I149" s="67">
        <v>44.750000000000213</v>
      </c>
      <c r="J149" s="67">
        <v>41.74999999999978</v>
      </c>
      <c r="K149" s="67">
        <v>53.342848708057303</v>
      </c>
      <c r="L149" s="67">
        <v>22.678472428625419</v>
      </c>
      <c r="M149" s="67">
        <v>37.6483270348199</v>
      </c>
      <c r="N149" s="67">
        <v>52.371724206529059</v>
      </c>
      <c r="O149" s="67">
        <v>72.109059996707416</v>
      </c>
      <c r="P149" s="67">
        <v>46.982986763419902</v>
      </c>
      <c r="Q149" s="67">
        <v>58.227934372504485</v>
      </c>
    </row>
    <row r="150" spans="1:17" ht="12" customHeight="1" x14ac:dyDescent="0.25">
      <c r="A150" s="23" t="s">
        <v>143</v>
      </c>
      <c r="B150" s="67"/>
      <c r="C150" s="67">
        <v>1.6810208443621473</v>
      </c>
      <c r="D150" s="67">
        <v>2.0329697604873367</v>
      </c>
      <c r="E150" s="67">
        <v>1.6120878760220481</v>
      </c>
      <c r="F150" s="67">
        <v>2.114973074797295</v>
      </c>
      <c r="G150" s="67">
        <v>2.5033458430343796</v>
      </c>
      <c r="H150" s="67">
        <v>2.0524206412840402</v>
      </c>
      <c r="I150" s="67">
        <v>2.2307196677718251</v>
      </c>
      <c r="J150" s="67">
        <v>2.216637956171148</v>
      </c>
      <c r="K150" s="67">
        <v>3.635420387623792</v>
      </c>
      <c r="L150" s="67">
        <v>1.818563169289934</v>
      </c>
      <c r="M150" s="67">
        <v>2.3976247204949712</v>
      </c>
      <c r="N150" s="67">
        <v>3.1545133187743515</v>
      </c>
      <c r="O150" s="67">
        <v>4.4036335312700539</v>
      </c>
      <c r="P150" s="67">
        <v>2.3776309909040232</v>
      </c>
      <c r="Q150" s="67">
        <v>3.2486233480176225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2445</v>
      </c>
      <c r="D153" s="67">
        <v>4085.0000000000005</v>
      </c>
      <c r="E153" s="67">
        <v>4114.9999999999991</v>
      </c>
      <c r="F153" s="67">
        <v>5302</v>
      </c>
      <c r="G153" s="67">
        <v>8573.0000000000018</v>
      </c>
      <c r="H153" s="67">
        <v>7158</v>
      </c>
      <c r="I153" s="67">
        <v>6245</v>
      </c>
      <c r="J153" s="67">
        <v>7872.0000000000018</v>
      </c>
      <c r="K153" s="67">
        <v>4156.7307423222228</v>
      </c>
      <c r="L153" s="67">
        <v>20335.31522808407</v>
      </c>
      <c r="M153" s="67">
        <v>15073.585984107694</v>
      </c>
      <c r="N153" s="67">
        <v>16480.029415249621</v>
      </c>
      <c r="O153" s="67">
        <v>23652.418004821739</v>
      </c>
      <c r="P153" s="67">
        <v>28989.99231739634</v>
      </c>
      <c r="Q153" s="67">
        <v>15634.144669723124</v>
      </c>
    </row>
    <row r="154" spans="1:17" ht="12" customHeight="1" x14ac:dyDescent="0.25">
      <c r="A154" s="23" t="s">
        <v>141</v>
      </c>
      <c r="B154" s="67"/>
      <c r="C154" s="67">
        <v>111.45509894299501</v>
      </c>
      <c r="D154" s="67">
        <v>178.63548587941642</v>
      </c>
      <c r="E154" s="67">
        <v>200.53441484116632</v>
      </c>
      <c r="F154" s="67">
        <v>284.45006435246916</v>
      </c>
      <c r="G154" s="67">
        <v>461.74504823946791</v>
      </c>
      <c r="H154" s="67">
        <v>391.60265007496389</v>
      </c>
      <c r="I154" s="67">
        <v>400.86545936937227</v>
      </c>
      <c r="J154" s="67">
        <v>532.10644526819476</v>
      </c>
      <c r="K154" s="67">
        <v>279.18805091507016</v>
      </c>
      <c r="L154" s="67">
        <v>1255.8802038941851</v>
      </c>
      <c r="M154" s="67">
        <v>891.01601808949772</v>
      </c>
      <c r="N154" s="67">
        <v>883.78071359862997</v>
      </c>
      <c r="O154" s="67">
        <v>1237.0065858461403</v>
      </c>
      <c r="P154" s="67">
        <v>1688.0540926946101</v>
      </c>
      <c r="Q154" s="67">
        <v>683.99160166364572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1017</v>
      </c>
      <c r="D158" s="67">
        <v>1250</v>
      </c>
      <c r="E158" s="67">
        <v>1339.9999999999991</v>
      </c>
      <c r="F158" s="67">
        <v>1454.2039072950465</v>
      </c>
      <c r="G158" s="67">
        <v>2008.7777780776785</v>
      </c>
      <c r="H158" s="67">
        <v>2289.0000000000014</v>
      </c>
      <c r="I158" s="67">
        <v>1493.000365247118</v>
      </c>
      <c r="J158" s="67">
        <v>2453.0000000000032</v>
      </c>
      <c r="K158" s="67">
        <v>1385.0721335759845</v>
      </c>
      <c r="L158" s="67">
        <v>9032.902359533824</v>
      </c>
      <c r="M158" s="67">
        <v>564.71688240521689</v>
      </c>
      <c r="N158" s="67">
        <v>2877.2039072950433</v>
      </c>
      <c r="O158" s="67">
        <v>4446.7777780776823</v>
      </c>
      <c r="P158" s="67">
        <v>0</v>
      </c>
      <c r="Q158" s="67">
        <v>2395.0003652471182</v>
      </c>
    </row>
    <row r="159" spans="1:17" ht="12" customHeight="1" x14ac:dyDescent="0.25">
      <c r="A159" s="29" t="s">
        <v>140</v>
      </c>
      <c r="B159" s="83"/>
      <c r="C159" s="83">
        <v>1806.3028664240137</v>
      </c>
      <c r="D159" s="83">
        <v>2996.25</v>
      </c>
      <c r="E159" s="83">
        <v>2964.2500000000005</v>
      </c>
      <c r="F159" s="83">
        <v>4274.2499999999991</v>
      </c>
      <c r="G159" s="83">
        <v>7126.25</v>
      </c>
      <c r="H159" s="83">
        <v>5340.2734142726149</v>
      </c>
      <c r="I159" s="83">
        <v>5237.2500000000018</v>
      </c>
      <c r="J159" s="83">
        <v>5936.031819497618</v>
      </c>
      <c r="K159" s="83">
        <v>3226.5528664240155</v>
      </c>
      <c r="L159" s="83">
        <v>12466.722640466178</v>
      </c>
      <c r="M159" s="83">
        <v>16591.110179765968</v>
      </c>
      <c r="N159" s="83">
        <v>14461.546092704957</v>
      </c>
      <c r="O159" s="83">
        <v>20432.972221922319</v>
      </c>
      <c r="P159" s="83">
        <v>32813.648414272611</v>
      </c>
      <c r="Q159" s="83">
        <v>14005.74963475288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0</v>
      </c>
      <c r="D163" s="67">
        <v>4217.375</v>
      </c>
      <c r="E163" s="67">
        <v>5752.3749999999991</v>
      </c>
      <c r="F163" s="67">
        <v>5342.3750000000009</v>
      </c>
      <c r="G163" s="67">
        <v>3439.375</v>
      </c>
      <c r="H163" s="67">
        <v>6851.375</v>
      </c>
      <c r="I163" s="67">
        <v>6086.375</v>
      </c>
      <c r="J163" s="67">
        <v>6106.3749999999991</v>
      </c>
      <c r="K163" s="67">
        <v>7047.3750000000009</v>
      </c>
      <c r="L163" s="67">
        <v>4777.3750000000009</v>
      </c>
      <c r="M163" s="67">
        <v>6758.375</v>
      </c>
      <c r="N163" s="67">
        <v>6865.3750000000009</v>
      </c>
      <c r="O163" s="67">
        <v>7353.375</v>
      </c>
      <c r="P163" s="67">
        <v>7550.375</v>
      </c>
      <c r="Q163" s="67">
        <v>6785.375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99</v>
      </c>
      <c r="D165" s="67">
        <v>88</v>
      </c>
      <c r="E165" s="67">
        <v>84</v>
      </c>
      <c r="F165" s="67">
        <v>80</v>
      </c>
      <c r="G165" s="67">
        <v>68</v>
      </c>
      <c r="H165" s="67">
        <v>95.5</v>
      </c>
      <c r="I165" s="67">
        <v>142</v>
      </c>
      <c r="J165" s="67">
        <v>194</v>
      </c>
      <c r="K165" s="67">
        <v>323</v>
      </c>
      <c r="L165" s="67">
        <v>225</v>
      </c>
      <c r="M165" s="67">
        <v>593</v>
      </c>
      <c r="N165" s="67">
        <v>630</v>
      </c>
      <c r="O165" s="67">
        <v>594</v>
      </c>
      <c r="P165" s="67">
        <v>597</v>
      </c>
      <c r="Q165" s="67">
        <v>695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2250.192120807927</v>
      </c>
      <c r="D167" s="67">
        <v>1037.8941682505779</v>
      </c>
      <c r="E167" s="67">
        <v>1296.3501000577935</v>
      </c>
      <c r="F167" s="67">
        <v>1759.7141779649935</v>
      </c>
      <c r="G167" s="67">
        <v>2813.5443238131993</v>
      </c>
      <c r="H167" s="67">
        <v>1562.2499999999941</v>
      </c>
      <c r="I167" s="67">
        <v>1923.2500000000036</v>
      </c>
      <c r="J167" s="67">
        <v>1764.2499999999936</v>
      </c>
      <c r="K167" s="67">
        <v>1668.1316489021165</v>
      </c>
      <c r="L167" s="67">
        <v>761.67925174509526</v>
      </c>
      <c r="M167" s="67">
        <v>1126.837278172819</v>
      </c>
      <c r="N167" s="67">
        <v>1322.5705364391954</v>
      </c>
      <c r="O167" s="67">
        <v>1740.1506144747518</v>
      </c>
      <c r="P167" s="67">
        <v>2271.1826660243664</v>
      </c>
      <c r="Q167" s="67">
        <v>5773.6598951549986</v>
      </c>
    </row>
    <row r="168" spans="1:17" ht="12" customHeight="1" x14ac:dyDescent="0.25">
      <c r="A168" s="23" t="s">
        <v>143</v>
      </c>
      <c r="B168" s="67"/>
      <c r="C168" s="67">
        <v>124.18287919207317</v>
      </c>
      <c r="D168" s="67">
        <v>65.811379602953465</v>
      </c>
      <c r="E168" s="67">
        <v>89.759920709583369</v>
      </c>
      <c r="F168" s="67">
        <v>135.68330187558919</v>
      </c>
      <c r="G168" s="67">
        <v>216.54894287546554</v>
      </c>
      <c r="H168" s="67">
        <v>110.84952959203957</v>
      </c>
      <c r="I168" s="67">
        <v>158.63216616745009</v>
      </c>
      <c r="J168" s="67">
        <v>152.67384172740623</v>
      </c>
      <c r="K168" s="67">
        <v>161.51857802570669</v>
      </c>
      <c r="L168" s="67">
        <v>85.173320140595024</v>
      </c>
      <c r="M168" s="67">
        <v>60.826500226466806</v>
      </c>
      <c r="N168" s="67">
        <v>93.534130594979374</v>
      </c>
      <c r="O168" s="67">
        <v>112.14628855086954</v>
      </c>
      <c r="P168" s="67">
        <v>131.24051438495115</v>
      </c>
      <c r="Q168" s="67">
        <v>331.96438548338347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0</v>
      </c>
      <c r="D171" s="67">
        <v>6772</v>
      </c>
      <c r="E171" s="67">
        <v>7914.9999999999982</v>
      </c>
      <c r="F171" s="67">
        <v>6967.9999999999991</v>
      </c>
      <c r="G171" s="67">
        <v>4791.0656874540909</v>
      </c>
      <c r="H171" s="67">
        <v>8724.0000000000073</v>
      </c>
      <c r="I171" s="67">
        <v>7533.0000000000036</v>
      </c>
      <c r="J171" s="67">
        <v>7695</v>
      </c>
      <c r="K171" s="67">
        <v>9488.9999999999945</v>
      </c>
      <c r="L171" s="67">
        <v>11499.214671225429</v>
      </c>
      <c r="M171" s="67">
        <v>14969.209284213382</v>
      </c>
      <c r="N171" s="67">
        <v>14416.795668440851</v>
      </c>
      <c r="O171" s="67">
        <v>13416.031025431301</v>
      </c>
      <c r="P171" s="67">
        <v>12667.894427419109</v>
      </c>
      <c r="Q171" s="67">
        <v>5504.7105134521789</v>
      </c>
    </row>
    <row r="172" spans="1:17" ht="12" customHeight="1" x14ac:dyDescent="0.25">
      <c r="A172" s="23" t="s">
        <v>141</v>
      </c>
      <c r="B172" s="67"/>
      <c r="C172" s="67">
        <v>183.25</v>
      </c>
      <c r="D172" s="67">
        <v>410.24999999999989</v>
      </c>
      <c r="E172" s="67">
        <v>409.25000000000057</v>
      </c>
      <c r="F172" s="67">
        <v>388.25000000000023</v>
      </c>
      <c r="G172" s="67">
        <v>189.25000000000023</v>
      </c>
      <c r="H172" s="67">
        <v>258.24999999999989</v>
      </c>
      <c r="I172" s="67">
        <v>290.24999999999977</v>
      </c>
      <c r="J172" s="67">
        <v>303.24999999999972</v>
      </c>
      <c r="K172" s="67">
        <v>486.25000000000011</v>
      </c>
      <c r="L172" s="67">
        <v>544.74087662810905</v>
      </c>
      <c r="M172" s="67">
        <v>624.15073655399192</v>
      </c>
      <c r="N172" s="67">
        <v>545.85181139973054</v>
      </c>
      <c r="O172" s="67">
        <v>417.31224125736316</v>
      </c>
      <c r="P172" s="67">
        <v>505.05927589011884</v>
      </c>
      <c r="Q172" s="67">
        <v>567.56932019680551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2493.5</v>
      </c>
      <c r="D176" s="67">
        <v>825.92859421485866</v>
      </c>
      <c r="E176" s="67">
        <v>2853.5415392322357</v>
      </c>
      <c r="F176" s="67">
        <v>999.788332383941</v>
      </c>
      <c r="G176" s="67">
        <v>704.48743773527985</v>
      </c>
      <c r="H176" s="67">
        <v>5011.5697671278276</v>
      </c>
      <c r="I176" s="67">
        <v>3104.2788430569835</v>
      </c>
      <c r="J176" s="67">
        <v>4612.2497130402189</v>
      </c>
      <c r="K176" s="67">
        <v>4325.0000000000127</v>
      </c>
      <c r="L176" s="67">
        <v>8557.9285942148526</v>
      </c>
      <c r="M176" s="67">
        <v>1193.6202778312281</v>
      </c>
      <c r="N176" s="67">
        <v>3664.7883323839401</v>
      </c>
      <c r="O176" s="67">
        <v>3821.0125622647229</v>
      </c>
      <c r="P176" s="67">
        <v>0</v>
      </c>
      <c r="Q176" s="67">
        <v>656.5</v>
      </c>
    </row>
    <row r="177" spans="1:17" ht="12" customHeight="1" x14ac:dyDescent="0.25">
      <c r="A177" s="29" t="s">
        <v>140</v>
      </c>
      <c r="B177" s="83"/>
      <c r="C177" s="83">
        <v>0</v>
      </c>
      <c r="D177" s="83">
        <v>9554.7499999999964</v>
      </c>
      <c r="E177" s="83">
        <v>7284.7500000000036</v>
      </c>
      <c r="F177" s="83">
        <v>9075.7499999999927</v>
      </c>
      <c r="G177" s="83">
        <v>7663.7499999999973</v>
      </c>
      <c r="H177" s="83">
        <v>6141.7500000000091</v>
      </c>
      <c r="I177" s="83">
        <v>7451.7500000000018</v>
      </c>
      <c r="J177" s="83">
        <v>5865.7499999999991</v>
      </c>
      <c r="K177" s="83">
        <v>6777.7499999999891</v>
      </c>
      <c r="L177" s="83">
        <v>4492.1964057851546</v>
      </c>
      <c r="M177" s="83">
        <v>17904.166539232236</v>
      </c>
      <c r="N177" s="83">
        <v>12598.33666761606</v>
      </c>
      <c r="O177" s="83">
        <v>11027.112437735277</v>
      </c>
      <c r="P177" s="83">
        <v>19352.194767127829</v>
      </c>
      <c r="Q177" s="83">
        <v>12337.528843056985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41.30655045416686</v>
      </c>
      <c r="E5" s="67">
        <v>42.705420311975018</v>
      </c>
      <c r="F5" s="67">
        <v>0</v>
      </c>
      <c r="G5" s="67">
        <v>52.248741013237726</v>
      </c>
      <c r="H5" s="67">
        <v>51.881464462298403</v>
      </c>
      <c r="I5" s="67">
        <v>215.73700354071494</v>
      </c>
      <c r="J5" s="67">
        <v>74.676020106750684</v>
      </c>
      <c r="K5" s="67">
        <v>80.868701012297294</v>
      </c>
      <c r="L5" s="67">
        <v>60.958706297257535</v>
      </c>
      <c r="M5" s="67">
        <v>111.57289373833426</v>
      </c>
      <c r="N5" s="67">
        <v>38.80307056047252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1.9999999999999998</v>
      </c>
      <c r="J8" s="67">
        <v>0.99999999999999989</v>
      </c>
      <c r="K8" s="67">
        <v>1.9999999999999998</v>
      </c>
      <c r="L8" s="67">
        <v>1.9999999999999998</v>
      </c>
      <c r="M8" s="67">
        <v>5.9999999999999991</v>
      </c>
      <c r="N8" s="67">
        <v>6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37.169281396512375</v>
      </c>
      <c r="E15" s="67">
        <v>38.439450388984511</v>
      </c>
      <c r="F15" s="67">
        <v>0</v>
      </c>
      <c r="G15" s="67">
        <v>47.46066431669901</v>
      </c>
      <c r="H15" s="67">
        <v>49.021837334742322</v>
      </c>
      <c r="I15" s="67">
        <v>191.04302166514307</v>
      </c>
      <c r="J15" s="67">
        <v>65.868060864686726</v>
      </c>
      <c r="K15" s="67">
        <v>69.656725375571028</v>
      </c>
      <c r="L15" s="67">
        <v>53.354293334489249</v>
      </c>
      <c r="M15" s="67">
        <v>96.63281231096569</v>
      </c>
      <c r="N15" s="67">
        <v>34.029608440635592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4.1372690576544828</v>
      </c>
      <c r="E16" s="67">
        <v>4.2659699229905081</v>
      </c>
      <c r="F16" s="67">
        <v>0</v>
      </c>
      <c r="G16" s="67">
        <v>4.788076696538714</v>
      </c>
      <c r="H16" s="67">
        <v>2.8596271275560836</v>
      </c>
      <c r="I16" s="67">
        <v>24.693981875571868</v>
      </c>
      <c r="J16" s="67">
        <v>8.8079592420639568</v>
      </c>
      <c r="K16" s="67">
        <v>11.211975636726262</v>
      </c>
      <c r="L16" s="67">
        <v>7.604412962768289</v>
      </c>
      <c r="M16" s="67">
        <v>14.940081427368568</v>
      </c>
      <c r="N16" s="67">
        <v>4.7734621198369256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41.30655045416686</v>
      </c>
      <c r="E22" s="83">
        <v>42.705420311975018</v>
      </c>
      <c r="F22" s="83">
        <v>0</v>
      </c>
      <c r="G22" s="83">
        <v>52.248741013237726</v>
      </c>
      <c r="H22" s="83">
        <v>51.881464462298403</v>
      </c>
      <c r="I22" s="83">
        <v>215.73700354071494</v>
      </c>
      <c r="J22" s="83">
        <v>74.676020106750684</v>
      </c>
      <c r="K22" s="83">
        <v>80.868701012297294</v>
      </c>
      <c r="L22" s="83">
        <v>60.958706297257542</v>
      </c>
      <c r="M22" s="83">
        <v>111.57289373833426</v>
      </c>
      <c r="N22" s="83">
        <v>38.80307056047252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1109.0549774289445</v>
      </c>
      <c r="J45" s="67">
        <v>892.26323182950318</v>
      </c>
      <c r="K45" s="67">
        <v>1044.4053306943347</v>
      </c>
      <c r="L45" s="67">
        <v>565.4008440462751</v>
      </c>
      <c r="M45" s="67">
        <v>1880.5889887495991</v>
      </c>
      <c r="N45" s="67">
        <v>0</v>
      </c>
      <c r="O45" s="67">
        <v>10.286500517597018</v>
      </c>
      <c r="P45" s="67">
        <v>1574.4853807485574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7.9999999999999991</v>
      </c>
      <c r="J48" s="67">
        <v>1.9999999999999998</v>
      </c>
      <c r="K48" s="67">
        <v>25.999999999999996</v>
      </c>
      <c r="L48" s="67">
        <v>13.999999999999998</v>
      </c>
      <c r="M48" s="67">
        <v>55.999999999999993</v>
      </c>
      <c r="N48" s="67">
        <v>0</v>
      </c>
      <c r="O48" s="67">
        <v>10.286500517597018</v>
      </c>
      <c r="P48" s="67">
        <v>90.999999999999986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431.85742369668156</v>
      </c>
      <c r="J50" s="67">
        <v>239.92604424152256</v>
      </c>
      <c r="K50" s="67">
        <v>498.51311832165254</v>
      </c>
      <c r="L50" s="67">
        <v>0</v>
      </c>
      <c r="M50" s="67">
        <v>1074.7710573260472</v>
      </c>
      <c r="N50" s="67">
        <v>0</v>
      </c>
      <c r="O50" s="67">
        <v>0</v>
      </c>
      <c r="P50" s="67">
        <v>1348.9823760299091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35.394141752284916</v>
      </c>
      <c r="J51" s="67">
        <v>10.19094466954135</v>
      </c>
      <c r="K51" s="67">
        <v>57.070331676194009</v>
      </c>
      <c r="L51" s="67">
        <v>0</v>
      </c>
      <c r="M51" s="67">
        <v>127.57778355022124</v>
      </c>
      <c r="N51" s="67">
        <v>0</v>
      </c>
      <c r="O51" s="67">
        <v>10.286500517597018</v>
      </c>
      <c r="P51" s="67">
        <v>225.50300471864827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614.9764347975489</v>
      </c>
      <c r="J54" s="67">
        <v>611.33184633610836</v>
      </c>
      <c r="K54" s="67">
        <v>467.17405455135804</v>
      </c>
      <c r="L54" s="67">
        <v>538.7990499484041</v>
      </c>
      <c r="M54" s="67">
        <v>599.86370831367026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26.826977182429179</v>
      </c>
      <c r="J55" s="67">
        <v>30.814396582330875</v>
      </c>
      <c r="K55" s="67">
        <v>21.647826145130193</v>
      </c>
      <c r="L55" s="67">
        <v>26.601794097870997</v>
      </c>
      <c r="M55" s="67">
        <v>78.376439559660525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1109.0549774289445</v>
      </c>
      <c r="J60" s="83">
        <v>892.26323182950318</v>
      </c>
      <c r="K60" s="83">
        <v>1044.4053306943347</v>
      </c>
      <c r="L60" s="83">
        <v>565.4008440462751</v>
      </c>
      <c r="M60" s="83">
        <v>1880.5889887495994</v>
      </c>
      <c r="N60" s="83">
        <v>0</v>
      </c>
      <c r="O60" s="83">
        <v>10.286500517597018</v>
      </c>
      <c r="P60" s="83">
        <v>1574.4853807485574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205626.76605090644</v>
      </c>
      <c r="D64" s="67">
        <v>195225.21960418473</v>
      </c>
      <c r="E64" s="67">
        <v>189212.32854142596</v>
      </c>
      <c r="F64" s="67">
        <v>165514.68537736573</v>
      </c>
      <c r="G64" s="67">
        <v>160915.9433433963</v>
      </c>
      <c r="H64" s="67">
        <v>180587.7491891571</v>
      </c>
      <c r="I64" s="67">
        <v>178902.94987209793</v>
      </c>
      <c r="J64" s="67">
        <v>180389.87638820714</v>
      </c>
      <c r="K64" s="67">
        <v>201013.32233162154</v>
      </c>
      <c r="L64" s="67">
        <v>214433.92234436245</v>
      </c>
      <c r="M64" s="67">
        <v>178379.97877661861</v>
      </c>
      <c r="N64" s="67">
        <v>174033.44680520587</v>
      </c>
      <c r="O64" s="67">
        <v>221142.92310665527</v>
      </c>
      <c r="P64" s="67">
        <v>133590.23843645633</v>
      </c>
      <c r="Q64" s="67">
        <v>181502.72798353792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2309</v>
      </c>
      <c r="D67" s="67">
        <v>2771.9999999999995</v>
      </c>
      <c r="E67" s="67">
        <v>2256</v>
      </c>
      <c r="F67" s="67">
        <v>2397</v>
      </c>
      <c r="G67" s="67">
        <v>1668</v>
      </c>
      <c r="H67" s="67">
        <v>2675</v>
      </c>
      <c r="I67" s="67">
        <v>4046.9999999999995</v>
      </c>
      <c r="J67" s="67">
        <v>5759.9999999999991</v>
      </c>
      <c r="K67" s="67">
        <v>9908.9999999999982</v>
      </c>
      <c r="L67" s="67">
        <v>9263.9999999999982</v>
      </c>
      <c r="M67" s="67">
        <v>20166.999999999996</v>
      </c>
      <c r="N67" s="67">
        <v>21227</v>
      </c>
      <c r="O67" s="67">
        <v>23138.999999999996</v>
      </c>
      <c r="P67" s="67">
        <v>19545.999999999996</v>
      </c>
      <c r="Q67" s="67">
        <v>25487.999999999996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177146.64457772722</v>
      </c>
      <c r="D69" s="67">
        <v>149308.2343027498</v>
      </c>
      <c r="E69" s="67">
        <v>149346.48373552007</v>
      </c>
      <c r="F69" s="67">
        <v>125233.07919622377</v>
      </c>
      <c r="G69" s="67">
        <v>122452.90268885209</v>
      </c>
      <c r="H69" s="67">
        <v>148772.28705355822</v>
      </c>
      <c r="I69" s="67">
        <v>129724.6132649254</v>
      </c>
      <c r="J69" s="67">
        <v>149720.1331206169</v>
      </c>
      <c r="K69" s="67">
        <v>168035.04313978818</v>
      </c>
      <c r="L69" s="67">
        <v>183245.81261595301</v>
      </c>
      <c r="M69" s="67">
        <v>149336.46182657505</v>
      </c>
      <c r="N69" s="67">
        <v>154762.14887834038</v>
      </c>
      <c r="O69" s="67">
        <v>174903.55560053597</v>
      </c>
      <c r="P69" s="67">
        <v>111207.57089744923</v>
      </c>
      <c r="Q69" s="67">
        <v>143146.18310293325</v>
      </c>
    </row>
    <row r="70" spans="1:17" ht="12" customHeight="1" x14ac:dyDescent="0.25">
      <c r="A70" s="23" t="s">
        <v>159</v>
      </c>
      <c r="B70" s="67"/>
      <c r="C70" s="67">
        <v>26647.106277370942</v>
      </c>
      <c r="D70" s="67">
        <v>20884.466299506443</v>
      </c>
      <c r="E70" s="67">
        <v>20712.32430364539</v>
      </c>
      <c r="F70" s="67">
        <v>20729.399936236397</v>
      </c>
      <c r="G70" s="67">
        <v>15986.917286527741</v>
      </c>
      <c r="H70" s="67">
        <v>12834.956110036925</v>
      </c>
      <c r="I70" s="67">
        <v>16695.118830893229</v>
      </c>
      <c r="J70" s="67">
        <v>23087.084315961754</v>
      </c>
      <c r="K70" s="67">
        <v>32978.279191833375</v>
      </c>
      <c r="L70" s="67">
        <v>31188.109728409439</v>
      </c>
      <c r="M70" s="67">
        <v>17203.487325708807</v>
      </c>
      <c r="N70" s="67">
        <v>15004.607071128479</v>
      </c>
      <c r="O70" s="67">
        <v>15764.921907345517</v>
      </c>
      <c r="P70" s="67">
        <v>5974.1194174439506</v>
      </c>
      <c r="Q70" s="67">
        <v>7682.476159522761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1782.9230225393119</v>
      </c>
      <c r="D73" s="67">
        <v>23656.893210216724</v>
      </c>
      <c r="E73" s="67">
        <v>18381.950200953172</v>
      </c>
      <c r="F73" s="67">
        <v>18656.675805496285</v>
      </c>
      <c r="G73" s="67">
        <v>21484.614158118249</v>
      </c>
      <c r="H73" s="67">
        <v>18278.696125044513</v>
      </c>
      <c r="I73" s="67">
        <v>30313.582482436756</v>
      </c>
      <c r="J73" s="67">
        <v>7273.637557494777</v>
      </c>
      <c r="K73" s="67">
        <v>0</v>
      </c>
      <c r="L73" s="67">
        <v>0</v>
      </c>
      <c r="M73" s="67">
        <v>9810.6474627414791</v>
      </c>
      <c r="N73" s="67">
        <v>3241.1107922037913</v>
      </c>
      <c r="O73" s="67">
        <v>25886.238509448474</v>
      </c>
      <c r="P73" s="67">
        <v>15206.636436272387</v>
      </c>
      <c r="Q73" s="67">
        <v>27976.591050059567</v>
      </c>
    </row>
    <row r="74" spans="1:17" ht="12" customHeight="1" x14ac:dyDescent="0.25">
      <c r="A74" s="23" t="s">
        <v>141</v>
      </c>
      <c r="B74" s="67"/>
      <c r="C74" s="67">
        <v>50.092173268974236</v>
      </c>
      <c r="D74" s="67">
        <v>1375.6257917117798</v>
      </c>
      <c r="E74" s="67">
        <v>771.57030130733472</v>
      </c>
      <c r="F74" s="67">
        <v>895.53043940928342</v>
      </c>
      <c r="G74" s="67">
        <v>991.50920989822521</v>
      </c>
      <c r="H74" s="67">
        <v>701.80990051743265</v>
      </c>
      <c r="I74" s="67">
        <v>2169.6352938425557</v>
      </c>
      <c r="J74" s="67">
        <v>309.02139413370998</v>
      </c>
      <c r="K74" s="67">
        <v>0</v>
      </c>
      <c r="L74" s="67">
        <v>0</v>
      </c>
      <c r="M74" s="67">
        <v>2029.3821615932598</v>
      </c>
      <c r="N74" s="67">
        <v>1025.5800635332275</v>
      </c>
      <c r="O74" s="67">
        <v>4588.2070893253231</v>
      </c>
      <c r="P74" s="67">
        <v>1201.9116852907698</v>
      </c>
      <c r="Q74" s="67">
        <v>2697.4776710223437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184271.51276564371</v>
      </c>
      <c r="D78" s="67">
        <v>178794.62742739861</v>
      </c>
      <c r="E78" s="67">
        <v>173035.0856265621</v>
      </c>
      <c r="F78" s="67">
        <v>157825.03290454598</v>
      </c>
      <c r="G78" s="67">
        <v>149788.54408605004</v>
      </c>
      <c r="H78" s="67">
        <v>167730.03396643518</v>
      </c>
      <c r="I78" s="67">
        <v>159682.2607650788</v>
      </c>
      <c r="J78" s="67">
        <v>180389.87638820714</v>
      </c>
      <c r="K78" s="67">
        <v>186227.15232462814</v>
      </c>
      <c r="L78" s="67">
        <v>214433.92234436245</v>
      </c>
      <c r="M78" s="67">
        <v>171870.31362139524</v>
      </c>
      <c r="N78" s="67">
        <v>162252.25900670807</v>
      </c>
      <c r="O78" s="67">
        <v>195159.9729022276</v>
      </c>
      <c r="P78" s="67">
        <v>133590.23843645633</v>
      </c>
      <c r="Q78" s="67">
        <v>156809.9769917978</v>
      </c>
    </row>
    <row r="79" spans="1:17" ht="12" customHeight="1" x14ac:dyDescent="0.25">
      <c r="A79" s="29" t="s">
        <v>140</v>
      </c>
      <c r="B79" s="83"/>
      <c r="C79" s="83">
        <v>21355.253285262734</v>
      </c>
      <c r="D79" s="83">
        <v>16430.592176786155</v>
      </c>
      <c r="E79" s="83">
        <v>16177.242914863862</v>
      </c>
      <c r="F79" s="83">
        <v>7689.6524728197546</v>
      </c>
      <c r="G79" s="83">
        <v>11127.39925734626</v>
      </c>
      <c r="H79" s="83">
        <v>12857.715222721919</v>
      </c>
      <c r="I79" s="83">
        <v>19220.68910701913</v>
      </c>
      <c r="J79" s="83">
        <v>0</v>
      </c>
      <c r="K79" s="83">
        <v>14786.170006993429</v>
      </c>
      <c r="L79" s="83">
        <v>0</v>
      </c>
      <c r="M79" s="83">
        <v>6509.6651552233661</v>
      </c>
      <c r="N79" s="83">
        <v>11781.187798497791</v>
      </c>
      <c r="O79" s="83">
        <v>25982.9502044277</v>
      </c>
      <c r="P79" s="83">
        <v>0</v>
      </c>
      <c r="Q79" s="83">
        <v>24692.750991740144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9679.4474483549729</v>
      </c>
      <c r="E83" s="67">
        <v>6388.6137316332015</v>
      </c>
      <c r="F83" s="67">
        <v>15356.162989932685</v>
      </c>
      <c r="G83" s="67">
        <v>15535.877326635782</v>
      </c>
      <c r="H83" s="67">
        <v>11335.679040067273</v>
      </c>
      <c r="I83" s="67">
        <v>6981.9703512477208</v>
      </c>
      <c r="J83" s="67">
        <v>5826.6671649211894</v>
      </c>
      <c r="K83" s="67">
        <v>6389.2408666688207</v>
      </c>
      <c r="L83" s="67">
        <v>7188.234139379414</v>
      </c>
      <c r="M83" s="67">
        <v>15794.502228008994</v>
      </c>
      <c r="N83" s="67">
        <v>6761.9484562630669</v>
      </c>
      <c r="O83" s="67">
        <v>7910.3801272018545</v>
      </c>
      <c r="P83" s="67">
        <v>45630.58521871789</v>
      </c>
      <c r="Q83" s="67">
        <v>8190.5568139179368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108.99999999999999</v>
      </c>
      <c r="E86" s="67">
        <v>74</v>
      </c>
      <c r="F86" s="67">
        <v>146</v>
      </c>
      <c r="G86" s="67">
        <v>126</v>
      </c>
      <c r="H86" s="67">
        <v>144</v>
      </c>
      <c r="I86" s="67">
        <v>176.99999999999997</v>
      </c>
      <c r="J86" s="67">
        <v>162.99999999999997</v>
      </c>
      <c r="K86" s="67">
        <v>383.99999999999994</v>
      </c>
      <c r="L86" s="67">
        <v>375.99999999999994</v>
      </c>
      <c r="M86" s="67">
        <v>998.99999999999989</v>
      </c>
      <c r="N86" s="67">
        <v>1012</v>
      </c>
      <c r="O86" s="67">
        <v>1106.9999999999998</v>
      </c>
      <c r="P86" s="67">
        <v>2373.9999999999995</v>
      </c>
      <c r="Q86" s="67">
        <v>1510.9999999999998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6856.3676464443879</v>
      </c>
      <c r="E88" s="67">
        <v>3899.3619624074372</v>
      </c>
      <c r="F88" s="67">
        <v>8650.8582625665058</v>
      </c>
      <c r="G88" s="67">
        <v>8672.7050894562217</v>
      </c>
      <c r="H88" s="67">
        <v>6782.1820702434443</v>
      </c>
      <c r="I88" s="67">
        <v>5256.1378460369597</v>
      </c>
      <c r="J88" s="67">
        <v>0</v>
      </c>
      <c r="K88" s="67">
        <v>4409.8311178370341</v>
      </c>
      <c r="L88" s="67">
        <v>0</v>
      </c>
      <c r="M88" s="67">
        <v>12747.892236303242</v>
      </c>
      <c r="N88" s="67">
        <v>5862.0398811165442</v>
      </c>
      <c r="O88" s="67">
        <v>6623.5005295191741</v>
      </c>
      <c r="P88" s="67">
        <v>25289.901291728278</v>
      </c>
      <c r="Q88" s="67">
        <v>5365.4784763468779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866.03701532721027</v>
      </c>
      <c r="E89" s="67">
        <v>547.67037866706596</v>
      </c>
      <c r="F89" s="67">
        <v>1305.6027470164754</v>
      </c>
      <c r="G89" s="67">
        <v>1295.5875457730342</v>
      </c>
      <c r="H89" s="67">
        <v>813.38106734082248</v>
      </c>
      <c r="I89" s="67">
        <v>1725.8325052107607</v>
      </c>
      <c r="J89" s="67">
        <v>0</v>
      </c>
      <c r="K89" s="67">
        <v>935.11208450251479</v>
      </c>
      <c r="L89" s="67">
        <v>0</v>
      </c>
      <c r="M89" s="67">
        <v>3046.6099917057531</v>
      </c>
      <c r="N89" s="67">
        <v>899.90857514652248</v>
      </c>
      <c r="O89" s="67">
        <v>1286.8795976826802</v>
      </c>
      <c r="P89" s="67">
        <v>4421.5992432558714</v>
      </c>
      <c r="Q89" s="67">
        <v>523.95726021183771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1829.0165778808464</v>
      </c>
      <c r="E96" s="67">
        <v>1812.7749693950875</v>
      </c>
      <c r="F96" s="67">
        <v>4916.3299256654373</v>
      </c>
      <c r="G96" s="67">
        <v>5093.4123736564043</v>
      </c>
      <c r="H96" s="67">
        <v>3499.7671906829073</v>
      </c>
      <c r="I96" s="67">
        <v>0</v>
      </c>
      <c r="J96" s="67">
        <v>4771.9506368402135</v>
      </c>
      <c r="K96" s="67">
        <v>790.70743187877827</v>
      </c>
      <c r="L96" s="67">
        <v>5543.8139319245956</v>
      </c>
      <c r="M96" s="67">
        <v>0</v>
      </c>
      <c r="N96" s="67">
        <v>0</v>
      </c>
      <c r="O96" s="67">
        <v>0</v>
      </c>
      <c r="P96" s="67">
        <v>13601.388591076753</v>
      </c>
      <c r="Q96" s="67">
        <v>2183.9054616171247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128.02620870252687</v>
      </c>
      <c r="E97" s="67">
        <v>128.80642116361082</v>
      </c>
      <c r="F97" s="67">
        <v>483.37205468426691</v>
      </c>
      <c r="G97" s="67">
        <v>474.17231775012203</v>
      </c>
      <c r="H97" s="67">
        <v>240.34871180010012</v>
      </c>
      <c r="I97" s="67">
        <v>0</v>
      </c>
      <c r="J97" s="67">
        <v>1054.7165280809759</v>
      </c>
      <c r="K97" s="67">
        <v>253.59023245049295</v>
      </c>
      <c r="L97" s="67">
        <v>1644.4202074548182</v>
      </c>
      <c r="M97" s="67">
        <v>0</v>
      </c>
      <c r="N97" s="67">
        <v>0</v>
      </c>
      <c r="O97" s="67">
        <v>0</v>
      </c>
      <c r="P97" s="67">
        <v>2317.6960926569895</v>
      </c>
      <c r="Q97" s="67">
        <v>117.21561574209694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1172.9290707597352</v>
      </c>
      <c r="E101" s="67">
        <v>1389.7338973910291</v>
      </c>
      <c r="F101" s="67">
        <v>1280.2343609162299</v>
      </c>
      <c r="G101" s="67">
        <v>1227.3166276905804</v>
      </c>
      <c r="H101" s="67">
        <v>915.49360615094986</v>
      </c>
      <c r="I101" s="67">
        <v>1237.6377808865091</v>
      </c>
      <c r="J101" s="67">
        <v>1316.6134692464739</v>
      </c>
      <c r="K101" s="67">
        <v>1297.6271053953042</v>
      </c>
      <c r="L101" s="67">
        <v>901.40615758076876</v>
      </c>
      <c r="M101" s="67">
        <v>1049.2590601696511</v>
      </c>
      <c r="N101" s="67">
        <v>1207.4539114941485</v>
      </c>
      <c r="O101" s="67">
        <v>1382.7323500553239</v>
      </c>
      <c r="P101" s="67">
        <v>784.79569255452441</v>
      </c>
      <c r="Q101" s="67">
        <v>704.57940103588351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8506.5183775952355</v>
      </c>
      <c r="E103" s="83">
        <v>4998.8798342421724</v>
      </c>
      <c r="F103" s="83">
        <v>14075.928629016456</v>
      </c>
      <c r="G103" s="83">
        <v>14308.560698945203</v>
      </c>
      <c r="H103" s="83">
        <v>10420.185433916324</v>
      </c>
      <c r="I103" s="83">
        <v>5744.3325703612118</v>
      </c>
      <c r="J103" s="83">
        <v>4510.0536956747155</v>
      </c>
      <c r="K103" s="83">
        <v>5091.6137612735165</v>
      </c>
      <c r="L103" s="83">
        <v>6286.8279817986449</v>
      </c>
      <c r="M103" s="83">
        <v>14745.243167839344</v>
      </c>
      <c r="N103" s="83">
        <v>5554.4945447689188</v>
      </c>
      <c r="O103" s="83">
        <v>6527.6477771465306</v>
      </c>
      <c r="P103" s="83">
        <v>44845.789526163368</v>
      </c>
      <c r="Q103" s="83">
        <v>7485.9774128820545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11897.298478616169</v>
      </c>
      <c r="D126" s="67">
        <v>7727.1708586809655</v>
      </c>
      <c r="E126" s="67">
        <v>10586.817466703749</v>
      </c>
      <c r="F126" s="67">
        <v>11371.390059572914</v>
      </c>
      <c r="G126" s="67">
        <v>5601.6717638419823</v>
      </c>
      <c r="H126" s="67">
        <v>4672.1994890441738</v>
      </c>
      <c r="I126" s="67">
        <v>15885.264328168205</v>
      </c>
      <c r="J126" s="67">
        <v>4921.8357389643224</v>
      </c>
      <c r="K126" s="67">
        <v>8038.8229385248369</v>
      </c>
      <c r="L126" s="67">
        <v>10570.882273393818</v>
      </c>
      <c r="M126" s="67">
        <v>20792.962180794537</v>
      </c>
      <c r="N126" s="67">
        <v>14959.313285257933</v>
      </c>
      <c r="O126" s="67">
        <v>15394.146014187298</v>
      </c>
      <c r="P126" s="67">
        <v>19282.549430276755</v>
      </c>
      <c r="Q126" s="67">
        <v>10368.547260247582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105</v>
      </c>
      <c r="D129" s="67">
        <v>97.999999999999986</v>
      </c>
      <c r="E129" s="67">
        <v>105</v>
      </c>
      <c r="F129" s="67">
        <v>125</v>
      </c>
      <c r="G129" s="67">
        <v>63</v>
      </c>
      <c r="H129" s="67">
        <v>92</v>
      </c>
      <c r="I129" s="67">
        <v>228.99999999999997</v>
      </c>
      <c r="J129" s="67">
        <v>121.99999999999999</v>
      </c>
      <c r="K129" s="67">
        <v>426.99999999999994</v>
      </c>
      <c r="L129" s="67">
        <v>409.99999999999994</v>
      </c>
      <c r="M129" s="67">
        <v>1133.9999999999998</v>
      </c>
      <c r="N129" s="67">
        <v>1245</v>
      </c>
      <c r="O129" s="67">
        <v>1388.9999999999998</v>
      </c>
      <c r="P129" s="67">
        <v>1564.9999999999998</v>
      </c>
      <c r="Q129" s="67">
        <v>1687.9999999999998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10668.560757738844</v>
      </c>
      <c r="D131" s="67">
        <v>5821.7240673321612</v>
      </c>
      <c r="E131" s="67">
        <v>8130.9617108602979</v>
      </c>
      <c r="F131" s="67">
        <v>8885.2749373433198</v>
      </c>
      <c r="G131" s="67">
        <v>4147.027224440717</v>
      </c>
      <c r="H131" s="67">
        <v>4073.7928265214678</v>
      </c>
      <c r="I131" s="67">
        <v>13858.154054939898</v>
      </c>
      <c r="J131" s="67">
        <v>3595.1387583463625</v>
      </c>
      <c r="K131" s="67">
        <v>6541.0771210257863</v>
      </c>
      <c r="L131" s="67">
        <v>8885.8063967483595</v>
      </c>
      <c r="M131" s="67">
        <v>17850.129214744091</v>
      </c>
      <c r="N131" s="67">
        <v>12840.466273859205</v>
      </c>
      <c r="O131" s="67">
        <v>13416.399776082893</v>
      </c>
      <c r="P131" s="67">
        <v>15438.767551517851</v>
      </c>
      <c r="Q131" s="67">
        <v>7611.2318991559678</v>
      </c>
    </row>
    <row r="132" spans="1:17" ht="12" customHeight="1" x14ac:dyDescent="0.25">
      <c r="A132" s="23" t="s">
        <v>147</v>
      </c>
      <c r="B132" s="67"/>
      <c r="C132" s="67">
        <v>1228.7377208773255</v>
      </c>
      <c r="D132" s="67">
        <v>800.31856847421659</v>
      </c>
      <c r="E132" s="67">
        <v>1113.3349859807081</v>
      </c>
      <c r="F132" s="67">
        <v>1411.9433122515495</v>
      </c>
      <c r="G132" s="67">
        <v>648.67845555351244</v>
      </c>
      <c r="H132" s="67">
        <v>397.41875893475475</v>
      </c>
      <c r="I132" s="67">
        <v>1884.4912622303775</v>
      </c>
      <c r="J132" s="67">
        <v>712.74511396773471</v>
      </c>
      <c r="K132" s="67">
        <v>1497.7458174990506</v>
      </c>
      <c r="L132" s="67">
        <v>1685.075876645458</v>
      </c>
      <c r="M132" s="67">
        <v>2942.8329660504478</v>
      </c>
      <c r="N132" s="67">
        <v>2118.8470113987269</v>
      </c>
      <c r="O132" s="67">
        <v>1977.7462381044036</v>
      </c>
      <c r="P132" s="67">
        <v>2563.3770369481135</v>
      </c>
      <c r="Q132" s="67">
        <v>918.48249043571059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1031.5312953410557</v>
      </c>
      <c r="E135" s="67">
        <v>1257.9766979081296</v>
      </c>
      <c r="F135" s="67">
        <v>1029.4762414389802</v>
      </c>
      <c r="G135" s="67">
        <v>760.40033959975347</v>
      </c>
      <c r="H135" s="67">
        <v>193.54996769912171</v>
      </c>
      <c r="I135" s="67">
        <v>49.618037923038649</v>
      </c>
      <c r="J135" s="67">
        <v>588.92398533843175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1122.1079964127555</v>
      </c>
      <c r="Q135" s="67">
        <v>1636.0630583832053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73.596927533531655</v>
      </c>
      <c r="E136" s="67">
        <v>84.544071954613969</v>
      </c>
      <c r="F136" s="67">
        <v>44.695568539064482</v>
      </c>
      <c r="G136" s="67">
        <v>45.565744247999497</v>
      </c>
      <c r="H136" s="67">
        <v>7.4379358888295171</v>
      </c>
      <c r="I136" s="67">
        <v>93.000973074890183</v>
      </c>
      <c r="J136" s="67">
        <v>25.027881311793532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158.29684539803642</v>
      </c>
      <c r="Q136" s="67">
        <v>202.76981227269849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11897.298478616169</v>
      </c>
      <c r="D141" s="83">
        <v>7727.1708586809655</v>
      </c>
      <c r="E141" s="83">
        <v>10586.817466703749</v>
      </c>
      <c r="F141" s="83">
        <v>11371.390059572914</v>
      </c>
      <c r="G141" s="83">
        <v>5601.6717638419823</v>
      </c>
      <c r="H141" s="83">
        <v>4672.1994890441738</v>
      </c>
      <c r="I141" s="83">
        <v>15885.264328168205</v>
      </c>
      <c r="J141" s="83">
        <v>4921.8357389643224</v>
      </c>
      <c r="K141" s="83">
        <v>8038.8229385248369</v>
      </c>
      <c r="L141" s="83">
        <v>10570.882273393818</v>
      </c>
      <c r="M141" s="83">
        <v>20792.96218079454</v>
      </c>
      <c r="N141" s="83">
        <v>14959.313285257931</v>
      </c>
      <c r="O141" s="83">
        <v>15394.146014187298</v>
      </c>
      <c r="P141" s="83">
        <v>19282.549430276755</v>
      </c>
      <c r="Q141" s="83">
        <v>10368.547260247582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1054.8290874986765</v>
      </c>
      <c r="D145" s="67">
        <v>1800.7379259015343</v>
      </c>
      <c r="E145" s="67">
        <v>1793.5744044491955</v>
      </c>
      <c r="F145" s="67">
        <v>2259.0615352522618</v>
      </c>
      <c r="G145" s="67">
        <v>3571.5173475526713</v>
      </c>
      <c r="H145" s="67">
        <v>3115.9923367067431</v>
      </c>
      <c r="I145" s="67">
        <v>2804.2044477687487</v>
      </c>
      <c r="J145" s="67">
        <v>3453.4779088218011</v>
      </c>
      <c r="K145" s="67">
        <v>909.9123151831933</v>
      </c>
      <c r="L145" s="67">
        <v>8137.279839546969</v>
      </c>
      <c r="M145" s="67">
        <v>5300.6223232639531</v>
      </c>
      <c r="N145" s="67">
        <v>5128.6526366549879</v>
      </c>
      <c r="O145" s="67">
        <v>7825.7614146106689</v>
      </c>
      <c r="P145" s="67">
        <v>10325.873113159869</v>
      </c>
      <c r="Q145" s="67">
        <v>4354.6593466339855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738</v>
      </c>
      <c r="D147" s="67">
        <v>1259.9999999999998</v>
      </c>
      <c r="E147" s="67">
        <v>1255</v>
      </c>
      <c r="F147" s="67">
        <v>1581</v>
      </c>
      <c r="G147" s="67">
        <v>2500</v>
      </c>
      <c r="H147" s="67">
        <v>2181</v>
      </c>
      <c r="I147" s="67">
        <v>1962.9999999999998</v>
      </c>
      <c r="J147" s="67">
        <v>2416.9999999999995</v>
      </c>
      <c r="K147" s="67">
        <v>636.99999999999989</v>
      </c>
      <c r="L147" s="67">
        <v>5695.9999999999991</v>
      </c>
      <c r="M147" s="67">
        <v>3709.9999999999995</v>
      </c>
      <c r="N147" s="67">
        <v>3590</v>
      </c>
      <c r="O147" s="67">
        <v>5477.9999999999991</v>
      </c>
      <c r="P147" s="67">
        <v>7227.9999999999991</v>
      </c>
      <c r="Q147" s="67">
        <v>3047.9999999999995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957.8316188772128</v>
      </c>
      <c r="D153" s="67">
        <v>1622.1024400221179</v>
      </c>
      <c r="E153" s="67">
        <v>1593.0399896080291</v>
      </c>
      <c r="F153" s="67">
        <v>1974.6114708997927</v>
      </c>
      <c r="G153" s="67">
        <v>3109.7722993132033</v>
      </c>
      <c r="H153" s="67">
        <v>2724.3896866317791</v>
      </c>
      <c r="I153" s="67">
        <v>2403.3389883993764</v>
      </c>
      <c r="J153" s="67">
        <v>2921.3714635536062</v>
      </c>
      <c r="K153" s="67">
        <v>630.72426426812319</v>
      </c>
      <c r="L153" s="67">
        <v>6881.3996356527841</v>
      </c>
      <c r="M153" s="67">
        <v>4409.6063051744559</v>
      </c>
      <c r="N153" s="67">
        <v>4244.8719230563584</v>
      </c>
      <c r="O153" s="67">
        <v>6588.7548287645286</v>
      </c>
      <c r="P153" s="67">
        <v>8637.8190204652583</v>
      </c>
      <c r="Q153" s="67">
        <v>3670.6677449703402</v>
      </c>
    </row>
    <row r="154" spans="1:17" ht="12" customHeight="1" x14ac:dyDescent="0.25">
      <c r="A154" s="23" t="s">
        <v>141</v>
      </c>
      <c r="B154" s="67"/>
      <c r="C154" s="67">
        <v>96.997468621463611</v>
      </c>
      <c r="D154" s="67">
        <v>178.63548587941639</v>
      </c>
      <c r="E154" s="67">
        <v>200.53441484116632</v>
      </c>
      <c r="F154" s="67">
        <v>284.45006435246916</v>
      </c>
      <c r="G154" s="67">
        <v>461.74504823946791</v>
      </c>
      <c r="H154" s="67">
        <v>391.60265007496389</v>
      </c>
      <c r="I154" s="67">
        <v>400.86545936937222</v>
      </c>
      <c r="J154" s="67">
        <v>532.10644526819465</v>
      </c>
      <c r="K154" s="67">
        <v>279.18805091507011</v>
      </c>
      <c r="L154" s="67">
        <v>1255.8802038941849</v>
      </c>
      <c r="M154" s="67">
        <v>891.01601808949761</v>
      </c>
      <c r="N154" s="67">
        <v>883.78071359862997</v>
      </c>
      <c r="O154" s="67">
        <v>1237.0065858461401</v>
      </c>
      <c r="P154" s="67">
        <v>1688.0540926946098</v>
      </c>
      <c r="Q154" s="67">
        <v>683.99160166364561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1054.8290874986765</v>
      </c>
      <c r="D159" s="83">
        <v>1800.7379259015343</v>
      </c>
      <c r="E159" s="83">
        <v>1793.5744044491955</v>
      </c>
      <c r="F159" s="83">
        <v>2259.0615352522618</v>
      </c>
      <c r="G159" s="83">
        <v>3571.5173475526713</v>
      </c>
      <c r="H159" s="83">
        <v>3115.9923367067431</v>
      </c>
      <c r="I159" s="83">
        <v>2804.2044477687487</v>
      </c>
      <c r="J159" s="83">
        <v>3453.4779088218011</v>
      </c>
      <c r="K159" s="83">
        <v>909.9123151831933</v>
      </c>
      <c r="L159" s="83">
        <v>8137.279839546969</v>
      </c>
      <c r="M159" s="83">
        <v>5300.6223232639531</v>
      </c>
      <c r="N159" s="83">
        <v>5128.6526366549879</v>
      </c>
      <c r="O159" s="83">
        <v>7825.7614146106689</v>
      </c>
      <c r="P159" s="83">
        <v>10325.873113159869</v>
      </c>
      <c r="Q159" s="83">
        <v>4354.6593466339855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0</v>
      </c>
      <c r="D163" s="67">
        <v>1828.9261230618579</v>
      </c>
      <c r="E163" s="67">
        <v>2450.4497971780283</v>
      </c>
      <c r="F163" s="67">
        <v>2203.785144259351</v>
      </c>
      <c r="G163" s="67">
        <v>1379.6776477727792</v>
      </c>
      <c r="H163" s="67">
        <v>2884.0516720517621</v>
      </c>
      <c r="I163" s="67">
        <v>2619.5637005987405</v>
      </c>
      <c r="J163" s="67">
        <v>2558.2035471492832</v>
      </c>
      <c r="K163" s="67">
        <v>3144.3424099119375</v>
      </c>
      <c r="L163" s="67">
        <v>2253.1729168035645</v>
      </c>
      <c r="M163" s="67">
        <v>3074.6236726557181</v>
      </c>
      <c r="N163" s="67">
        <v>2968.2187247811034</v>
      </c>
      <c r="O163" s="67">
        <v>3601.9283687421416</v>
      </c>
      <c r="P163" s="67">
        <v>3380.1407610660758</v>
      </c>
      <c r="Q163" s="67">
        <v>2989.0617871518866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37.999999999999993</v>
      </c>
      <c r="E165" s="67">
        <v>36</v>
      </c>
      <c r="F165" s="67">
        <v>33</v>
      </c>
      <c r="G165" s="67">
        <v>27</v>
      </c>
      <c r="H165" s="67">
        <v>37</v>
      </c>
      <c r="I165" s="67">
        <v>53.999999999999993</v>
      </c>
      <c r="J165" s="67">
        <v>80.999999999999986</v>
      </c>
      <c r="K165" s="67">
        <v>143.99999999999997</v>
      </c>
      <c r="L165" s="67">
        <v>105.99999999999999</v>
      </c>
      <c r="M165" s="67">
        <v>269.99999999999994</v>
      </c>
      <c r="N165" s="67">
        <v>272</v>
      </c>
      <c r="O165" s="67">
        <v>290.99999999999994</v>
      </c>
      <c r="P165" s="67">
        <v>266.99999999999994</v>
      </c>
      <c r="Q165" s="67">
        <v>305.99999999999994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0</v>
      </c>
      <c r="D171" s="67">
        <v>1652.3189339576054</v>
      </c>
      <c r="E171" s="67">
        <v>2251.1720150665865</v>
      </c>
      <c r="F171" s="67">
        <v>2027.4629507987984</v>
      </c>
      <c r="G171" s="67">
        <v>1329.7562841902704</v>
      </c>
      <c r="H171" s="67">
        <v>2777.4120339227511</v>
      </c>
      <c r="I171" s="67">
        <v>2512.3055792526784</v>
      </c>
      <c r="J171" s="67">
        <v>2435.716088996825</v>
      </c>
      <c r="K171" s="67">
        <v>2812.1750440802516</v>
      </c>
      <c r="L171" s="67">
        <v>2127.9670097759486</v>
      </c>
      <c r="M171" s="67">
        <v>2876.4873419752362</v>
      </c>
      <c r="N171" s="67">
        <v>2821.4507765373905</v>
      </c>
      <c r="O171" s="67">
        <v>3395.5200547157956</v>
      </c>
      <c r="P171" s="67">
        <v>3203.0772698793003</v>
      </c>
      <c r="Q171" s="67">
        <v>2836.8321687149787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176.6071891042524</v>
      </c>
      <c r="E172" s="67">
        <v>199.2777821114417</v>
      </c>
      <c r="F172" s="67">
        <v>176.32219346055274</v>
      </c>
      <c r="G172" s="67">
        <v>49.921363582508739</v>
      </c>
      <c r="H172" s="67">
        <v>106.63963812901112</v>
      </c>
      <c r="I172" s="67">
        <v>107.25812134606223</v>
      </c>
      <c r="J172" s="67">
        <v>122.48745815245802</v>
      </c>
      <c r="K172" s="67">
        <v>332.16736583168591</v>
      </c>
      <c r="L172" s="67">
        <v>125.20590702761611</v>
      </c>
      <c r="M172" s="67">
        <v>198.13633068048213</v>
      </c>
      <c r="N172" s="67">
        <v>146.76794824371296</v>
      </c>
      <c r="O172" s="67">
        <v>206.40831402634589</v>
      </c>
      <c r="P172" s="67">
        <v>177.06349118677574</v>
      </c>
      <c r="Q172" s="67">
        <v>152.22961843690797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0</v>
      </c>
      <c r="D177" s="83">
        <v>1828.9261230618579</v>
      </c>
      <c r="E177" s="83">
        <v>2450.4497971780283</v>
      </c>
      <c r="F177" s="83">
        <v>2203.785144259351</v>
      </c>
      <c r="G177" s="83">
        <v>1379.6776477727792</v>
      </c>
      <c r="H177" s="83">
        <v>2884.0516720517621</v>
      </c>
      <c r="I177" s="83">
        <v>2619.5637005987405</v>
      </c>
      <c r="J177" s="83">
        <v>2558.2035471492832</v>
      </c>
      <c r="K177" s="83">
        <v>3144.3424099119375</v>
      </c>
      <c r="L177" s="83">
        <v>2253.1729168035645</v>
      </c>
      <c r="M177" s="83">
        <v>3074.6236726557181</v>
      </c>
      <c r="N177" s="83">
        <v>2968.2187247811034</v>
      </c>
      <c r="O177" s="83">
        <v>3601.9283687421416</v>
      </c>
      <c r="P177" s="83">
        <v>3380.1407610660763</v>
      </c>
      <c r="Q177" s="83">
        <v>2989.0617871518866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53.94344954583314</v>
      </c>
      <c r="E5" s="67">
        <f>RES_hhdet_in!E5-RES_hhdet_in_new!E5</f>
        <v>57.544579688024982</v>
      </c>
      <c r="F5" s="67">
        <f>RES_hhdet_in!F5-RES_hhdet_in_new!F5</f>
        <v>0</v>
      </c>
      <c r="G5" s="67">
        <f>RES_hhdet_in!G5-RES_hhdet_in_new!G5</f>
        <v>78.001258986762281</v>
      </c>
      <c r="H5" s="67">
        <f>RES_hhdet_in!H5-RES_hhdet_in_new!H5</f>
        <v>71.368535537701632</v>
      </c>
      <c r="I5" s="67">
        <f>RES_hhdet_in!I5-RES_hhdet_in_new!I5</f>
        <v>285.51299645928509</v>
      </c>
      <c r="J5" s="67">
        <f>RES_hhdet_in!J5-RES_hhdet_in_new!J5</f>
        <v>103.57397989324929</v>
      </c>
      <c r="K5" s="67">
        <f>RES_hhdet_in!K5-RES_hhdet_in_new!K5</f>
        <v>100.38129898770271</v>
      </c>
      <c r="L5" s="67">
        <f>RES_hhdet_in!L5-RES_hhdet_in_new!L5</f>
        <v>68.291293702742465</v>
      </c>
      <c r="M5" s="67">
        <f>RES_hhdet_in!M5-RES_hhdet_in_new!M5</f>
        <v>133.67710626166576</v>
      </c>
      <c r="N5" s="67">
        <f>RES_hhdet_in!N5-RES_hhdet_in_new!N5</f>
        <v>50.946929439527466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</v>
      </c>
      <c r="D8" s="67">
        <f>RES_hhdet_in!D8-RES_hhdet_in_new!D8</f>
        <v>1</v>
      </c>
      <c r="E8" s="67">
        <f>RES_hhdet_in!E8-RES_hhdet_in_new!E8</f>
        <v>1</v>
      </c>
      <c r="F8" s="67">
        <f>RES_hhdet_in!F8-RES_hhdet_in_new!F8</f>
        <v>1</v>
      </c>
      <c r="G8" s="67">
        <f>RES_hhdet_in!G8-RES_hhdet_in_new!G8</f>
        <v>1</v>
      </c>
      <c r="H8" s="67">
        <f>RES_hhdet_in!H8-RES_hhdet_in_new!H8</f>
        <v>1</v>
      </c>
      <c r="I8" s="67">
        <f>RES_hhdet_in!I8-RES_hhdet_in_new!I8</f>
        <v>3</v>
      </c>
      <c r="J8" s="67">
        <f>RES_hhdet_in!J8-RES_hhdet_in_new!J8</f>
        <v>1.75</v>
      </c>
      <c r="K8" s="67">
        <f>RES_hhdet_in!K8-RES_hhdet_in_new!K8</f>
        <v>3.5</v>
      </c>
      <c r="L8" s="67">
        <f>RES_hhdet_in!L8-RES_hhdet_in_new!L8</f>
        <v>2</v>
      </c>
      <c r="M8" s="67">
        <f>RES_hhdet_in!M8-RES_hhdet_in_new!M8</f>
        <v>7.0000000000000009</v>
      </c>
      <c r="N8" s="67">
        <f>RES_hhdet_in!N8-RES_hhdet_in_new!N8</f>
        <v>7</v>
      </c>
      <c r="O8" s="67">
        <f>RES_hhdet_in!O8-RES_hhdet_in_new!O8</f>
        <v>1</v>
      </c>
      <c r="P8" s="67">
        <f>RES_hhdet_in!P8-RES_hhdet_in_new!P8</f>
        <v>0</v>
      </c>
      <c r="Q8" s="67">
        <f>RES_hhdet_in!Q8-RES_hhdet_in_new!Q8</f>
        <v>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5.5000000000000018</v>
      </c>
      <c r="E11" s="67">
        <f>RES_hhdet_in!E11-RES_hhdet_in_new!E11</f>
        <v>5.4999999999999973</v>
      </c>
      <c r="F11" s="67">
        <f>RES_hhdet_in!F11-RES_hhdet_in_new!F11</f>
        <v>0</v>
      </c>
      <c r="G11" s="67">
        <f>RES_hhdet_in!G11-RES_hhdet_in_new!G11</f>
        <v>6.5000000000000036</v>
      </c>
      <c r="H11" s="67">
        <f>RES_hhdet_in!H11-RES_hhdet_in_new!H11</f>
        <v>6.4999999999999964</v>
      </c>
      <c r="I11" s="67">
        <f>RES_hhdet_in!I11-RES_hhdet_in_new!I11</f>
        <v>21.5</v>
      </c>
      <c r="J11" s="67">
        <f>RES_hhdet_in!J11-RES_hhdet_in_new!J11</f>
        <v>8.5000000000000107</v>
      </c>
      <c r="K11" s="67">
        <f>RES_hhdet_in!K11-RES_hhdet_in_new!K11</f>
        <v>7.4999999999999973</v>
      </c>
      <c r="L11" s="67">
        <f>RES_hhdet_in!L11-RES_hhdet_in_new!L11</f>
        <v>8.9559983345221887</v>
      </c>
      <c r="M11" s="67">
        <f>RES_hhdet_in!M11-RES_hhdet_in_new!M11</f>
        <v>13.12352036222336</v>
      </c>
      <c r="N11" s="67">
        <f>RES_hhdet_in!N11-RES_hhdet_in_new!N11</f>
        <v>2.7034324250498782</v>
      </c>
      <c r="O11" s="67">
        <f>RES_hhdet_in!O11-RES_hhdet_in_new!O11</f>
        <v>0.15298049302478212</v>
      </c>
      <c r="P11" s="67">
        <f>RES_hhdet_in!P11-RES_hhdet_in_new!P11</f>
        <v>0</v>
      </c>
      <c r="Q11" s="67">
        <f>RES_hhdet_in!Q11-RES_hhdet_in_new!Q11</f>
        <v>5.6143564765776758E-3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0.15701628581241525</v>
      </c>
      <c r="E12" s="67">
        <f>RES_hhdet_in!E12-RES_hhdet_in_new!E12</f>
        <v>0.15633265502481186</v>
      </c>
      <c r="F12" s="67">
        <f>RES_hhdet_in!F12-RES_hhdet_in_new!F12</f>
        <v>0</v>
      </c>
      <c r="G12" s="67">
        <f>RES_hhdet_in!G12-RES_hhdet_in_new!G12</f>
        <v>1.0795799442193625</v>
      </c>
      <c r="H12" s="67">
        <f>RES_hhdet_in!H12-RES_hhdet_in_new!H12</f>
        <v>0.18155430992082447</v>
      </c>
      <c r="I12" s="67">
        <f>RES_hhdet_in!I12-RES_hhdet_in_new!I12</f>
        <v>0.5519620747343974</v>
      </c>
      <c r="J12" s="67">
        <f>RES_hhdet_in!J12-RES_hhdet_in_new!J12</f>
        <v>0.20009540924460048</v>
      </c>
      <c r="K12" s="67">
        <f>RES_hhdet_in!K12-RES_hhdet_in_new!K12</f>
        <v>1.0000000000000007</v>
      </c>
      <c r="L12" s="67">
        <f>RES_hhdet_in!L12-RES_hhdet_in_new!L12</f>
        <v>0.35958529522211846</v>
      </c>
      <c r="M12" s="67">
        <f>RES_hhdet_in!M12-RES_hhdet_in_new!M12</f>
        <v>0.43109655399873104</v>
      </c>
      <c r="N12" s="67">
        <f>RES_hhdet_in!N12-RES_hhdet_in_new!N12</f>
        <v>0.59425065265101717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3.5898817048796663E-5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11.184931506849315</v>
      </c>
      <c r="D15" s="67">
        <f>RES_hhdet_in!D15-RES_hhdet_in_new!D15</f>
        <v>97.830718603487682</v>
      </c>
      <c r="E15" s="67">
        <f>RES_hhdet_in!E15-RES_hhdet_in_new!E15</f>
        <v>101.56054961101549</v>
      </c>
      <c r="F15" s="67">
        <f>RES_hhdet_in!F15-RES_hhdet_in_new!F15</f>
        <v>0</v>
      </c>
      <c r="G15" s="67">
        <f>RES_hhdet_in!G15-RES_hhdet_in_new!G15</f>
        <v>120.53933568330099</v>
      </c>
      <c r="H15" s="67">
        <f>RES_hhdet_in!H15-RES_hhdet_in_new!H15</f>
        <v>114.97816266525768</v>
      </c>
      <c r="I15" s="67">
        <f>RES_hhdet_in!I15-RES_hhdet_in_new!I15</f>
        <v>319.95697833485679</v>
      </c>
      <c r="J15" s="67">
        <f>RES_hhdet_in!J15-RES_hhdet_in_new!J15</f>
        <v>146.13193913531333</v>
      </c>
      <c r="K15" s="67">
        <f>RES_hhdet_in!K15-RES_hhdet_in_new!K15</f>
        <v>143.34327462442897</v>
      </c>
      <c r="L15" s="67">
        <f>RES_hhdet_in!L15-RES_hhdet_in_new!L15</f>
        <v>199.81108298474993</v>
      </c>
      <c r="M15" s="67">
        <f>RES_hhdet_in!M15-RES_hhdet_in_new!M15</f>
        <v>268.13688620793113</v>
      </c>
      <c r="N15" s="67">
        <f>RES_hhdet_in!N15-RES_hhdet_in_new!N15</f>
        <v>49.112921016390978</v>
      </c>
      <c r="O15" s="67">
        <f>RES_hhdet_in!O15-RES_hhdet_in_new!O15</f>
        <v>8.2577861967014634</v>
      </c>
      <c r="P15" s="67">
        <f>RES_hhdet_in!P15-RES_hhdet_in_new!P15</f>
        <v>7.317519905213544</v>
      </c>
      <c r="Q15" s="67">
        <f>RES_hhdet_in!Q15-RES_hhdet_in_new!Q15</f>
        <v>0.31230625468015916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2.75</v>
      </c>
      <c r="D16" s="67">
        <f>RES_hhdet_in!D16-RES_hhdet_in_new!D16</f>
        <v>2.6127309423455181</v>
      </c>
      <c r="E16" s="67">
        <f>RES_hhdet_in!E16-RES_hhdet_in_new!E16</f>
        <v>2.4840300770094883</v>
      </c>
      <c r="F16" s="67">
        <f>RES_hhdet_in!F16-RES_hhdet_in_new!F16</f>
        <v>0</v>
      </c>
      <c r="G16" s="67">
        <f>RES_hhdet_in!G16-RES_hhdet_in_new!G16</f>
        <v>1.9619233034612842</v>
      </c>
      <c r="H16" s="67">
        <f>RES_hhdet_in!H16-RES_hhdet_in_new!H16</f>
        <v>1.8903728724439173</v>
      </c>
      <c r="I16" s="67">
        <f>RES_hhdet_in!I16-RES_hhdet_in_new!I16</f>
        <v>2.155038577866577</v>
      </c>
      <c r="J16" s="67">
        <f>RES_hhdet_in!J16-RES_hhdet_in_new!J16</f>
        <v>0.76788332526336944</v>
      </c>
      <c r="K16" s="67">
        <f>RES_hhdet_in!K16-RES_hhdet_in_new!K16</f>
        <v>0</v>
      </c>
      <c r="L16" s="67">
        <f>RES_hhdet_in!L16-RES_hhdet_in_new!L16</f>
        <v>0.33560573397024118</v>
      </c>
      <c r="M16" s="67">
        <f>RES_hhdet_in!M16-RES_hhdet_in_new!M16</f>
        <v>0.94733801589670641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3.5527136788004994E-15</v>
      </c>
      <c r="Q16" s="67">
        <f>RES_hhdet_in!Q16-RES_hhdet_in_new!Q16</f>
        <v>3.5527136788005112E-15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27.625</v>
      </c>
      <c r="D21" s="67">
        <f>RES_hhdet_in!D21-RES_hhdet_in_new!D21</f>
        <v>18.880487196639347</v>
      </c>
      <c r="E21" s="67">
        <f>RES_hhdet_in!E21-RES_hhdet_in_new!E21</f>
        <v>60.130487196639443</v>
      </c>
      <c r="F21" s="67">
        <f>RES_hhdet_in!F21-RES_hhdet_in_new!F21</f>
        <v>11.128975698170358</v>
      </c>
      <c r="G21" s="67">
        <f>RES_hhdet_in!G21-RES_hhdet_in_new!G21</f>
        <v>44.378975698170343</v>
      </c>
      <c r="H21" s="67">
        <f>RES_hhdet_in!H21-RES_hhdet_in_new!H21</f>
        <v>99.139690313931027</v>
      </c>
      <c r="I21" s="67">
        <f>RES_hhdet_in!I21-RES_hhdet_in_new!I21</f>
        <v>203.11086300675754</v>
      </c>
      <c r="J21" s="67">
        <f>RES_hhdet_in!J21-RES_hhdet_in_new!J21</f>
        <v>247.64379503979379</v>
      </c>
      <c r="K21" s="67">
        <f>RES_hhdet_in!K21-RES_hhdet_in_new!K21</f>
        <v>282.64162428270606</v>
      </c>
      <c r="L21" s="67">
        <f>RES_hhdet_in!L21-RES_hhdet_in_new!L21</f>
        <v>376.33224318933713</v>
      </c>
      <c r="M21" s="67">
        <f>RES_hhdet_in!M21-RES_hhdet_in_new!M21</f>
        <v>369.25</v>
      </c>
      <c r="N21" s="67">
        <f>RES_hhdet_in!N21-RES_hhdet_in_new!N21</f>
        <v>409.00000000000028</v>
      </c>
      <c r="O21" s="67">
        <f>RES_hhdet_in!O21-RES_hhdet_in_new!O21</f>
        <v>180.99999999999994</v>
      </c>
      <c r="P21" s="67">
        <f>RES_hhdet_in!P21-RES_hhdet_in_new!P21</f>
        <v>89.000000000000028</v>
      </c>
      <c r="Q21" s="67">
        <f>RES_hhdet_in!Q21-RES_hhdet_in_new!Q21</f>
        <v>78.999999999999986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107.69344954583329</v>
      </c>
      <c r="E22" s="83">
        <f>RES_hhdet_in!E22-RES_hhdet_in_new!E22</f>
        <v>68.294579688024868</v>
      </c>
      <c r="F22" s="83">
        <f>RES_hhdet_in!F22-RES_hhdet_in_new!F22</f>
        <v>19.696212145079741</v>
      </c>
      <c r="G22" s="83">
        <f>RES_hhdet_in!G22-RES_hhdet_in_new!G22</f>
        <v>96.751258986762309</v>
      </c>
      <c r="H22" s="83">
        <f>RES_hhdet_in!H22-RES_hhdet_in_new!H22</f>
        <v>54.118535537701611</v>
      </c>
      <c r="I22" s="83">
        <f>RES_hhdet_in!I22-RES_hhdet_in_new!I22</f>
        <v>188.26299645928495</v>
      </c>
      <c r="J22" s="83">
        <f>RES_hhdet_in!J22-RES_hhdet_in_new!J22</f>
        <v>73.323979893249401</v>
      </c>
      <c r="K22" s="83">
        <f>RES_hhdet_in!K22-RES_hhdet_in_new!K22</f>
        <v>71.131298987702763</v>
      </c>
      <c r="L22" s="83">
        <f>RES_hhdet_in!L22-RES_hhdet_in_new!L22</f>
        <v>38.743049695440298</v>
      </c>
      <c r="M22" s="83">
        <f>RES_hhdet_in!M22-RES_hhdet_in_new!M22</f>
        <v>201.23287466154324</v>
      </c>
      <c r="N22" s="83">
        <f>RES_hhdet_in!N22-RES_hhdet_in_new!N22</f>
        <v>30.893141584606923</v>
      </c>
      <c r="O22" s="83">
        <f>RES_hhdet_in!O22-RES_hhdet_in_new!O22</f>
        <v>47.559438463680166</v>
      </c>
      <c r="P22" s="83">
        <f>RES_hhdet_in!P22-RES_hhdet_in_new!P22</f>
        <v>55.895403974119638</v>
      </c>
      <c r="Q22" s="83">
        <f>RES_hhdet_in!Q22-RES_hhdet_in_new!Q22</f>
        <v>1.761211895520731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0</v>
      </c>
      <c r="F45" s="67">
        <f>RES_hhdet_in!F45-RES_hhdet_in_new!F45</f>
        <v>0</v>
      </c>
      <c r="G45" s="67">
        <f>RES_hhdet_in!G45-RES_hhdet_in_new!G45</f>
        <v>0</v>
      </c>
      <c r="H45" s="67">
        <f>RES_hhdet_in!H45-RES_hhdet_in_new!H45</f>
        <v>0</v>
      </c>
      <c r="I45" s="67">
        <f>RES_hhdet_in!I45-RES_hhdet_in_new!I45</f>
        <v>1467.7575225710555</v>
      </c>
      <c r="J45" s="67">
        <f>RES_hhdet_in!J45-RES_hhdet_in_new!J45</f>
        <v>1237.5492681704968</v>
      </c>
      <c r="K45" s="67">
        <f>RES_hhdet_in!K45-RES_hhdet_in_new!K45</f>
        <v>1296.4071693056658</v>
      </c>
      <c r="L45" s="67">
        <f>RES_hhdet_in!L45-RES_hhdet_in_new!L45</f>
        <v>633.41165595372513</v>
      </c>
      <c r="M45" s="67">
        <f>RES_hhdet_in!M45-RES_hhdet_in_new!M45</f>
        <v>2253.1610112504009</v>
      </c>
      <c r="N45" s="67">
        <f>RES_hhdet_in!N45-RES_hhdet_in_new!N45</f>
        <v>0</v>
      </c>
      <c r="O45" s="67">
        <f>RES_hhdet_in!O45-RES_hhdet_in_new!O45</f>
        <v>10.713499482402982</v>
      </c>
      <c r="P45" s="67">
        <f>RES_hhdet_in!P45-RES_hhdet_in_new!P45</f>
        <v>1942.5146192514444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32</v>
      </c>
      <c r="D48" s="67">
        <f>RES_hhdet_in!D48-RES_hhdet_in_new!D48</f>
        <v>26</v>
      </c>
      <c r="E48" s="67">
        <f>RES_hhdet_in!E48-RES_hhdet_in_new!E48</f>
        <v>23</v>
      </c>
      <c r="F48" s="67">
        <f>RES_hhdet_in!F48-RES_hhdet_in_new!F48</f>
        <v>18</v>
      </c>
      <c r="G48" s="67">
        <f>RES_hhdet_in!G48-RES_hhdet_in_new!G48</f>
        <v>13</v>
      </c>
      <c r="H48" s="67">
        <f>RES_hhdet_in!H48-RES_hhdet_in_new!H48</f>
        <v>12</v>
      </c>
      <c r="I48" s="67">
        <f>RES_hhdet_in!I48-RES_hhdet_in_new!I48</f>
        <v>26.5</v>
      </c>
      <c r="J48" s="67">
        <f>RES_hhdet_in!J48-RES_hhdet_in_new!J48</f>
        <v>45</v>
      </c>
      <c r="K48" s="67">
        <f>RES_hhdet_in!K48-RES_hhdet_in_new!K48</f>
        <v>65.5</v>
      </c>
      <c r="L48" s="67">
        <f>RES_hhdet_in!L48-RES_hhdet_in_new!L48</f>
        <v>33</v>
      </c>
      <c r="M48" s="67">
        <f>RES_hhdet_in!M48-RES_hhdet_in_new!M48</f>
        <v>66</v>
      </c>
      <c r="N48" s="67">
        <f>RES_hhdet_in!N48-RES_hhdet_in_new!N48</f>
        <v>69</v>
      </c>
      <c r="O48" s="67">
        <f>RES_hhdet_in!O48-RES_hhdet_in_new!O48</f>
        <v>99.71349948240298</v>
      </c>
      <c r="P48" s="67">
        <f>RES_hhdet_in!P48-RES_hhdet_in_new!P48</f>
        <v>185</v>
      </c>
      <c r="Q48" s="67">
        <f>RES_hhdet_in!Q48-RES_hhdet_in_new!Q48</f>
        <v>134.00000000000003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2028.3936066584463</v>
      </c>
      <c r="D50" s="67">
        <f>RES_hhdet_in!D50-RES_hhdet_in_new!D50</f>
        <v>1341.3183613752744</v>
      </c>
      <c r="E50" s="67">
        <f>RES_hhdet_in!E50-RES_hhdet_in_new!E50</f>
        <v>983.91890813068039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1296.6157626373933</v>
      </c>
      <c r="J50" s="67">
        <f>RES_hhdet_in!J50-RES_hhdet_in_new!J50</f>
        <v>1157.2418292957086</v>
      </c>
      <c r="K50" s="67">
        <f>RES_hhdet_in!K50-RES_hhdet_in_new!K50</f>
        <v>1751.4714345677453</v>
      </c>
      <c r="L50" s="67">
        <f>RES_hhdet_in!L50-RES_hhdet_in_new!L50</f>
        <v>1285.6627841750292</v>
      </c>
      <c r="M50" s="67">
        <f>RES_hhdet_in!M50-RES_hhdet_in_new!M50</f>
        <v>1965.6531371065887</v>
      </c>
      <c r="N50" s="67">
        <f>RES_hhdet_in!N50-RES_hhdet_in_new!N50</f>
        <v>1155.6171180878073</v>
      </c>
      <c r="O50" s="67">
        <f>RES_hhdet_in!O50-RES_hhdet_in_new!O50</f>
        <v>591.78643623001892</v>
      </c>
      <c r="P50" s="67">
        <f>RES_hhdet_in!P50-RES_hhdet_in_new!P50</f>
        <v>1378.0176239700945</v>
      </c>
      <c r="Q50" s="67">
        <f>RES_hhdet_in!Q50-RES_hhdet_in_new!Q50</f>
        <v>44.92194900790512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135.98139334155363</v>
      </c>
      <c r="D51" s="67">
        <f>RES_hhdet_in!D51-RES_hhdet_in_new!D51</f>
        <v>96.056638624725679</v>
      </c>
      <c r="E51" s="67">
        <f>RES_hhdet_in!E51-RES_hhdet_in_new!E51</f>
        <v>73.456091869319579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49.877908231814054</v>
      </c>
      <c r="J51" s="67">
        <f>RES_hhdet_in!J51-RES_hhdet_in_new!J51</f>
        <v>47.411690877584157</v>
      </c>
      <c r="K51" s="67">
        <f>RES_hhdet_in!K51-RES_hhdet_in_new!K51</f>
        <v>71.866870031877994</v>
      </c>
      <c r="L51" s="67">
        <f>RES_hhdet_in!L51-RES_hhdet_in_new!L51</f>
        <v>59.149715824970663</v>
      </c>
      <c r="M51" s="67">
        <f>RES_hhdet_in!M51-RES_hhdet_in_new!M51</f>
        <v>48.166619626978118</v>
      </c>
      <c r="N51" s="67">
        <f>RES_hhdet_in!N51-RES_hhdet_in_new!N51</f>
        <v>64.96428430235828</v>
      </c>
      <c r="O51" s="67">
        <f>RES_hhdet_in!O51-RES_hhdet_in_new!O51</f>
        <v>29.574906767566382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0</v>
      </c>
      <c r="E54" s="67">
        <f>RES_hhdet_in!E54-RES_hhdet_in_new!E54</f>
        <v>0</v>
      </c>
      <c r="F54" s="67">
        <f>RES_hhdet_in!F54-RES_hhdet_in_new!F54</f>
        <v>934</v>
      </c>
      <c r="G54" s="67">
        <f>RES_hhdet_in!G54-RES_hhdet_in_new!G54</f>
        <v>1454</v>
      </c>
      <c r="H54" s="67">
        <f>RES_hhdet_in!H54-RES_hhdet_in_new!H54</f>
        <v>1358</v>
      </c>
      <c r="I54" s="67">
        <f>RES_hhdet_in!I54-RES_hhdet_in_new!I54</f>
        <v>896.023565202452</v>
      </c>
      <c r="J54" s="67">
        <f>RES_hhdet_in!J54-RES_hhdet_in_new!J54</f>
        <v>219.88278822583197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318.13629168633008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603.99999999999818</v>
      </c>
      <c r="Q54" s="67">
        <f>RES_hhdet_in!Q54-RES_hhdet_in_new!Q54</f>
        <v>0.96420685647759652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22.75</v>
      </c>
      <c r="G55" s="67">
        <f>RES_hhdet_in!G55-RES_hhdet_in_new!G55</f>
        <v>33.75</v>
      </c>
      <c r="H55" s="67">
        <f>RES_hhdet_in!H55-RES_hhdet_in_new!H55</f>
        <v>27.75</v>
      </c>
      <c r="I55" s="67">
        <f>RES_hhdet_in!I55-RES_hhdet_in_new!I55</f>
        <v>26.923022817570843</v>
      </c>
      <c r="J55" s="67">
        <f>RES_hhdet_in!J55-RES_hhdet_in_new!J55</f>
        <v>3.9037051739034219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33.944899614980365</v>
      </c>
      <c r="Q55" s="67">
        <f>RES_hhdet_in!Q55-RES_hhdet_in_new!Q55</f>
        <v>0.11384413561728085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0</v>
      </c>
      <c r="E59" s="67">
        <f>RES_hhdet_in!E59-RES_hhdet_in_new!E59</f>
        <v>0</v>
      </c>
      <c r="F59" s="67">
        <f>RES_hhdet_in!F59-RES_hhdet_in_new!F59</f>
        <v>0</v>
      </c>
      <c r="G59" s="67">
        <f>RES_hhdet_in!G59-RES_hhdet_in_new!G59</f>
        <v>0</v>
      </c>
      <c r="H59" s="67">
        <f>RES_hhdet_in!H59-RES_hhdet_in_new!H59</f>
        <v>422</v>
      </c>
      <c r="I59" s="67">
        <f>RES_hhdet_in!I59-RES_hhdet_in_new!I59</f>
        <v>1260.2499999999998</v>
      </c>
      <c r="J59" s="67">
        <f>RES_hhdet_in!J59-RES_hhdet_in_new!J59</f>
        <v>1342.2500000000002</v>
      </c>
      <c r="K59" s="67">
        <f>RES_hhdet_in!K59-RES_hhdet_in_new!K59</f>
        <v>1368.25</v>
      </c>
      <c r="L59" s="67">
        <f>RES_hhdet_in!L59-RES_hhdet_in_new!L59</f>
        <v>1503.2499999999993</v>
      </c>
      <c r="M59" s="67">
        <f>RES_hhdet_in!M59-RES_hhdet_in_new!M59</f>
        <v>1240.0214569317598</v>
      </c>
      <c r="N59" s="67">
        <f>RES_hhdet_in!N59-RES_hhdet_in_new!N59</f>
        <v>0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460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0</v>
      </c>
      <c r="D60" s="83">
        <f>RES_hhdet_in!D60-RES_hhdet_in_new!D60</f>
        <v>1983.5714285714284</v>
      </c>
      <c r="E60" s="83">
        <f>RES_hhdet_in!E60-RES_hhdet_in_new!E60</f>
        <v>0</v>
      </c>
      <c r="F60" s="83">
        <f>RES_hhdet_in!F60-RES_hhdet_in_new!F60</f>
        <v>1073.8857142857146</v>
      </c>
      <c r="G60" s="83">
        <f>RES_hhdet_in!G60-RES_hhdet_in_new!G60</f>
        <v>548.88571428571458</v>
      </c>
      <c r="H60" s="83">
        <f>RES_hhdet_in!H60-RES_hhdet_in_new!H60</f>
        <v>0</v>
      </c>
      <c r="I60" s="83">
        <f>RES_hhdet_in!I60-RES_hhdet_in_new!I60</f>
        <v>1512.6950225710555</v>
      </c>
      <c r="J60" s="83">
        <f>RES_hhdet_in!J60-RES_hhdet_in_new!J60</f>
        <v>1200.4867681704964</v>
      </c>
      <c r="K60" s="83">
        <f>RES_hhdet_in!K60-RES_hhdet_in_new!K60</f>
        <v>1233.3446693056653</v>
      </c>
      <c r="L60" s="83">
        <f>RES_hhdet_in!L60-RES_hhdet_in_new!L60</f>
        <v>435.34915595372547</v>
      </c>
      <c r="M60" s="83">
        <f>RES_hhdet_in!M60-RES_hhdet_in_new!M60</f>
        <v>1013.1395543186411</v>
      </c>
      <c r="N60" s="83">
        <f>RES_hhdet_in!N60-RES_hhdet_in_new!N60</f>
        <v>35.319670560213126</v>
      </c>
      <c r="O60" s="83">
        <f>RES_hhdet_in!O60-RES_hhdet_in_new!O60</f>
        <v>131.71349948240299</v>
      </c>
      <c r="P60" s="83">
        <f>RES_hhdet_in!P60-RES_hhdet_in_new!P60</f>
        <v>2245.5146192514444</v>
      </c>
      <c r="Q60" s="83">
        <f>RES_hhdet_in!Q60-RES_hhdet_in_new!Q60</f>
        <v>1667.8652538308236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277503.8589490935</v>
      </c>
      <c r="D64" s="67">
        <f>RES_hhdet_in!D64-RES_hhdet_in_new!D64</f>
        <v>254950.40539581521</v>
      </c>
      <c r="E64" s="67">
        <f>RES_hhdet_in!E64-RES_hhdet_in_new!E64</f>
        <v>254959.29645857404</v>
      </c>
      <c r="F64" s="67">
        <f>RES_hhdet_in!F64-RES_hhdet_in_new!F64</f>
        <v>235722.93962263432</v>
      </c>
      <c r="G64" s="67">
        <f>RES_hhdet_in!G64-RES_hhdet_in_new!G64</f>
        <v>240228.68165660376</v>
      </c>
      <c r="H64" s="67">
        <f>RES_hhdet_in!H64-RES_hhdet_in_new!H64</f>
        <v>248417.87581084284</v>
      </c>
      <c r="I64" s="67">
        <f>RES_hhdet_in!I64-RES_hhdet_in_new!I64</f>
        <v>236765.67512790207</v>
      </c>
      <c r="J64" s="67">
        <f>RES_hhdet_in!J64-RES_hhdet_in_new!J64</f>
        <v>250196.74861179292</v>
      </c>
      <c r="K64" s="67">
        <f>RES_hhdet_in!K64-RES_hhdet_in_new!K64</f>
        <v>249515.3026683784</v>
      </c>
      <c r="L64" s="67">
        <f>RES_hhdet_in!L64-RES_hhdet_in_new!L64</f>
        <v>240227.70265563755</v>
      </c>
      <c r="M64" s="67">
        <f>RES_hhdet_in!M64-RES_hhdet_in_new!M64</f>
        <v>213719.64622338134</v>
      </c>
      <c r="N64" s="67">
        <f>RES_hhdet_in!N64-RES_hhdet_in_new!N64</f>
        <v>228499.17819479413</v>
      </c>
      <c r="O64" s="67">
        <f>RES_hhdet_in!O64-RES_hhdet_in_new!O64</f>
        <v>230322.70189334473</v>
      </c>
      <c r="P64" s="67">
        <f>RES_hhdet_in!P64-RES_hhdet_in_new!P64</f>
        <v>164816.38656354367</v>
      </c>
      <c r="Q64" s="67">
        <f>RES_hhdet_in!Q64-RES_hhdet_in_new!Q64</f>
        <v>230520.89701646214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3115</v>
      </c>
      <c r="D67" s="67">
        <f>RES_hhdet_in!D67-RES_hhdet_in_new!D67</f>
        <v>3619.0000000000005</v>
      </c>
      <c r="E67" s="67">
        <f>RES_hhdet_in!E67-RES_hhdet_in_new!E67</f>
        <v>3039</v>
      </c>
      <c r="F67" s="67">
        <f>RES_hhdet_in!F67-RES_hhdet_in_new!F67</f>
        <v>3413</v>
      </c>
      <c r="G67" s="67">
        <f>RES_hhdet_in!G67-RES_hhdet_in_new!G67</f>
        <v>2491</v>
      </c>
      <c r="H67" s="67">
        <f>RES_hhdet_in!H67-RES_hhdet_in_new!H67</f>
        <v>3680</v>
      </c>
      <c r="I67" s="67">
        <f>RES_hhdet_in!I67-RES_hhdet_in_new!I67</f>
        <v>5357</v>
      </c>
      <c r="J67" s="67">
        <f>RES_hhdet_in!J67-RES_hhdet_in_new!J67</f>
        <v>7989.0000000000009</v>
      </c>
      <c r="K67" s="67">
        <f>RES_hhdet_in!K67-RES_hhdet_in_new!K67</f>
        <v>12300.000000000002</v>
      </c>
      <c r="L67" s="67">
        <f>RES_hhdet_in!L67-RES_hhdet_in_new!L67</f>
        <v>10378.000000000002</v>
      </c>
      <c r="M67" s="67">
        <f>RES_hhdet_in!M67-RES_hhdet_in_new!M67</f>
        <v>24163.000000000004</v>
      </c>
      <c r="N67" s="67">
        <f>RES_hhdet_in!N67-RES_hhdet_in_new!N67</f>
        <v>27870</v>
      </c>
      <c r="O67" s="67">
        <f>RES_hhdet_in!O67-RES_hhdet_in_new!O67</f>
        <v>24100.000000000004</v>
      </c>
      <c r="P67" s="67">
        <f>RES_hhdet_in!P67-RES_hhdet_in_new!P67</f>
        <v>24115.000000000004</v>
      </c>
      <c r="Q67" s="67">
        <f>RES_hhdet_in!Q67-RES_hhdet_in_new!Q67</f>
        <v>32372.000000000004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275255.6054222727</v>
      </c>
      <c r="D69" s="67">
        <f>RES_hhdet_in!D69-RES_hhdet_in_new!D69</f>
        <v>234684.81802211009</v>
      </c>
      <c r="E69" s="67">
        <f>RES_hhdet_in!E69-RES_hhdet_in_new!E69</f>
        <v>236309.73198062854</v>
      </c>
      <c r="F69" s="67">
        <f>RES_hhdet_in!F69-RES_hhdet_in_new!F69</f>
        <v>219980.11463459354</v>
      </c>
      <c r="G69" s="67">
        <f>RES_hhdet_in!G69-RES_hhdet_in_new!G69</f>
        <v>225648.55985317868</v>
      </c>
      <c r="H69" s="67">
        <f>RES_hhdet_in!H69-RES_hhdet_in_new!H69</f>
        <v>235745.5790375442</v>
      </c>
      <c r="I69" s="67">
        <f>RES_hhdet_in!I69-RES_hhdet_in_new!I69</f>
        <v>225872.21251056154</v>
      </c>
      <c r="J69" s="67">
        <f>RES_hhdet_in!J69-RES_hhdet_in_new!J69</f>
        <v>243946.0632512212</v>
      </c>
      <c r="K69" s="67">
        <f>RES_hhdet_in!K69-RES_hhdet_in_new!K69</f>
        <v>244660.31452151111</v>
      </c>
      <c r="L69" s="67">
        <f>RES_hhdet_in!L69-RES_hhdet_in_new!L69</f>
        <v>308391.32714425598</v>
      </c>
      <c r="M69" s="67">
        <f>RES_hhdet_in!M69-RES_hhdet_in_new!M69</f>
        <v>209699.70102791704</v>
      </c>
      <c r="N69" s="67">
        <f>RES_hhdet_in!N69-RES_hhdet_in_new!N69</f>
        <v>221450.25712395593</v>
      </c>
      <c r="O69" s="67">
        <f>RES_hhdet_in!O69-RES_hhdet_in_new!O69</f>
        <v>217344.14653032107</v>
      </c>
      <c r="P69" s="67">
        <f>RES_hhdet_in!P69-RES_hhdet_in_new!P69</f>
        <v>155648.26338069228</v>
      </c>
      <c r="Q69" s="67">
        <f>RES_hhdet_in!Q69-RES_hhdet_in_new!Q69</f>
        <v>236161.92593561611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6167.3481540428766</v>
      </c>
      <c r="D70" s="67">
        <f>RES_hhdet_in!D70-RES_hhdet_in_new!D70</f>
        <v>5599.9933570346839</v>
      </c>
      <c r="E70" s="67">
        <f>RES_hhdet_in!E70-RES_hhdet_in_new!E70</f>
        <v>5510.6607687866053</v>
      </c>
      <c r="F70" s="67">
        <f>RES_hhdet_in!F70-RES_hhdet_in_new!F70</f>
        <v>5044.5974973019765</v>
      </c>
      <c r="G70" s="67">
        <f>RES_hhdet_in!G70-RES_hhdet_in_new!G70</f>
        <v>5071.7561946947844</v>
      </c>
      <c r="H70" s="67">
        <f>RES_hhdet_in!H70-RES_hhdet_in_new!H70</f>
        <v>5087.3159324667358</v>
      </c>
      <c r="I70" s="67">
        <f>RES_hhdet_in!I70-RES_hhdet_in_new!I70</f>
        <v>4722.1778090111693</v>
      </c>
      <c r="J70" s="67">
        <f>RES_hhdet_in!J70-RES_hhdet_in_new!J70</f>
        <v>4732.1010366161427</v>
      </c>
      <c r="K70" s="67">
        <f>RES_hhdet_in!K70-RES_hhdet_in_new!K70</f>
        <v>4299.3704856581535</v>
      </c>
      <c r="L70" s="67">
        <f>RES_hhdet_in!L70-RES_hhdet_in_new!L70</f>
        <v>4504.0057883006921</v>
      </c>
      <c r="M70" s="67">
        <f>RES_hhdet_in!M70-RES_hhdet_in_new!M70</f>
        <v>2601.8035065087242</v>
      </c>
      <c r="N70" s="67">
        <f>RES_hhdet_in!N70-RES_hhdet_in_new!N70</f>
        <v>1976.065648465772</v>
      </c>
      <c r="O70" s="67">
        <f>RES_hhdet_in!O70-RES_hhdet_in_new!O70</f>
        <v>715.67121678957483</v>
      </c>
      <c r="P70" s="67">
        <f>RES_hhdet_in!P70-RES_hhdet_in_new!P70</f>
        <v>1410.0223364970216</v>
      </c>
      <c r="Q70" s="67">
        <f>RES_hhdet_in!Q70-RES_hhdet_in_new!Q70</f>
        <v>2808.0784361367878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16721.505145166713</v>
      </c>
      <c r="D73" s="67">
        <f>RES_hhdet_in!D73-RES_hhdet_in_new!D73</f>
        <v>14255.655489944678</v>
      </c>
      <c r="E73" s="67">
        <f>RES_hhdet_in!E73-RES_hhdet_in_new!E73</f>
        <v>12747.174423517688</v>
      </c>
      <c r="F73" s="67">
        <f>RES_hhdet_in!F73-RES_hhdet_in_new!F73</f>
        <v>10356.173883779295</v>
      </c>
      <c r="G73" s="67">
        <f>RES_hhdet_in!G73-RES_hhdet_in_new!G73</f>
        <v>13449.635841881096</v>
      </c>
      <c r="H73" s="67">
        <f>RES_hhdet_in!H73-RES_hhdet_in_new!H73</f>
        <v>7325.265021097166</v>
      </c>
      <c r="I73" s="67">
        <f>RES_hhdet_in!I73-RES_hhdet_in_new!I73</f>
        <v>25670.667517562793</v>
      </c>
      <c r="J73" s="67">
        <f>RES_hhdet_in!J73-RES_hhdet_in_new!J73</f>
        <v>1487.9654293081849</v>
      </c>
      <c r="K73" s="67">
        <f>RES_hhdet_in!K73-RES_hhdet_in_new!K73</f>
        <v>24498.185567974029</v>
      </c>
      <c r="L73" s="67">
        <f>RES_hhdet_in!L73-RES_hhdet_in_new!L73</f>
        <v>0</v>
      </c>
      <c r="M73" s="67">
        <f>RES_hhdet_in!M73-RES_hhdet_in_new!M73</f>
        <v>32306.342727583055</v>
      </c>
      <c r="N73" s="67">
        <f>RES_hhdet_in!N73-RES_hhdet_in_new!N73</f>
        <v>51048.467687542005</v>
      </c>
      <c r="O73" s="67">
        <f>RES_hhdet_in!O73-RES_hhdet_in_new!O73</f>
        <v>77945.62916444194</v>
      </c>
      <c r="P73" s="67">
        <f>RES_hhdet_in!P73-RES_hhdet_in_new!P73</f>
        <v>48761.931547729706</v>
      </c>
      <c r="Q73" s="67">
        <f>RES_hhdet_in!Q73-RES_hhdet_in_new!Q73</f>
        <v>40328.159029982984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469.79960573775492</v>
      </c>
      <c r="D74" s="67">
        <f>RES_hhdet_in!D74-RES_hhdet_in_new!D74</f>
        <v>437.12420828770246</v>
      </c>
      <c r="E74" s="67">
        <f>RES_hhdet_in!E74-RES_hhdet_in_new!E74</f>
        <v>555.17969869230194</v>
      </c>
      <c r="F74" s="67">
        <f>RES_hhdet_in!F74-RES_hhdet_in_new!F74</f>
        <v>496.2195605910108</v>
      </c>
      <c r="G74" s="67">
        <f>RES_hhdet_in!G74-RES_hhdet_in_new!G74</f>
        <v>355.24079010235732</v>
      </c>
      <c r="H74" s="67">
        <f>RES_hhdet_in!H74-RES_hhdet_in_new!H74</f>
        <v>259.71581973477623</v>
      </c>
      <c r="I74" s="67">
        <f>RES_hhdet_in!I74-RES_hhdet_in_new!I74</f>
        <v>181.24361594593711</v>
      </c>
      <c r="J74" s="67">
        <f>RES_hhdet_in!J74-RES_hhdet_in_new!J74</f>
        <v>30.618894647390277</v>
      </c>
      <c r="K74" s="67">
        <f>RES_hhdet_in!K74-RES_hhdet_in_new!K74</f>
        <v>1215.121763029048</v>
      </c>
      <c r="L74" s="67">
        <f>RES_hhdet_in!L74-RES_hhdet_in_new!L74</f>
        <v>0</v>
      </c>
      <c r="M74" s="67">
        <f>RES_hhdet_in!M74-RES_hhdet_in_new!M74</f>
        <v>500.85454789400865</v>
      </c>
      <c r="N74" s="67">
        <f>RES_hhdet_in!N74-RES_hhdet_in_new!N74</f>
        <v>1277.1038790753987</v>
      </c>
      <c r="O74" s="67">
        <f>RES_hhdet_in!O74-RES_hhdet_in_new!O74</f>
        <v>378.69662213066931</v>
      </c>
      <c r="P74" s="67">
        <f>RES_hhdet_in!P74-RES_hhdet_in_new!P74</f>
        <v>339.95986069238302</v>
      </c>
      <c r="Q74" s="67">
        <f>RES_hhdet_in!Q74-RES_hhdet_in_new!Q74</f>
        <v>930.79079499440422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425635.98723435629</v>
      </c>
      <c r="D78" s="67">
        <f>RES_hhdet_in!D78-RES_hhdet_in_new!D78</f>
        <v>412644.87257260142</v>
      </c>
      <c r="E78" s="67">
        <f>RES_hhdet_in!E78-RES_hhdet_in_new!E78</f>
        <v>408263.41437343694</v>
      </c>
      <c r="F78" s="67">
        <f>RES_hhdet_in!F78-RES_hhdet_in_new!F78</f>
        <v>393189.46709545387</v>
      </c>
      <c r="G78" s="67">
        <f>RES_hhdet_in!G78-RES_hhdet_in_new!G78</f>
        <v>391282.95591395011</v>
      </c>
      <c r="H78" s="67">
        <f>RES_hhdet_in!H78-RES_hhdet_in_new!H78</f>
        <v>409693.46603356482</v>
      </c>
      <c r="I78" s="67">
        <f>RES_hhdet_in!I78-RES_hhdet_in_new!I78</f>
        <v>365155.23923492129</v>
      </c>
      <c r="J78" s="67">
        <f>RES_hhdet_in!J78-RES_hhdet_in_new!J78</f>
        <v>468108.62361179298</v>
      </c>
      <c r="K78" s="67">
        <f>RES_hhdet_in!K78-RES_hhdet_in_new!K78</f>
        <v>825489.42786420742</v>
      </c>
      <c r="L78" s="67">
        <f>RES_hhdet_in!L78-RES_hhdet_in_new!L78</f>
        <v>833677.05143213028</v>
      </c>
      <c r="M78" s="67">
        <f>RES_hhdet_in!M78-RES_hhdet_in_new!M78</f>
        <v>754024.52142952161</v>
      </c>
      <c r="N78" s="67">
        <f>RES_hhdet_in!N78-RES_hhdet_in_new!N78</f>
        <v>741058.81470093096</v>
      </c>
      <c r="O78" s="67">
        <f>RES_hhdet_in!O78-RES_hhdet_in_new!O78</f>
        <v>734942.45350907836</v>
      </c>
      <c r="P78" s="67">
        <f>RES_hhdet_in!P78-RES_hhdet_in_new!P78</f>
        <v>690574.26308513898</v>
      </c>
      <c r="Q78" s="67">
        <f>RES_hhdet_in!Q78-RES_hhdet_in_new!Q78</f>
        <v>734126.88130355766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48607.496714737164</v>
      </c>
      <c r="D79" s="83">
        <f>RES_hhdet_in!D79-RES_hhdet_in_new!D79</f>
        <v>39045.157823213856</v>
      </c>
      <c r="E79" s="83">
        <f>RES_hhdet_in!E79-RES_hhdet_in_new!E79</f>
        <v>43435.507085136174</v>
      </c>
      <c r="F79" s="83">
        <f>RES_hhdet_in!F79-RES_hhdet_in_new!F79</f>
        <v>39273.097527180391</v>
      </c>
      <c r="G79" s="83">
        <f>RES_hhdet_in!G79-RES_hhdet_in_new!G79</f>
        <v>45685.350742653594</v>
      </c>
      <c r="H79" s="83">
        <f>RES_hhdet_in!H79-RES_hhdet_in_new!H79</f>
        <v>35464.034777278022</v>
      </c>
      <c r="I79" s="83">
        <f>RES_hhdet_in!I79-RES_hhdet_in_new!I79</f>
        <v>68350.06089298072</v>
      </c>
      <c r="J79" s="83">
        <f>RES_hhdet_in!J79-RES_hhdet_in_new!J79</f>
        <v>21204.175457796893</v>
      </c>
      <c r="K79" s="83">
        <f>RES_hhdet_in!K79-RES_hhdet_in_new!K79</f>
        <v>103896.12480417101</v>
      </c>
      <c r="L79" s="83">
        <f>RES_hhdet_in!L79-RES_hhdet_in_new!L79</f>
        <v>53465.90122350723</v>
      </c>
      <c r="M79" s="83">
        <f>RES_hhdet_in!M79-RES_hhdet_in_new!M79</f>
        <v>100606.37479385958</v>
      </c>
      <c r="N79" s="83">
        <f>RES_hhdet_in!N79-RES_hhdet_in_new!N79</f>
        <v>85417.613493862882</v>
      </c>
      <c r="O79" s="83">
        <f>RES_hhdet_in!O79-RES_hhdet_in_new!O79</f>
        <v>93264.498384266699</v>
      </c>
      <c r="P79" s="83">
        <f>RES_hhdet_in!P79-RES_hhdet_in_new!P79</f>
        <v>81469.706064325801</v>
      </c>
      <c r="Q79" s="83">
        <f>RES_hhdet_in!Q79-RES_hhdet_in_new!Q79</f>
        <v>68456.093741455436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12640.677551645027</v>
      </c>
      <c r="E83" s="67">
        <f>RES_hhdet_in!E83-RES_hhdet_in_new!E83</f>
        <v>8608.5112683667976</v>
      </c>
      <c r="F83" s="67">
        <f>RES_hhdet_in!F83-RES_hhdet_in_new!F83</f>
        <v>21869.962010067306</v>
      </c>
      <c r="G83" s="67">
        <f>RES_hhdet_in!G83-RES_hhdet_in_new!G83</f>
        <v>23193.247673364218</v>
      </c>
      <c r="H83" s="67">
        <f>RES_hhdet_in!H83-RES_hhdet_in_new!H83</f>
        <v>15593.445959932724</v>
      </c>
      <c r="I83" s="67">
        <f>RES_hhdet_in!I83-RES_hhdet_in_new!I83</f>
        <v>9240.1546487522792</v>
      </c>
      <c r="J83" s="67">
        <f>RES_hhdet_in!J83-RES_hhdet_in_new!J83</f>
        <v>8081.4578350788106</v>
      </c>
      <c r="K83" s="67">
        <f>RES_hhdet_in!K83-RES_hhdet_in_new!K83</f>
        <v>7930.8841333311775</v>
      </c>
      <c r="L83" s="67">
        <f>RES_hhdet_in!L83-RES_hhdet_in_new!L83</f>
        <v>8052.890860620586</v>
      </c>
      <c r="M83" s="67">
        <f>RES_hhdet_in!M83-RES_hhdet_in_new!M83</f>
        <v>18923.622771991013</v>
      </c>
      <c r="N83" s="67">
        <f>RES_hhdet_in!N83-RES_hhdet_in_new!N83</f>
        <v>8878.1765437369322</v>
      </c>
      <c r="O83" s="67">
        <f>RES_hhdet_in!O83-RES_hhdet_in_new!O83</f>
        <v>8238.7448727981464</v>
      </c>
      <c r="P83" s="67">
        <f>RES_hhdet_in!P83-RES_hhdet_in_new!P83</f>
        <v>56296.53978128211</v>
      </c>
      <c r="Q83" s="67">
        <f>RES_hhdet_in!Q83-RES_hhdet_in_new!Q83</f>
        <v>10402.568186082062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169</v>
      </c>
      <c r="D86" s="67">
        <f>RES_hhdet_in!D86-RES_hhdet_in_new!D86</f>
        <v>164.5</v>
      </c>
      <c r="E86" s="67">
        <f>RES_hhdet_in!E86-RES_hhdet_in_new!E86</f>
        <v>100</v>
      </c>
      <c r="F86" s="67">
        <f>RES_hhdet_in!F86-RES_hhdet_in_new!F86</f>
        <v>207</v>
      </c>
      <c r="G86" s="67">
        <f>RES_hhdet_in!G86-RES_hhdet_in_new!G86</f>
        <v>188</v>
      </c>
      <c r="H86" s="67">
        <f>RES_hhdet_in!H86-RES_hhdet_in_new!H86</f>
        <v>198</v>
      </c>
      <c r="I86" s="67">
        <f>RES_hhdet_in!I86-RES_hhdet_in_new!I86</f>
        <v>234.00000000000003</v>
      </c>
      <c r="J86" s="67">
        <f>RES_hhdet_in!J86-RES_hhdet_in_new!J86</f>
        <v>226.00000000000003</v>
      </c>
      <c r="K86" s="67">
        <f>RES_hhdet_in!K86-RES_hhdet_in_new!K86</f>
        <v>477.00000000000006</v>
      </c>
      <c r="L86" s="67">
        <f>RES_hhdet_in!L86-RES_hhdet_in_new!L86</f>
        <v>421.00000000000006</v>
      </c>
      <c r="M86" s="67">
        <f>RES_hhdet_in!M86-RES_hhdet_in_new!M86</f>
        <v>1196</v>
      </c>
      <c r="N86" s="67">
        <f>RES_hhdet_in!N86-RES_hhdet_in_new!N86</f>
        <v>1329</v>
      </c>
      <c r="O86" s="67">
        <f>RES_hhdet_in!O86-RES_hhdet_in_new!O86</f>
        <v>1152.0000000000002</v>
      </c>
      <c r="P86" s="67">
        <f>RES_hhdet_in!P86-RES_hhdet_in_new!P86</f>
        <v>2928.0000000000005</v>
      </c>
      <c r="Q86" s="67">
        <f>RES_hhdet_in!Q86-RES_hhdet_in_new!Q86</f>
        <v>1920.0000000000002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8976.3721020573066</v>
      </c>
      <c r="D88" s="67">
        <f>RES_hhdet_in!D88-RES_hhdet_in_new!D88</f>
        <v>9476.3823535556294</v>
      </c>
      <c r="E88" s="67">
        <f>RES_hhdet_in!E88-RES_hhdet_in_new!E88</f>
        <v>6091.8802537202455</v>
      </c>
      <c r="F88" s="67">
        <f>RES_hhdet_in!F88-RES_hhdet_in_new!F88</f>
        <v>15728.25769327592</v>
      </c>
      <c r="G88" s="67">
        <f>RES_hhdet_in!G88-RES_hhdet_in_new!G88</f>
        <v>16945.831694560271</v>
      </c>
      <c r="H88" s="67">
        <f>RES_hhdet_in!H88-RES_hhdet_in_new!H88</f>
        <v>11615.638858551414</v>
      </c>
      <c r="I88" s="67">
        <f>RES_hhdet_in!I88-RES_hhdet_in_new!I88</f>
        <v>29579.612153963048</v>
      </c>
      <c r="J88" s="67">
        <f>RES_hhdet_in!J88-RES_hhdet_in_new!J88</f>
        <v>6608.6875569220729</v>
      </c>
      <c r="K88" s="67">
        <f>RES_hhdet_in!K88-RES_hhdet_in_new!K88</f>
        <v>6426.7545320142171</v>
      </c>
      <c r="L88" s="67">
        <f>RES_hhdet_in!L88-RES_hhdet_in_new!L88</f>
        <v>4757.5464031466863</v>
      </c>
      <c r="M88" s="67">
        <f>RES_hhdet_in!M88-RES_hhdet_in_new!M88</f>
        <v>34549.85776369676</v>
      </c>
      <c r="N88" s="67">
        <f>RES_hhdet_in!N88-RES_hhdet_in_new!N88</f>
        <v>7866.4662364485439</v>
      </c>
      <c r="O88" s="67">
        <f>RES_hhdet_in!O88-RES_hhdet_in_new!O88</f>
        <v>17743.854120716795</v>
      </c>
      <c r="P88" s="67">
        <f>RES_hhdet_in!P88-RES_hhdet_in_new!P88</f>
        <v>44117.824049837771</v>
      </c>
      <c r="Q88" s="67">
        <f>RES_hhdet_in!Q88-RES_hhdet_in_new!Q88</f>
        <v>8942.4004767955594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666.19039794269383</v>
      </c>
      <c r="D89" s="67">
        <f>RES_hhdet_in!D89-RES_hhdet_in_new!D89</f>
        <v>230.31487450138536</v>
      </c>
      <c r="E89" s="67">
        <f>RES_hhdet_in!E89-RES_hhdet_in_new!E89</f>
        <v>155.29289813325772</v>
      </c>
      <c r="F89" s="67">
        <f>RES_hhdet_in!F89-RES_hhdet_in_new!F89</f>
        <v>341.49674616775224</v>
      </c>
      <c r="G89" s="67">
        <f>RES_hhdet_in!G89-RES_hhdet_in_new!G89</f>
        <v>299.50671376030141</v>
      </c>
      <c r="H89" s="67">
        <f>RES_hhdet_in!H89-RES_hhdet_in_new!H89</f>
        <v>172.54889596282294</v>
      </c>
      <c r="I89" s="67">
        <f>RES_hhdet_in!I89-RES_hhdet_in_new!I89</f>
        <v>90.637999047628682</v>
      </c>
      <c r="J89" s="67">
        <f>RES_hhdet_in!J89-RES_hhdet_in_new!J89</f>
        <v>59.872351871443044</v>
      </c>
      <c r="K89" s="67">
        <f>RES_hhdet_in!K89-RES_hhdet_in_new!K89</f>
        <v>46.9003608489312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1.8189894035458565E-12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1330.1911922663803</v>
      </c>
      <c r="D92" s="67">
        <f>RES_hhdet_in!D92-RES_hhdet_in_new!D92</f>
        <v>616.75000000000148</v>
      </c>
      <c r="E92" s="67">
        <f>RES_hhdet_in!E92-RES_hhdet_in_new!E92</f>
        <v>840.75000000000216</v>
      </c>
      <c r="F92" s="67">
        <f>RES_hhdet_in!F92-RES_hhdet_in_new!F92</f>
        <v>1154.7499999999973</v>
      </c>
      <c r="G92" s="67">
        <f>RES_hhdet_in!G92-RES_hhdet_in_new!G92</f>
        <v>1780.7499999999941</v>
      </c>
      <c r="H92" s="67">
        <f>RES_hhdet_in!H92-RES_hhdet_in_new!H92</f>
        <v>1094.7500000000057</v>
      </c>
      <c r="I92" s="67">
        <f>RES_hhdet_in!I92-RES_hhdet_in_new!I92</f>
        <v>1307.7499999999986</v>
      </c>
      <c r="J92" s="67">
        <f>RES_hhdet_in!J92-RES_hhdet_in_new!J92</f>
        <v>1212.7500000000018</v>
      </c>
      <c r="K92" s="67">
        <f>RES_hhdet_in!K92-RES_hhdet_in_new!K92</f>
        <v>1080.4923481189376</v>
      </c>
      <c r="L92" s="67">
        <f>RES_hhdet_in!L92-RES_hhdet_in_new!L92</f>
        <v>741.09932063808276</v>
      </c>
      <c r="M92" s="67">
        <f>RES_hhdet_in!M92-RES_hhdet_in_new!M92</f>
        <v>1226.3531002387763</v>
      </c>
      <c r="N92" s="67">
        <f>RES_hhdet_in!N92-RES_hhdet_in_new!N92</f>
        <v>1189.2915128232391</v>
      </c>
      <c r="O92" s="67">
        <f>RES_hhdet_in!O92-RES_hhdet_in_new!O92</f>
        <v>1769.2049586983608</v>
      </c>
      <c r="P92" s="67">
        <f>RES_hhdet_in!P92-RES_hhdet_in_new!P92</f>
        <v>2895.2199389768793</v>
      </c>
      <c r="Q92" s="67">
        <f>RES_hhdet_in!Q92-RES_hhdet_in_new!Q92</f>
        <v>1188.5240201924717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73.308807733619773</v>
      </c>
      <c r="D93" s="67">
        <f>RES_hhdet_in!D93-RES_hhdet_in_new!D93</f>
        <v>32.975748733625551</v>
      </c>
      <c r="E93" s="67">
        <f>RES_hhdet_in!E93-RES_hhdet_in_new!E93</f>
        <v>51.219730216171776</v>
      </c>
      <c r="F93" s="67">
        <f>RES_hhdet_in!F93-RES_hhdet_in_new!F93</f>
        <v>63.486336358298828</v>
      </c>
      <c r="G93" s="67">
        <f>RES_hhdet_in!G93-RES_hhdet_in_new!G93</f>
        <v>102.61493136264735</v>
      </c>
      <c r="H93" s="67">
        <f>RES_hhdet_in!H93-RES_hhdet_in_new!H93</f>
        <v>54.98590420748576</v>
      </c>
      <c r="I93" s="67">
        <f>RES_hhdet_in!I93-RES_hhdet_in_new!I93</f>
        <v>91.381188267319061</v>
      </c>
      <c r="J93" s="67">
        <f>RES_hhdet_in!J93-RES_hhdet_in_new!J93</f>
        <v>91.157257218709475</v>
      </c>
      <c r="K93" s="67">
        <f>RES_hhdet_in!K93-RES_hhdet_in_new!K93</f>
        <v>98.891202776131394</v>
      </c>
      <c r="L93" s="67">
        <f>RES_hhdet_in!L93-RES_hhdet_in_new!L93</f>
        <v>50.285660797876851</v>
      </c>
      <c r="M93" s="67">
        <f>RES_hhdet_in!M93-RES_hhdet_in_new!M93</f>
        <v>69.638071166408608</v>
      </c>
      <c r="N93" s="67">
        <f>RES_hhdet_in!N93-RES_hhdet_in_new!N93</f>
        <v>59.3182085293261</v>
      </c>
      <c r="O93" s="67">
        <f>RES_hhdet_in!O93-RES_hhdet_in_new!O93</f>
        <v>87.043184786748355</v>
      </c>
      <c r="P93" s="67">
        <f>RES_hhdet_in!P93-RES_hhdet_in_new!P93</f>
        <v>167.37939336648429</v>
      </c>
      <c r="Q93" s="67">
        <f>RES_hhdet_in!Q93-RES_hhdet_in_new!Q93</f>
        <v>56.611757355564954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0</v>
      </c>
      <c r="D96" s="67">
        <f>RES_hhdet_in!D96-RES_hhdet_in_new!D96</f>
        <v>3178.4617011299665</v>
      </c>
      <c r="E96" s="67">
        <f>RES_hhdet_in!E96-RES_hhdet_in_new!E96</f>
        <v>3128.7250306049164</v>
      </c>
      <c r="F96" s="67">
        <f>RES_hhdet_in!F96-RES_hhdet_in_new!F96</f>
        <v>6506.1700743345627</v>
      </c>
      <c r="G96" s="67">
        <f>RES_hhdet_in!G96-RES_hhdet_in_new!G96</f>
        <v>6321.0876263435921</v>
      </c>
      <c r="H96" s="67">
        <f>RES_hhdet_in!H96-RES_hhdet_in_new!H96</f>
        <v>4576.7328093170954</v>
      </c>
      <c r="I96" s="67">
        <f>RES_hhdet_in!I96-RES_hhdet_in_new!I96</f>
        <v>0</v>
      </c>
      <c r="J96" s="67">
        <f>RES_hhdet_in!J96-RES_hhdet_in_new!J96</f>
        <v>13465.049363159793</v>
      </c>
      <c r="K96" s="67">
        <f>RES_hhdet_in!K96-RES_hhdet_in_new!K96</f>
        <v>6188.79256812123</v>
      </c>
      <c r="L96" s="67">
        <f>RES_hhdet_in!L96-RES_hhdet_in_new!L96</f>
        <v>31099.38788441792</v>
      </c>
      <c r="M96" s="67">
        <f>RES_hhdet_in!M96-RES_hhdet_in_new!M96</f>
        <v>2261.8566876819336</v>
      </c>
      <c r="N96" s="67">
        <f>RES_hhdet_in!N96-RES_hhdet_in_new!N96</f>
        <v>11502.995992602224</v>
      </c>
      <c r="O96" s="67">
        <f>RES_hhdet_in!O96-RES_hhdet_in_new!O96</f>
        <v>451.76235153932271</v>
      </c>
      <c r="P96" s="67">
        <f>RES_hhdet_in!P96-RES_hhdet_in_new!P96</f>
        <v>22053.089535836185</v>
      </c>
      <c r="Q96" s="67">
        <f>RES_hhdet_in!Q96-RES_hhdet_in_new!Q96</f>
        <v>3239.1514042400236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111.97379129747327</v>
      </c>
      <c r="E97" s="67">
        <f>RES_hhdet_in!E97-RES_hhdet_in_new!E97</f>
        <v>108.19357883638952</v>
      </c>
      <c r="F97" s="67">
        <f>RES_hhdet_in!F97-RES_hhdet_in_new!F97</f>
        <v>130.98396091807433</v>
      </c>
      <c r="G97" s="67">
        <f>RES_hhdet_in!G97-RES_hhdet_in_new!G97</f>
        <v>106.08149343965545</v>
      </c>
      <c r="H97" s="67">
        <f>RES_hhdet_in!H97-RES_hhdet_in_new!H97</f>
        <v>56.831694669298344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5057</v>
      </c>
      <c r="D101" s="67">
        <f>RES_hhdet_in!D101-RES_hhdet_in_new!D101</f>
        <v>2803.7022916062147</v>
      </c>
      <c r="E101" s="67">
        <f>RES_hhdet_in!E101-RES_hhdet_in_new!E101</f>
        <v>3154.0161026089727</v>
      </c>
      <c r="F101" s="67">
        <f>RES_hhdet_in!F101-RES_hhdet_in_new!F101</f>
        <v>4434.4148928731865</v>
      </c>
      <c r="G101" s="67">
        <f>RES_hhdet_in!G101-RES_hhdet_in_new!G101</f>
        <v>4254.0287665555243</v>
      </c>
      <c r="H101" s="67">
        <f>RES_hhdet_in!H101-RES_hhdet_in_new!H101</f>
        <v>2529.2619159151636</v>
      </c>
      <c r="I101" s="67">
        <f>RES_hhdet_in!I101-RES_hhdet_in_new!I101</f>
        <v>2656.1122191134864</v>
      </c>
      <c r="J101" s="67">
        <f>RES_hhdet_in!J101-RES_hhdet_in_new!J101</f>
        <v>3149.1365307535261</v>
      </c>
      <c r="K101" s="67">
        <f>RES_hhdet_in!K101-RES_hhdet_in_new!K101</f>
        <v>4092.1228946046922</v>
      </c>
      <c r="L101" s="67">
        <f>RES_hhdet_in!L101-RES_hhdet_in_new!L101</f>
        <v>7720.9752047851825</v>
      </c>
      <c r="M101" s="67">
        <f>RES_hhdet_in!M101-RES_hhdet_in_new!M101</f>
        <v>6870.7373706914423</v>
      </c>
      <c r="N101" s="67">
        <f>RES_hhdet_in!N101-RES_hhdet_in_new!N101</f>
        <v>9149.9453422952665</v>
      </c>
      <c r="O101" s="67">
        <f>RES_hhdet_in!O101-RES_hhdet_in_new!O101</f>
        <v>8597.3630441907771</v>
      </c>
      <c r="P101" s="67">
        <f>RES_hhdet_in!P101-RES_hhdet_in_new!P101</f>
        <v>4516.5886190130113</v>
      </c>
      <c r="Q101" s="67">
        <f>RES_hhdet_in!Q101-RES_hhdet_in_new!Q101</f>
        <v>3896.5456535017533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5667.75</v>
      </c>
      <c r="D102" s="67">
        <f>RES_hhdet_in!D102-RES_hhdet_in_new!D102</f>
        <v>3523.5389086904347</v>
      </c>
      <c r="E102" s="67">
        <f>RES_hhdet_in!E102-RES_hhdet_in_new!E102</f>
        <v>4577.9999999999964</v>
      </c>
      <c r="F102" s="67">
        <f>RES_hhdet_in!F102-RES_hhdet_in_new!F102</f>
        <v>7877.9999999999973</v>
      </c>
      <c r="G102" s="67">
        <f>RES_hhdet_in!G102-RES_hhdet_in_new!G102</f>
        <v>6581.9999999999982</v>
      </c>
      <c r="H102" s="67">
        <f>RES_hhdet_in!H102-RES_hhdet_in_new!H102</f>
        <v>11553.999999999989</v>
      </c>
      <c r="I102" s="67">
        <f>RES_hhdet_in!I102-RES_hhdet_in_new!I102</f>
        <v>3912.0000000000209</v>
      </c>
      <c r="J102" s="67">
        <f>RES_hhdet_in!J102-RES_hhdet_in_new!J102</f>
        <v>6947.0000000000045</v>
      </c>
      <c r="K102" s="67">
        <f>RES_hhdet_in!K102-RES_hhdet_in_new!K102</f>
        <v>6279</v>
      </c>
      <c r="L102" s="67">
        <f>RES_hhdet_in!L102-RES_hhdet_in_new!L102</f>
        <v>20717.538908690422</v>
      </c>
      <c r="M102" s="67">
        <f>RES_hhdet_in!M102-RES_hhdet_in_new!M102</f>
        <v>5559.9622373721031</v>
      </c>
      <c r="N102" s="67">
        <f>RES_hhdet_in!N102-RES_hhdet_in_new!N102</f>
        <v>8193.1230183855841</v>
      </c>
      <c r="O102" s="67">
        <f>RES_hhdet_in!O102-RES_hhdet_in_new!O102</f>
        <v>9648.7485525346783</v>
      </c>
      <c r="P102" s="67">
        <f>RES_hhdet_in!P102-RES_hhdet_in_new!P102</f>
        <v>7970.4664214104669</v>
      </c>
      <c r="Q102" s="67">
        <f>RES_hhdet_in!Q102-RES_hhdet_in_new!Q102</f>
        <v>8008.7021027802602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2778.5</v>
      </c>
      <c r="D103" s="83">
        <f>RES_hhdet_in!D103-RES_hhdet_in_new!D103</f>
        <v>14137.481622404764</v>
      </c>
      <c r="E103" s="83">
        <f>RES_hhdet_in!E103-RES_hhdet_in_new!E103</f>
        <v>7781.1201657578295</v>
      </c>
      <c r="F103" s="83">
        <f>RES_hhdet_in!F103-RES_hhdet_in_new!F103</f>
        <v>17818.071370983522</v>
      </c>
      <c r="G103" s="83">
        <f>RES_hhdet_in!G103-RES_hhdet_in_new!G103</f>
        <v>20406.439301054797</v>
      </c>
      <c r="H103" s="83">
        <f>RES_hhdet_in!H103-RES_hhdet_in_new!H103</f>
        <v>9282.8145660837054</v>
      </c>
      <c r="I103" s="83">
        <f>RES_hhdet_in!I103-RES_hhdet_in_new!I103</f>
        <v>9576.66742963877</v>
      </c>
      <c r="J103" s="83">
        <f>RES_hhdet_in!J103-RES_hhdet_in_new!J103</f>
        <v>4889.9463043252772</v>
      </c>
      <c r="K103" s="83">
        <f>RES_hhdet_in!K103-RES_hhdet_in_new!K103</f>
        <v>4464.3862387264871</v>
      </c>
      <c r="L103" s="83">
        <f>RES_hhdet_in!L103-RES_hhdet_in_new!L103</f>
        <v>8839.1267471449792</v>
      </c>
      <c r="M103" s="83">
        <f>RES_hhdet_in!M103-RES_hhdet_in_new!M103</f>
        <v>37532.95424843175</v>
      </c>
      <c r="N103" s="83">
        <f>RES_hhdet_in!N103-RES_hhdet_in_new!N103</f>
        <v>35665.85818305608</v>
      </c>
      <c r="O103" s="83">
        <f>RES_hhdet_in!O103-RES_hhdet_in_new!O103</f>
        <v>35626.383276072687</v>
      </c>
      <c r="P103" s="83">
        <f>RES_hhdet_in!P103-RES_hhdet_in_new!P103</f>
        <v>78689.4731128352</v>
      </c>
      <c r="Q103" s="83">
        <f>RES_hhdet_in!Q103-RES_hhdet_in_new!Q103</f>
        <v>19078.722801301923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16056.014021383835</v>
      </c>
      <c r="D126" s="67">
        <f>RES_hhdet_in!D126-RES_hhdet_in_new!D126</f>
        <v>10091.141641319038</v>
      </c>
      <c r="E126" s="67">
        <f>RES_hhdet_in!E126-RES_hhdet_in_new!E126</f>
        <v>14265.495033296247</v>
      </c>
      <c r="F126" s="67">
        <f>RES_hhdet_in!F126-RES_hhdet_in_new!F126</f>
        <v>16194.922440427086</v>
      </c>
      <c r="G126" s="67">
        <f>RES_hhdet_in!G126-RES_hhdet_in_new!G126</f>
        <v>8362.6407361580168</v>
      </c>
      <c r="H126" s="67">
        <f>RES_hhdet_in!H126-RES_hhdet_in_new!H126</f>
        <v>6427.1130109558262</v>
      </c>
      <c r="I126" s="67">
        <f>RES_hhdet_in!I126-RES_hhdet_in_new!I126</f>
        <v>21023.048171831797</v>
      </c>
      <c r="J126" s="67">
        <f>RES_hhdet_in!J126-RES_hhdet_in_new!J126</f>
        <v>6826.4767610356757</v>
      </c>
      <c r="K126" s="67">
        <f>RES_hhdet_in!K126-RES_hhdet_in_new!K126</f>
        <v>9978.4895614751622</v>
      </c>
      <c r="L126" s="67">
        <f>RES_hhdet_in!L126-RES_hhdet_in_new!L126</f>
        <v>11842.430226606186</v>
      </c>
      <c r="M126" s="67">
        <f>RES_hhdet_in!M126-RES_hhdet_in_new!M126</f>
        <v>24912.350319205463</v>
      </c>
      <c r="N126" s="67">
        <f>RES_hhdet_in!N126-RES_hhdet_in_new!N126</f>
        <v>19640.999214742067</v>
      </c>
      <c r="O126" s="67">
        <f>RES_hhdet_in!O126-RES_hhdet_in_new!O126</f>
        <v>16033.166485812702</v>
      </c>
      <c r="P126" s="67">
        <f>RES_hhdet_in!P126-RES_hhdet_in_new!P126</f>
        <v>23789.763069723238</v>
      </c>
      <c r="Q126" s="67">
        <f>RES_hhdet_in!Q126-RES_hhdet_in_new!Q126</f>
        <v>13168.765239752422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141</v>
      </c>
      <c r="D129" s="67">
        <f>RES_hhdet_in!D129-RES_hhdet_in_new!D129</f>
        <v>128</v>
      </c>
      <c r="E129" s="67">
        <f>RES_hhdet_in!E129-RES_hhdet_in_new!E129</f>
        <v>142</v>
      </c>
      <c r="F129" s="67">
        <f>RES_hhdet_in!F129-RES_hhdet_in_new!F129</f>
        <v>178</v>
      </c>
      <c r="G129" s="67">
        <f>RES_hhdet_in!G129-RES_hhdet_in_new!G129</f>
        <v>94</v>
      </c>
      <c r="H129" s="67">
        <f>RES_hhdet_in!H129-RES_hhdet_in_new!H129</f>
        <v>127</v>
      </c>
      <c r="I129" s="67">
        <f>RES_hhdet_in!I129-RES_hhdet_in_new!I129</f>
        <v>302</v>
      </c>
      <c r="J129" s="67">
        <f>RES_hhdet_in!J129-RES_hhdet_in_new!J129</f>
        <v>169</v>
      </c>
      <c r="K129" s="67">
        <f>RES_hhdet_in!K129-RES_hhdet_in_new!K129</f>
        <v>531</v>
      </c>
      <c r="L129" s="67">
        <f>RES_hhdet_in!L129-RES_hhdet_in_new!L129</f>
        <v>460.00000000000006</v>
      </c>
      <c r="M129" s="67">
        <f>RES_hhdet_in!M129-RES_hhdet_in_new!M129</f>
        <v>1358.0000000000002</v>
      </c>
      <c r="N129" s="67">
        <f>RES_hhdet_in!N129-RES_hhdet_in_new!N129</f>
        <v>1634</v>
      </c>
      <c r="O129" s="67">
        <f>RES_hhdet_in!O129-RES_hhdet_in_new!O129</f>
        <v>1446.0000000000002</v>
      </c>
      <c r="P129" s="67">
        <f>RES_hhdet_in!P129-RES_hhdet_in_new!P129</f>
        <v>1930.0000000000002</v>
      </c>
      <c r="Q129" s="67">
        <f>RES_hhdet_in!Q129-RES_hhdet_in_new!Q129</f>
        <v>2145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14298.959637160486</v>
      </c>
      <c r="D131" s="67">
        <f>RES_hhdet_in!D131-RES_hhdet_in_new!D131</f>
        <v>9054.6149410230137</v>
      </c>
      <c r="E131" s="67">
        <f>RES_hhdet_in!E131-RES_hhdet_in_new!E131</f>
        <v>12960.300855922898</v>
      </c>
      <c r="F131" s="67">
        <f>RES_hhdet_in!F131-RES_hhdet_in_new!F131</f>
        <v>15022.868441789289</v>
      </c>
      <c r="G131" s="67">
        <f>RES_hhdet_in!G131-RES_hhdet_in_new!G131</f>
        <v>7827.3562171837311</v>
      </c>
      <c r="H131" s="67">
        <f>RES_hhdet_in!H131-RES_hhdet_in_new!H131</f>
        <v>6111.7078038681511</v>
      </c>
      <c r="I131" s="67">
        <f>RES_hhdet_in!I131-RES_hhdet_in_new!I131</f>
        <v>19896.575099161804</v>
      </c>
      <c r="J131" s="67">
        <f>RES_hhdet_in!J131-RES_hhdet_in_new!J131</f>
        <v>6563.7946303665085</v>
      </c>
      <c r="K131" s="67">
        <f>RES_hhdet_in!K131-RES_hhdet_in_new!K131</f>
        <v>9698.9193395529746</v>
      </c>
      <c r="L131" s="67">
        <f>RES_hhdet_in!L131-RES_hhdet_in_new!L131</f>
        <v>12595.039804778711</v>
      </c>
      <c r="M131" s="67">
        <f>RES_hhdet_in!M131-RES_hhdet_in_new!M131</f>
        <v>23833.477538709594</v>
      </c>
      <c r="N131" s="67">
        <f>RES_hhdet_in!N131-RES_hhdet_in_new!N131</f>
        <v>19053.022346582511</v>
      </c>
      <c r="O131" s="67">
        <f>RES_hhdet_in!O131-RES_hhdet_in_new!O131</f>
        <v>14879.912723917128</v>
      </c>
      <c r="P131" s="67">
        <f>RES_hhdet_in!P131-RES_hhdet_in_new!P131</f>
        <v>24153.544948482093</v>
      </c>
      <c r="Q131" s="67">
        <f>RES_hhdet_in!Q131-RES_hhdet_in_new!Q131</f>
        <v>13129.080600844105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318.63793632375678</v>
      </c>
      <c r="D132" s="67">
        <f>RES_hhdet_in!D132-RES_hhdet_in_new!D132</f>
        <v>190.19015416088143</v>
      </c>
      <c r="E132" s="67">
        <f>RES_hhdet_in!E132-RES_hhdet_in_new!E132</f>
        <v>238.5043530578057</v>
      </c>
      <c r="F132" s="67">
        <f>RES_hhdet_in!F132-RES_hhdet_in_new!F132</f>
        <v>226.07027091944201</v>
      </c>
      <c r="G132" s="67">
        <f>RES_hhdet_in!G132-RES_hhdet_in_new!G132</f>
        <v>108.89024253867706</v>
      </c>
      <c r="H132" s="67">
        <f>RES_hhdet_in!H132-RES_hhdet_in_new!H132</f>
        <v>78.216631038324977</v>
      </c>
      <c r="I132" s="67">
        <f>RES_hhdet_in!I132-RES_hhdet_in_new!I132</f>
        <v>135.49940552386715</v>
      </c>
      <c r="J132" s="67">
        <f>RES_hhdet_in!J132-RES_hhdet_in_new!J132</f>
        <v>34.810546682100949</v>
      </c>
      <c r="K132" s="67">
        <f>RES_hhdet_in!K132-RES_hhdet_in_new!K132</f>
        <v>16.400826377162502</v>
      </c>
      <c r="L132" s="67">
        <f>RES_hhdet_in!L132-RES_hhdet_in_new!L132</f>
        <v>2.0463630789890885E-12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1399.1486896365514</v>
      </c>
      <c r="D135" s="67">
        <f>RES_hhdet_in!D135-RES_hhdet_in_new!D135</f>
        <v>823.49519936090724</v>
      </c>
      <c r="E135" s="67">
        <f>RES_hhdet_in!E135-RES_hhdet_in_new!E135</f>
        <v>1038.8985819833179</v>
      </c>
      <c r="F135" s="67">
        <f>RES_hhdet_in!F135-RES_hhdet_in_new!F135</f>
        <v>919.61537544301291</v>
      </c>
      <c r="G135" s="67">
        <f>RES_hhdet_in!G135-RES_hhdet_in_new!G135</f>
        <v>499.09966040022948</v>
      </c>
      <c r="H135" s="67">
        <f>RES_hhdet_in!H135-RES_hhdet_in_new!H135</f>
        <v>230.73478981206151</v>
      </c>
      <c r="I135" s="67">
        <f>RES_hhdet_in!I135-RES_hhdet_in_new!I135</f>
        <v>3164.88196207693</v>
      </c>
      <c r="J135" s="67">
        <f>RES_hhdet_in!J135-RES_hhdet_in_new!J135</f>
        <v>223.62853668226478</v>
      </c>
      <c r="K135" s="67">
        <f>RES_hhdet_in!K135-RES_hhdet_in_new!K135</f>
        <v>2312.64868963655</v>
      </c>
      <c r="L135" s="67">
        <f>RES_hhdet_in!L135-RES_hhdet_in_new!L135</f>
        <v>1435.3011758126886</v>
      </c>
      <c r="M135" s="67">
        <f>RES_hhdet_in!M135-RES_hhdet_in_new!M135</f>
        <v>4456.2683506274798</v>
      </c>
      <c r="N135" s="67">
        <f>RES_hhdet_in!N135-RES_hhdet_in_new!N135</f>
        <v>3128.9866931665802</v>
      </c>
      <c r="O135" s="67">
        <f>RES_hhdet_in!O135-RES_hhdet_in_new!O135</f>
        <v>2931.7726840422442</v>
      </c>
      <c r="P135" s="67">
        <f>RES_hhdet_in!P135-RES_hhdet_in_new!P135</f>
        <v>1153.4537766308165</v>
      </c>
      <c r="Q135" s="67">
        <f>RES_hhdet_in!Q135-RES_hhdet_in_new!Q135</f>
        <v>2202.5304634592449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56.749999999996163</v>
      </c>
      <c r="D136" s="67">
        <f>RES_hhdet_in!D136-RES_hhdet_in_new!D136</f>
        <v>22.841346774234822</v>
      </c>
      <c r="E136" s="67">
        <f>RES_hhdet_in!E136-RES_hhdet_in_new!E136</f>
        <v>27.791242332227725</v>
      </c>
      <c r="F136" s="67">
        <f>RES_hhdet_in!F136-RES_hhdet_in_new!F136</f>
        <v>26.368352275342247</v>
      </c>
      <c r="G136" s="67">
        <f>RES_hhdet_in!G136-RES_hhdet_in_new!G136</f>
        <v>12.021931993124277</v>
      </c>
      <c r="H136" s="67">
        <f>RES_hhdet_in!H136-RES_hhdet_in_new!H136</f>
        <v>6.4537862372883028</v>
      </c>
      <c r="I136" s="67">
        <f>RES_hhdet_in!I136-RES_hhdet_in_new!I136</f>
        <v>37.749026925109476</v>
      </c>
      <c r="J136" s="67">
        <f>RES_hhdet_in!J136-RES_hhdet_in_new!J136</f>
        <v>9.7221186881818831</v>
      </c>
      <c r="K136" s="67">
        <f>RES_hhdet_in!K136-RES_hhdet_in_new!K136</f>
        <v>101.01775826306319</v>
      </c>
      <c r="L136" s="67">
        <f>RES_hhdet_in!L136-RES_hhdet_in_new!L136</f>
        <v>73.264254061211261</v>
      </c>
      <c r="M136" s="67">
        <f>RES_hhdet_in!M136-RES_hhdet_in_new!M136</f>
        <v>254.61382319505907</v>
      </c>
      <c r="N136" s="67">
        <f>RES_hhdet_in!N136-RES_hhdet_in_new!N136</f>
        <v>143.82734084598815</v>
      </c>
      <c r="O136" s="67">
        <f>RES_hhdet_in!O136-RES_hhdet_in_new!O136</f>
        <v>234.45796713534668</v>
      </c>
      <c r="P136" s="67">
        <f>RES_hhdet_in!P136-RES_hhdet_in_new!P136</f>
        <v>23.174101620157302</v>
      </c>
      <c r="Q136" s="67">
        <f>RES_hhdet_in!Q136-RES_hhdet_in_new!Q136</f>
        <v>17.664624940552272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15222.500000000004</v>
      </c>
      <c r="D140" s="67">
        <f>RES_hhdet_in!D140-RES_hhdet_in_new!D140</f>
        <v>3783.6728444726959</v>
      </c>
      <c r="E140" s="67">
        <f>RES_hhdet_in!E140-RES_hhdet_in_new!E140</f>
        <v>8566.5000000000073</v>
      </c>
      <c r="F140" s="67">
        <f>RES_hhdet_in!F140-RES_hhdet_in_new!F140</f>
        <v>5848.2795855471786</v>
      </c>
      <c r="G140" s="67">
        <f>RES_hhdet_in!G140-RES_hhdet_in_new!G140</f>
        <v>2668.2318573273942</v>
      </c>
      <c r="H140" s="67">
        <f>RES_hhdet_in!H140-RES_hhdet_in_new!H140</f>
        <v>7601.4999999999945</v>
      </c>
      <c r="I140" s="67">
        <f>RES_hhdet_in!I140-RES_hhdet_in_new!I140</f>
        <v>10070.500000000009</v>
      </c>
      <c r="J140" s="67">
        <f>RES_hhdet_in!J140-RES_hhdet_in_new!J140</f>
        <v>7292.5000000000045</v>
      </c>
      <c r="K140" s="67">
        <f>RES_hhdet_in!K140-RES_hhdet_in_new!K140</f>
        <v>15563.445982828318</v>
      </c>
      <c r="L140" s="67">
        <f>RES_hhdet_in!L140-RES_hhdet_in_new!L140</f>
        <v>25636.172844472701</v>
      </c>
      <c r="M140" s="67">
        <f>RES_hhdet_in!M140-RES_hhdet_in_new!M140</f>
        <v>8084.7528387462926</v>
      </c>
      <c r="N140" s="67">
        <f>RES_hhdet_in!N140-RES_hhdet_in_new!N140</f>
        <v>12221.779585547176</v>
      </c>
      <c r="O140" s="67">
        <f>RES_hhdet_in!O140-RES_hhdet_in_new!O140</f>
        <v>9298.7318573274006</v>
      </c>
      <c r="P140" s="67">
        <f>RES_hhdet_in!P140-RES_hhdet_in_new!P140</f>
        <v>0</v>
      </c>
      <c r="Q140" s="67">
        <f>RES_hhdet_in!Q140-RES_hhdet_in_new!Q140</f>
        <v>7747.9943607243804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9585.6892794358973</v>
      </c>
      <c r="D141" s="83">
        <f>RES_hhdet_in!D141-RES_hhdet_in_new!D141</f>
        <v>14515.079141319031</v>
      </c>
      <c r="E141" s="83">
        <f>RES_hhdet_in!E141-RES_hhdet_in_new!E141</f>
        <v>11147.432533296243</v>
      </c>
      <c r="F141" s="83">
        <f>RES_hhdet_in!F141-RES_hhdet_in_new!F141</f>
        <v>17047.859940427101</v>
      </c>
      <c r="G141" s="83">
        <f>RES_hhdet_in!G141-RES_hhdet_in_new!G141</f>
        <v>14209.578236158017</v>
      </c>
      <c r="H141" s="83">
        <f>RES_hhdet_in!H141-RES_hhdet_in_new!H141</f>
        <v>4274.0505109558317</v>
      </c>
      <c r="I141" s="83">
        <f>RES_hhdet_in!I141-RES_hhdet_in_new!I141</f>
        <v>16400.98567183179</v>
      </c>
      <c r="J141" s="83">
        <f>RES_hhdet_in!J141-RES_hhdet_in_new!J141</f>
        <v>4982.4142610356739</v>
      </c>
      <c r="K141" s="83">
        <f>RES_hhdet_in!K141-RES_hhdet_in_new!K141</f>
        <v>28491.414819527232</v>
      </c>
      <c r="L141" s="83">
        <f>RES_hhdet_in!L141-RES_hhdet_in_new!L141</f>
        <v>9473.0073821334918</v>
      </c>
      <c r="M141" s="83">
        <f>RES_hhdet_in!M141-RES_hhdet_in_new!M141</f>
        <v>55028.145206306857</v>
      </c>
      <c r="N141" s="83">
        <f>RES_hhdet_in!N141-RES_hhdet_in_new!N141</f>
        <v>40433.969629194893</v>
      </c>
      <c r="O141" s="83">
        <f>RES_hhdet_in!O141-RES_hhdet_in_new!O141</f>
        <v>26147.184628485309</v>
      </c>
      <c r="P141" s="83">
        <f>RES_hhdet_in!P141-RES_hhdet_in_new!P141</f>
        <v>53424.618527410807</v>
      </c>
      <c r="Q141" s="83">
        <f>RES_hhdet_in!Q141-RES_hhdet_in_new!Q141</f>
        <v>42329.083379028045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1423.5459125013235</v>
      </c>
      <c r="D145" s="67">
        <f>RES_hhdet_in!D145-RES_hhdet_in_new!D145</f>
        <v>2351.6370740984657</v>
      </c>
      <c r="E145" s="67">
        <f>RES_hhdet_in!E145-RES_hhdet_in_new!E145</f>
        <v>2416.8005955508033</v>
      </c>
      <c r="F145" s="67">
        <f>RES_hhdet_in!F145-RES_hhdet_in_new!F145</f>
        <v>3217.3134647477382</v>
      </c>
      <c r="G145" s="67">
        <f>RES_hhdet_in!G145-RES_hhdet_in_new!G145</f>
        <v>5331.8576524473283</v>
      </c>
      <c r="H145" s="67">
        <f>RES_hhdet_in!H145-RES_hhdet_in_new!H145</f>
        <v>4286.3826632932569</v>
      </c>
      <c r="I145" s="67">
        <f>RES_hhdet_in!I145-RES_hhdet_in_new!I145</f>
        <v>3711.1705522312513</v>
      </c>
      <c r="J145" s="67">
        <f>RES_hhdet_in!J145-RES_hhdet_in_new!J145</f>
        <v>4789.8970911781989</v>
      </c>
      <c r="K145" s="67">
        <f>RES_hhdet_in!K145-RES_hhdet_in_new!K145</f>
        <v>1129.4626848168068</v>
      </c>
      <c r="L145" s="67">
        <f>RES_hhdet_in!L145-RES_hhdet_in_new!L145</f>
        <v>9116.095160453031</v>
      </c>
      <c r="M145" s="67">
        <f>RES_hhdet_in!M145-RES_hhdet_in_new!M145</f>
        <v>6350.7526767360469</v>
      </c>
      <c r="N145" s="67">
        <f>RES_hhdet_in!N145-RES_hhdet_in_new!N145</f>
        <v>6733.7223633450121</v>
      </c>
      <c r="O145" s="67">
        <f>RES_hhdet_in!O145-RES_hhdet_in_new!O145</f>
        <v>8150.6135853893329</v>
      </c>
      <c r="P145" s="67">
        <f>RES_hhdet_in!P145-RES_hhdet_in_new!P145</f>
        <v>12739.501886840128</v>
      </c>
      <c r="Q145" s="67">
        <f>RES_hhdet_in!Q145-RES_hhdet_in_new!Q145</f>
        <v>5530.7156533660145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996</v>
      </c>
      <c r="D147" s="67">
        <f>RES_hhdet_in!D147-RES_hhdet_in_new!D147</f>
        <v>1646.0000000000002</v>
      </c>
      <c r="E147" s="67">
        <f>RES_hhdet_in!E147-RES_hhdet_in_new!E147</f>
        <v>1692</v>
      </c>
      <c r="F147" s="67">
        <f>RES_hhdet_in!F147-RES_hhdet_in_new!F147</f>
        <v>2252</v>
      </c>
      <c r="G147" s="67">
        <f>RES_hhdet_in!G147-RES_hhdet_in_new!G147</f>
        <v>3732</v>
      </c>
      <c r="H147" s="67">
        <f>RES_hhdet_in!H147-RES_hhdet_in_new!H147</f>
        <v>3000</v>
      </c>
      <c r="I147" s="67">
        <f>RES_hhdet_in!I147-RES_hhdet_in_new!I147</f>
        <v>2597</v>
      </c>
      <c r="J147" s="67">
        <f>RES_hhdet_in!J147-RES_hhdet_in_new!J147</f>
        <v>3353.0000000000005</v>
      </c>
      <c r="K147" s="67">
        <f>RES_hhdet_in!K147-RES_hhdet_in_new!K147</f>
        <v>790.00000000000011</v>
      </c>
      <c r="L147" s="67">
        <f>RES_hhdet_in!L147-RES_hhdet_in_new!L147</f>
        <v>6381.0000000000009</v>
      </c>
      <c r="M147" s="67">
        <f>RES_hhdet_in!M147-RES_hhdet_in_new!M147</f>
        <v>4445</v>
      </c>
      <c r="N147" s="67">
        <f>RES_hhdet_in!N147-RES_hhdet_in_new!N147</f>
        <v>4713</v>
      </c>
      <c r="O147" s="67">
        <f>RES_hhdet_in!O147-RES_hhdet_in_new!O147</f>
        <v>5705.0000000000009</v>
      </c>
      <c r="P147" s="67">
        <f>RES_hhdet_in!P147-RES_hhdet_in_new!P147</f>
        <v>8917</v>
      </c>
      <c r="Q147" s="67">
        <f>RES_hhdet_in!Q147-RES_hhdet_in_new!Q147</f>
        <v>3871.0000000000005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59.508137890420016</v>
      </c>
      <c r="D149" s="67">
        <f>RES_hhdet_in!D149-RES_hhdet_in_new!D149</f>
        <v>60.481901098433561</v>
      </c>
      <c r="E149" s="67">
        <f>RES_hhdet_in!E149-RES_hhdet_in_new!E149</f>
        <v>43.176928016282652</v>
      </c>
      <c r="F149" s="67">
        <f>RES_hhdet_in!F149-RES_hhdet_in_new!F149</f>
        <v>44.230611675585664</v>
      </c>
      <c r="G149" s="67">
        <f>RES_hhdet_in!G149-RES_hhdet_in_new!G149</f>
        <v>63.749999999999979</v>
      </c>
      <c r="H149" s="67">
        <f>RES_hhdet_in!H149-RES_hhdet_in_new!H149</f>
        <v>37.330261962373491</v>
      </c>
      <c r="I149" s="67">
        <f>RES_hhdet_in!I149-RES_hhdet_in_new!I149</f>
        <v>44.750000000000213</v>
      </c>
      <c r="J149" s="67">
        <f>RES_hhdet_in!J149-RES_hhdet_in_new!J149</f>
        <v>41.74999999999978</v>
      </c>
      <c r="K149" s="67">
        <f>RES_hhdet_in!K149-RES_hhdet_in_new!K149</f>
        <v>53.342848708057303</v>
      </c>
      <c r="L149" s="67">
        <f>RES_hhdet_in!L149-RES_hhdet_in_new!L149</f>
        <v>22.678472428625419</v>
      </c>
      <c r="M149" s="67">
        <f>RES_hhdet_in!M149-RES_hhdet_in_new!M149</f>
        <v>37.6483270348199</v>
      </c>
      <c r="N149" s="67">
        <f>RES_hhdet_in!N149-RES_hhdet_in_new!N149</f>
        <v>52.371724206529059</v>
      </c>
      <c r="O149" s="67">
        <f>RES_hhdet_in!O149-RES_hhdet_in_new!O149</f>
        <v>72.109059996707416</v>
      </c>
      <c r="P149" s="67">
        <f>RES_hhdet_in!P149-RES_hhdet_in_new!P149</f>
        <v>46.982986763419902</v>
      </c>
      <c r="Q149" s="67">
        <f>RES_hhdet_in!Q149-RES_hhdet_in_new!Q149</f>
        <v>58.227934372504485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1.6810208443621473</v>
      </c>
      <c r="D150" s="67">
        <f>RES_hhdet_in!D150-RES_hhdet_in_new!D150</f>
        <v>2.0329697604873367</v>
      </c>
      <c r="E150" s="67">
        <f>RES_hhdet_in!E150-RES_hhdet_in_new!E150</f>
        <v>1.6120878760220481</v>
      </c>
      <c r="F150" s="67">
        <f>RES_hhdet_in!F150-RES_hhdet_in_new!F150</f>
        <v>2.114973074797295</v>
      </c>
      <c r="G150" s="67">
        <f>RES_hhdet_in!G150-RES_hhdet_in_new!G150</f>
        <v>2.5033458430343796</v>
      </c>
      <c r="H150" s="67">
        <f>RES_hhdet_in!H150-RES_hhdet_in_new!H150</f>
        <v>2.0524206412840402</v>
      </c>
      <c r="I150" s="67">
        <f>RES_hhdet_in!I150-RES_hhdet_in_new!I150</f>
        <v>2.2307196677718251</v>
      </c>
      <c r="J150" s="67">
        <f>RES_hhdet_in!J150-RES_hhdet_in_new!J150</f>
        <v>2.216637956171148</v>
      </c>
      <c r="K150" s="67">
        <f>RES_hhdet_in!K150-RES_hhdet_in_new!K150</f>
        <v>3.635420387623792</v>
      </c>
      <c r="L150" s="67">
        <f>RES_hhdet_in!L150-RES_hhdet_in_new!L150</f>
        <v>1.818563169289934</v>
      </c>
      <c r="M150" s="67">
        <f>RES_hhdet_in!M150-RES_hhdet_in_new!M150</f>
        <v>2.3976247204949712</v>
      </c>
      <c r="N150" s="67">
        <f>RES_hhdet_in!N150-RES_hhdet_in_new!N150</f>
        <v>3.1545133187743515</v>
      </c>
      <c r="O150" s="67">
        <f>RES_hhdet_in!O150-RES_hhdet_in_new!O150</f>
        <v>4.4036335312700539</v>
      </c>
      <c r="P150" s="67">
        <f>RES_hhdet_in!P150-RES_hhdet_in_new!P150</f>
        <v>2.3776309909040232</v>
      </c>
      <c r="Q150" s="67">
        <f>RES_hhdet_in!Q150-RES_hhdet_in_new!Q150</f>
        <v>3.2486233480176225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1487.1683811227872</v>
      </c>
      <c r="D153" s="67">
        <f>RES_hhdet_in!D153-RES_hhdet_in_new!D153</f>
        <v>2462.8975599778823</v>
      </c>
      <c r="E153" s="67">
        <f>RES_hhdet_in!E153-RES_hhdet_in_new!E153</f>
        <v>2521.9600103919702</v>
      </c>
      <c r="F153" s="67">
        <f>RES_hhdet_in!F153-RES_hhdet_in_new!F153</f>
        <v>3327.3885291002071</v>
      </c>
      <c r="G153" s="67">
        <f>RES_hhdet_in!G153-RES_hhdet_in_new!G153</f>
        <v>5463.2277006867989</v>
      </c>
      <c r="H153" s="67">
        <f>RES_hhdet_in!H153-RES_hhdet_in_new!H153</f>
        <v>4433.6103133682209</v>
      </c>
      <c r="I153" s="67">
        <f>RES_hhdet_in!I153-RES_hhdet_in_new!I153</f>
        <v>3841.6610116006236</v>
      </c>
      <c r="J153" s="67">
        <f>RES_hhdet_in!J153-RES_hhdet_in_new!J153</f>
        <v>4950.6285364463956</v>
      </c>
      <c r="K153" s="67">
        <f>RES_hhdet_in!K153-RES_hhdet_in_new!K153</f>
        <v>3526.0064780540997</v>
      </c>
      <c r="L153" s="67">
        <f>RES_hhdet_in!L153-RES_hhdet_in_new!L153</f>
        <v>13453.915592431285</v>
      </c>
      <c r="M153" s="67">
        <f>RES_hhdet_in!M153-RES_hhdet_in_new!M153</f>
        <v>10663.979678933239</v>
      </c>
      <c r="N153" s="67">
        <f>RES_hhdet_in!N153-RES_hhdet_in_new!N153</f>
        <v>12235.157492193262</v>
      </c>
      <c r="O153" s="67">
        <f>RES_hhdet_in!O153-RES_hhdet_in_new!O153</f>
        <v>17063.663176057209</v>
      </c>
      <c r="P153" s="67">
        <f>RES_hhdet_in!P153-RES_hhdet_in_new!P153</f>
        <v>20352.173296931083</v>
      </c>
      <c r="Q153" s="67">
        <f>RES_hhdet_in!Q153-RES_hhdet_in_new!Q153</f>
        <v>11963.476924752784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14.457630321531397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1017</v>
      </c>
      <c r="D158" s="67">
        <f>RES_hhdet_in!D158-RES_hhdet_in_new!D158</f>
        <v>1250</v>
      </c>
      <c r="E158" s="67">
        <f>RES_hhdet_in!E158-RES_hhdet_in_new!E158</f>
        <v>1339.9999999999991</v>
      </c>
      <c r="F158" s="67">
        <f>RES_hhdet_in!F158-RES_hhdet_in_new!F158</f>
        <v>1454.2039072950465</v>
      </c>
      <c r="G158" s="67">
        <f>RES_hhdet_in!G158-RES_hhdet_in_new!G158</f>
        <v>2008.7777780776785</v>
      </c>
      <c r="H158" s="67">
        <f>RES_hhdet_in!H158-RES_hhdet_in_new!H158</f>
        <v>2289.0000000000014</v>
      </c>
      <c r="I158" s="67">
        <f>RES_hhdet_in!I158-RES_hhdet_in_new!I158</f>
        <v>1493.000365247118</v>
      </c>
      <c r="J158" s="67">
        <f>RES_hhdet_in!J158-RES_hhdet_in_new!J158</f>
        <v>2453.0000000000032</v>
      </c>
      <c r="K158" s="67">
        <f>RES_hhdet_in!K158-RES_hhdet_in_new!K158</f>
        <v>1385.0721335759845</v>
      </c>
      <c r="L158" s="67">
        <f>RES_hhdet_in!L158-RES_hhdet_in_new!L158</f>
        <v>9032.902359533824</v>
      </c>
      <c r="M158" s="67">
        <f>RES_hhdet_in!M158-RES_hhdet_in_new!M158</f>
        <v>564.71688240521689</v>
      </c>
      <c r="N158" s="67">
        <f>RES_hhdet_in!N158-RES_hhdet_in_new!N158</f>
        <v>2877.2039072950433</v>
      </c>
      <c r="O158" s="67">
        <f>RES_hhdet_in!O158-RES_hhdet_in_new!O158</f>
        <v>4446.7777780776823</v>
      </c>
      <c r="P158" s="67">
        <f>RES_hhdet_in!P158-RES_hhdet_in_new!P158</f>
        <v>0</v>
      </c>
      <c r="Q158" s="67">
        <f>RES_hhdet_in!Q158-RES_hhdet_in_new!Q158</f>
        <v>2395.0003652471182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751.47377892533723</v>
      </c>
      <c r="D159" s="83">
        <f>RES_hhdet_in!D159-RES_hhdet_in_new!D159</f>
        <v>1195.5120740984657</v>
      </c>
      <c r="E159" s="83">
        <f>RES_hhdet_in!E159-RES_hhdet_in_new!E159</f>
        <v>1170.6755955508049</v>
      </c>
      <c r="F159" s="83">
        <f>RES_hhdet_in!F159-RES_hhdet_in_new!F159</f>
        <v>2015.1884647477373</v>
      </c>
      <c r="G159" s="83">
        <f>RES_hhdet_in!G159-RES_hhdet_in_new!G159</f>
        <v>3554.7326524473287</v>
      </c>
      <c r="H159" s="83">
        <f>RES_hhdet_in!H159-RES_hhdet_in_new!H159</f>
        <v>2224.2810775658718</v>
      </c>
      <c r="I159" s="83">
        <f>RES_hhdet_in!I159-RES_hhdet_in_new!I159</f>
        <v>2433.0455522312532</v>
      </c>
      <c r="J159" s="83">
        <f>RES_hhdet_in!J159-RES_hhdet_in_new!J159</f>
        <v>2482.553910675817</v>
      </c>
      <c r="K159" s="83">
        <f>RES_hhdet_in!K159-RES_hhdet_in_new!K159</f>
        <v>2316.6405512408223</v>
      </c>
      <c r="L159" s="83">
        <f>RES_hhdet_in!L159-RES_hhdet_in_new!L159</f>
        <v>4329.4428009192088</v>
      </c>
      <c r="M159" s="83">
        <f>RES_hhdet_in!M159-RES_hhdet_in_new!M159</f>
        <v>11290.487856502015</v>
      </c>
      <c r="N159" s="83">
        <f>RES_hhdet_in!N159-RES_hhdet_in_new!N159</f>
        <v>9332.8934560499692</v>
      </c>
      <c r="O159" s="83">
        <f>RES_hhdet_in!O159-RES_hhdet_in_new!O159</f>
        <v>12607.210807311651</v>
      </c>
      <c r="P159" s="83">
        <f>RES_hhdet_in!P159-RES_hhdet_in_new!P159</f>
        <v>22487.775301112742</v>
      </c>
      <c r="Q159" s="83">
        <f>RES_hhdet_in!Q159-RES_hhdet_in_new!Q159</f>
        <v>9651.090288118894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0</v>
      </c>
      <c r="D163" s="67">
        <f>RES_hhdet_in!D163-RES_hhdet_in_new!D163</f>
        <v>2388.4488769381423</v>
      </c>
      <c r="E163" s="67">
        <f>RES_hhdet_in!E163-RES_hhdet_in_new!E163</f>
        <v>3301.9252028219707</v>
      </c>
      <c r="F163" s="67">
        <f>RES_hhdet_in!F163-RES_hhdet_in_new!F163</f>
        <v>3138.5898557406499</v>
      </c>
      <c r="G163" s="67">
        <f>RES_hhdet_in!G163-RES_hhdet_in_new!G163</f>
        <v>2059.697352227221</v>
      </c>
      <c r="H163" s="67">
        <f>RES_hhdet_in!H163-RES_hhdet_in_new!H163</f>
        <v>3967.3233279482379</v>
      </c>
      <c r="I163" s="67">
        <f>RES_hhdet_in!I163-RES_hhdet_in_new!I163</f>
        <v>3466.8112994012595</v>
      </c>
      <c r="J163" s="67">
        <f>RES_hhdet_in!J163-RES_hhdet_in_new!J163</f>
        <v>3548.1714528507159</v>
      </c>
      <c r="K163" s="67">
        <f>RES_hhdet_in!K163-RES_hhdet_in_new!K163</f>
        <v>3903.0325900880634</v>
      </c>
      <c r="L163" s="67">
        <f>RES_hhdet_in!L163-RES_hhdet_in_new!L163</f>
        <v>2524.2020831964364</v>
      </c>
      <c r="M163" s="67">
        <f>RES_hhdet_in!M163-RES_hhdet_in_new!M163</f>
        <v>3683.7513273442819</v>
      </c>
      <c r="N163" s="67">
        <f>RES_hhdet_in!N163-RES_hhdet_in_new!N163</f>
        <v>3897.1562752188975</v>
      </c>
      <c r="O163" s="67">
        <f>RES_hhdet_in!O163-RES_hhdet_in_new!O163</f>
        <v>3751.4466312578584</v>
      </c>
      <c r="P163" s="67">
        <f>RES_hhdet_in!P163-RES_hhdet_in_new!P163</f>
        <v>4170.2342389339246</v>
      </c>
      <c r="Q163" s="67">
        <f>RES_hhdet_in!Q163-RES_hhdet_in_new!Q163</f>
        <v>3796.3132128481134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99</v>
      </c>
      <c r="D165" s="67">
        <f>RES_hhdet_in!D165-RES_hhdet_in_new!D165</f>
        <v>50.000000000000007</v>
      </c>
      <c r="E165" s="67">
        <f>RES_hhdet_in!E165-RES_hhdet_in_new!E165</f>
        <v>48</v>
      </c>
      <c r="F165" s="67">
        <f>RES_hhdet_in!F165-RES_hhdet_in_new!F165</f>
        <v>47</v>
      </c>
      <c r="G165" s="67">
        <f>RES_hhdet_in!G165-RES_hhdet_in_new!G165</f>
        <v>41</v>
      </c>
      <c r="H165" s="67">
        <f>RES_hhdet_in!H165-RES_hhdet_in_new!H165</f>
        <v>58.5</v>
      </c>
      <c r="I165" s="67">
        <f>RES_hhdet_in!I165-RES_hhdet_in_new!I165</f>
        <v>88</v>
      </c>
      <c r="J165" s="67">
        <f>RES_hhdet_in!J165-RES_hhdet_in_new!J165</f>
        <v>113.00000000000001</v>
      </c>
      <c r="K165" s="67">
        <f>RES_hhdet_in!K165-RES_hhdet_in_new!K165</f>
        <v>179.00000000000003</v>
      </c>
      <c r="L165" s="67">
        <f>RES_hhdet_in!L165-RES_hhdet_in_new!L165</f>
        <v>119.00000000000001</v>
      </c>
      <c r="M165" s="67">
        <f>RES_hhdet_in!M165-RES_hhdet_in_new!M165</f>
        <v>323.00000000000006</v>
      </c>
      <c r="N165" s="67">
        <f>RES_hhdet_in!N165-RES_hhdet_in_new!N165</f>
        <v>358</v>
      </c>
      <c r="O165" s="67">
        <f>RES_hhdet_in!O165-RES_hhdet_in_new!O165</f>
        <v>303.00000000000006</v>
      </c>
      <c r="P165" s="67">
        <f>RES_hhdet_in!P165-RES_hhdet_in_new!P165</f>
        <v>330.00000000000006</v>
      </c>
      <c r="Q165" s="67">
        <f>RES_hhdet_in!Q165-RES_hhdet_in_new!Q165</f>
        <v>389.00000000000006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2250.192120807927</v>
      </c>
      <c r="D167" s="67">
        <f>RES_hhdet_in!D167-RES_hhdet_in_new!D167</f>
        <v>1037.8941682505779</v>
      </c>
      <c r="E167" s="67">
        <f>RES_hhdet_in!E167-RES_hhdet_in_new!E167</f>
        <v>1296.3501000577935</v>
      </c>
      <c r="F167" s="67">
        <f>RES_hhdet_in!F167-RES_hhdet_in_new!F167</f>
        <v>1759.7141779649935</v>
      </c>
      <c r="G167" s="67">
        <f>RES_hhdet_in!G167-RES_hhdet_in_new!G167</f>
        <v>2813.5443238131993</v>
      </c>
      <c r="H167" s="67">
        <f>RES_hhdet_in!H167-RES_hhdet_in_new!H167</f>
        <v>1562.2499999999941</v>
      </c>
      <c r="I167" s="67">
        <f>RES_hhdet_in!I167-RES_hhdet_in_new!I167</f>
        <v>1923.2500000000036</v>
      </c>
      <c r="J167" s="67">
        <f>RES_hhdet_in!J167-RES_hhdet_in_new!J167</f>
        <v>1764.2499999999936</v>
      </c>
      <c r="K167" s="67">
        <f>RES_hhdet_in!K167-RES_hhdet_in_new!K167</f>
        <v>1668.1316489021165</v>
      </c>
      <c r="L167" s="67">
        <f>RES_hhdet_in!L167-RES_hhdet_in_new!L167</f>
        <v>761.67925174509526</v>
      </c>
      <c r="M167" s="67">
        <f>RES_hhdet_in!M167-RES_hhdet_in_new!M167</f>
        <v>1126.837278172819</v>
      </c>
      <c r="N167" s="67">
        <f>RES_hhdet_in!N167-RES_hhdet_in_new!N167</f>
        <v>1322.5705364391954</v>
      </c>
      <c r="O167" s="67">
        <f>RES_hhdet_in!O167-RES_hhdet_in_new!O167</f>
        <v>1740.1506144747518</v>
      </c>
      <c r="P167" s="67">
        <f>RES_hhdet_in!P167-RES_hhdet_in_new!P167</f>
        <v>2271.1826660243664</v>
      </c>
      <c r="Q167" s="67">
        <f>RES_hhdet_in!Q167-RES_hhdet_in_new!Q167</f>
        <v>5773.6598951549986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124.18287919207317</v>
      </c>
      <c r="D168" s="67">
        <f>RES_hhdet_in!D168-RES_hhdet_in_new!D168</f>
        <v>65.811379602953465</v>
      </c>
      <c r="E168" s="67">
        <f>RES_hhdet_in!E168-RES_hhdet_in_new!E168</f>
        <v>89.759920709583369</v>
      </c>
      <c r="F168" s="67">
        <f>RES_hhdet_in!F168-RES_hhdet_in_new!F168</f>
        <v>135.68330187558919</v>
      </c>
      <c r="G168" s="67">
        <f>RES_hhdet_in!G168-RES_hhdet_in_new!G168</f>
        <v>216.54894287546554</v>
      </c>
      <c r="H168" s="67">
        <f>RES_hhdet_in!H168-RES_hhdet_in_new!H168</f>
        <v>110.84952959203957</v>
      </c>
      <c r="I168" s="67">
        <f>RES_hhdet_in!I168-RES_hhdet_in_new!I168</f>
        <v>158.63216616745009</v>
      </c>
      <c r="J168" s="67">
        <f>RES_hhdet_in!J168-RES_hhdet_in_new!J168</f>
        <v>152.67384172740623</v>
      </c>
      <c r="K168" s="67">
        <f>RES_hhdet_in!K168-RES_hhdet_in_new!K168</f>
        <v>161.51857802570669</v>
      </c>
      <c r="L168" s="67">
        <f>RES_hhdet_in!L168-RES_hhdet_in_new!L168</f>
        <v>85.173320140595024</v>
      </c>
      <c r="M168" s="67">
        <f>RES_hhdet_in!M168-RES_hhdet_in_new!M168</f>
        <v>60.826500226466806</v>
      </c>
      <c r="N168" s="67">
        <f>RES_hhdet_in!N168-RES_hhdet_in_new!N168</f>
        <v>93.534130594979374</v>
      </c>
      <c r="O168" s="67">
        <f>RES_hhdet_in!O168-RES_hhdet_in_new!O168</f>
        <v>112.14628855086954</v>
      </c>
      <c r="P168" s="67">
        <f>RES_hhdet_in!P168-RES_hhdet_in_new!P168</f>
        <v>131.24051438495115</v>
      </c>
      <c r="Q168" s="67">
        <f>RES_hhdet_in!Q168-RES_hhdet_in_new!Q168</f>
        <v>331.96438548338347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0</v>
      </c>
      <c r="D171" s="67">
        <f>RES_hhdet_in!D171-RES_hhdet_in_new!D171</f>
        <v>5119.6810660423944</v>
      </c>
      <c r="E171" s="67">
        <f>RES_hhdet_in!E171-RES_hhdet_in_new!E171</f>
        <v>5663.8279849334122</v>
      </c>
      <c r="F171" s="67">
        <f>RES_hhdet_in!F171-RES_hhdet_in_new!F171</f>
        <v>4940.5370492012007</v>
      </c>
      <c r="G171" s="67">
        <f>RES_hhdet_in!G171-RES_hhdet_in_new!G171</f>
        <v>3461.3094032638205</v>
      </c>
      <c r="H171" s="67">
        <f>RES_hhdet_in!H171-RES_hhdet_in_new!H171</f>
        <v>5946.5879660772562</v>
      </c>
      <c r="I171" s="67">
        <f>RES_hhdet_in!I171-RES_hhdet_in_new!I171</f>
        <v>5020.6944207473252</v>
      </c>
      <c r="J171" s="67">
        <f>RES_hhdet_in!J171-RES_hhdet_in_new!J171</f>
        <v>5259.2839110031746</v>
      </c>
      <c r="K171" s="67">
        <f>RES_hhdet_in!K171-RES_hhdet_in_new!K171</f>
        <v>6676.8249559197429</v>
      </c>
      <c r="L171" s="67">
        <f>RES_hhdet_in!L171-RES_hhdet_in_new!L171</f>
        <v>9371.2476614494808</v>
      </c>
      <c r="M171" s="67">
        <f>RES_hhdet_in!M171-RES_hhdet_in_new!M171</f>
        <v>12092.721942238146</v>
      </c>
      <c r="N171" s="67">
        <f>RES_hhdet_in!N171-RES_hhdet_in_new!N171</f>
        <v>11595.34489190346</v>
      </c>
      <c r="O171" s="67">
        <f>RES_hhdet_in!O171-RES_hhdet_in_new!O171</f>
        <v>10020.510970715506</v>
      </c>
      <c r="P171" s="67">
        <f>RES_hhdet_in!P171-RES_hhdet_in_new!P171</f>
        <v>9464.8171575398082</v>
      </c>
      <c r="Q171" s="67">
        <f>RES_hhdet_in!Q171-RES_hhdet_in_new!Q171</f>
        <v>2667.8783447372002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183.25</v>
      </c>
      <c r="D172" s="67">
        <f>RES_hhdet_in!D172-RES_hhdet_in_new!D172</f>
        <v>233.64281089574749</v>
      </c>
      <c r="E172" s="67">
        <f>RES_hhdet_in!E172-RES_hhdet_in_new!E172</f>
        <v>209.97221788855887</v>
      </c>
      <c r="F172" s="67">
        <f>RES_hhdet_in!F172-RES_hhdet_in_new!F172</f>
        <v>211.92780653944749</v>
      </c>
      <c r="G172" s="67">
        <f>RES_hhdet_in!G172-RES_hhdet_in_new!G172</f>
        <v>139.32863641749148</v>
      </c>
      <c r="H172" s="67">
        <f>RES_hhdet_in!H172-RES_hhdet_in_new!H172</f>
        <v>151.61036187098875</v>
      </c>
      <c r="I172" s="67">
        <f>RES_hhdet_in!I172-RES_hhdet_in_new!I172</f>
        <v>182.99187865393753</v>
      </c>
      <c r="J172" s="67">
        <f>RES_hhdet_in!J172-RES_hhdet_in_new!J172</f>
        <v>180.76254184754168</v>
      </c>
      <c r="K172" s="67">
        <f>RES_hhdet_in!K172-RES_hhdet_in_new!K172</f>
        <v>154.0826341683142</v>
      </c>
      <c r="L172" s="67">
        <f>RES_hhdet_in!L172-RES_hhdet_in_new!L172</f>
        <v>419.53496960049296</v>
      </c>
      <c r="M172" s="67">
        <f>RES_hhdet_in!M172-RES_hhdet_in_new!M172</f>
        <v>426.01440587350976</v>
      </c>
      <c r="N172" s="67">
        <f>RES_hhdet_in!N172-RES_hhdet_in_new!N172</f>
        <v>399.08386315601757</v>
      </c>
      <c r="O172" s="67">
        <f>RES_hhdet_in!O172-RES_hhdet_in_new!O172</f>
        <v>210.90392723101726</v>
      </c>
      <c r="P172" s="67">
        <f>RES_hhdet_in!P172-RES_hhdet_in_new!P172</f>
        <v>327.99578470334313</v>
      </c>
      <c r="Q172" s="67">
        <f>RES_hhdet_in!Q172-RES_hhdet_in_new!Q172</f>
        <v>415.33970175989754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2493.5</v>
      </c>
      <c r="D176" s="67">
        <f>RES_hhdet_in!D176-RES_hhdet_in_new!D176</f>
        <v>825.92859421485866</v>
      </c>
      <c r="E176" s="67">
        <f>RES_hhdet_in!E176-RES_hhdet_in_new!E176</f>
        <v>2853.5415392322357</v>
      </c>
      <c r="F176" s="67">
        <f>RES_hhdet_in!F176-RES_hhdet_in_new!F176</f>
        <v>999.788332383941</v>
      </c>
      <c r="G176" s="67">
        <f>RES_hhdet_in!G176-RES_hhdet_in_new!G176</f>
        <v>704.48743773527985</v>
      </c>
      <c r="H176" s="67">
        <f>RES_hhdet_in!H176-RES_hhdet_in_new!H176</f>
        <v>5011.5697671278276</v>
      </c>
      <c r="I176" s="67">
        <f>RES_hhdet_in!I176-RES_hhdet_in_new!I176</f>
        <v>3104.2788430569835</v>
      </c>
      <c r="J176" s="67">
        <f>RES_hhdet_in!J176-RES_hhdet_in_new!J176</f>
        <v>4612.2497130402189</v>
      </c>
      <c r="K176" s="67">
        <f>RES_hhdet_in!K176-RES_hhdet_in_new!K176</f>
        <v>4325.0000000000127</v>
      </c>
      <c r="L176" s="67">
        <f>RES_hhdet_in!L176-RES_hhdet_in_new!L176</f>
        <v>8557.9285942148526</v>
      </c>
      <c r="M176" s="67">
        <f>RES_hhdet_in!M176-RES_hhdet_in_new!M176</f>
        <v>1193.6202778312281</v>
      </c>
      <c r="N176" s="67">
        <f>RES_hhdet_in!N176-RES_hhdet_in_new!N176</f>
        <v>3664.7883323839401</v>
      </c>
      <c r="O176" s="67">
        <f>RES_hhdet_in!O176-RES_hhdet_in_new!O176</f>
        <v>3821.0125622647229</v>
      </c>
      <c r="P176" s="67">
        <f>RES_hhdet_in!P176-RES_hhdet_in_new!P176</f>
        <v>0</v>
      </c>
      <c r="Q176" s="67">
        <f>RES_hhdet_in!Q176-RES_hhdet_in_new!Q176</f>
        <v>656.5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0</v>
      </c>
      <c r="D177" s="83">
        <f>RES_hhdet_in!D177-RES_hhdet_in_new!D177</f>
        <v>7725.8238769381387</v>
      </c>
      <c r="E177" s="83">
        <f>RES_hhdet_in!E177-RES_hhdet_in_new!E177</f>
        <v>4834.3002028219753</v>
      </c>
      <c r="F177" s="83">
        <f>RES_hhdet_in!F177-RES_hhdet_in_new!F177</f>
        <v>6871.9648557406417</v>
      </c>
      <c r="G177" s="83">
        <f>RES_hhdet_in!G177-RES_hhdet_in_new!G177</f>
        <v>6284.0723522272183</v>
      </c>
      <c r="H177" s="83">
        <f>RES_hhdet_in!H177-RES_hhdet_in_new!H177</f>
        <v>3257.698327948247</v>
      </c>
      <c r="I177" s="83">
        <f>RES_hhdet_in!I177-RES_hhdet_in_new!I177</f>
        <v>4832.1862994012608</v>
      </c>
      <c r="J177" s="83">
        <f>RES_hhdet_in!J177-RES_hhdet_in_new!J177</f>
        <v>3307.5464528507159</v>
      </c>
      <c r="K177" s="83">
        <f>RES_hhdet_in!K177-RES_hhdet_in_new!K177</f>
        <v>3633.4075900880516</v>
      </c>
      <c r="L177" s="83">
        <f>RES_hhdet_in!L177-RES_hhdet_in_new!L177</f>
        <v>2239.0234889815902</v>
      </c>
      <c r="M177" s="83">
        <f>RES_hhdet_in!M177-RES_hhdet_in_new!M177</f>
        <v>14829.542866576518</v>
      </c>
      <c r="N177" s="83">
        <f>RES_hhdet_in!N177-RES_hhdet_in_new!N177</f>
        <v>9630.1179428349569</v>
      </c>
      <c r="O177" s="83">
        <f>RES_hhdet_in!O177-RES_hhdet_in_new!O177</f>
        <v>7425.184068993136</v>
      </c>
      <c r="P177" s="83">
        <f>RES_hhdet_in!P177-RES_hhdet_in_new!P177</f>
        <v>15972.054006061753</v>
      </c>
      <c r="Q177" s="83">
        <f>RES_hhdet_in!Q177-RES_hhdet_in_new!Q177</f>
        <v>9348.4670559050992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89.749999999999986</v>
      </c>
      <c r="L5" s="67">
        <v>129.25</v>
      </c>
      <c r="M5" s="67">
        <v>245.25</v>
      </c>
      <c r="N5" s="67">
        <v>89.749999999999972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7.9999999999999991</v>
      </c>
      <c r="N8" s="67">
        <v>14.999999999999996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1.5847717469738134</v>
      </c>
      <c r="L11" s="67">
        <v>4.0709431386964674</v>
      </c>
      <c r="M11" s="67">
        <v>7.0738730718828151</v>
      </c>
      <c r="N11" s="67">
        <v>2.2704120424469023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1.0133206048820419E-2</v>
      </c>
      <c r="L12" s="67">
        <v>0.3596211940391672</v>
      </c>
      <c r="M12" s="67">
        <v>0.43109655399873098</v>
      </c>
      <c r="N12" s="67">
        <v>0.19914904591328131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88.155095046977351</v>
      </c>
      <c r="L15" s="67">
        <v>117.53297921446985</v>
      </c>
      <c r="M15" s="67">
        <v>222.80494894674987</v>
      </c>
      <c r="N15" s="67">
        <v>82.50697679180287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7.2864564527945062</v>
      </c>
      <c r="M16" s="67">
        <v>14.940081427368568</v>
      </c>
      <c r="N16" s="67">
        <v>4.7734621198369247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19.744301592150777</v>
      </c>
      <c r="M21" s="67">
        <v>43.641447875625005</v>
      </c>
      <c r="N21" s="67">
        <v>15.614250532224192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89.749999999999986</v>
      </c>
      <c r="L22" s="83">
        <v>109.50569840784921</v>
      </c>
      <c r="M22" s="83">
        <v>201.60855212437497</v>
      </c>
      <c r="N22" s="83">
        <v>74.135749467775796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516.81249999999989</v>
      </c>
      <c r="J45" s="67">
        <v>2129.8124999999991</v>
      </c>
      <c r="K45" s="67">
        <v>2340.8124999999995</v>
      </c>
      <c r="L45" s="67">
        <v>1198.8124999999998</v>
      </c>
      <c r="M45" s="67">
        <v>4133.7499999999991</v>
      </c>
      <c r="N45" s="67">
        <v>0</v>
      </c>
      <c r="O45" s="67">
        <v>20.999999999999996</v>
      </c>
      <c r="P45" s="67">
        <v>3516.9999999999995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9.9999999999999982</v>
      </c>
      <c r="J48" s="67">
        <v>4.9999999999999991</v>
      </c>
      <c r="K48" s="67">
        <v>57.999999999999993</v>
      </c>
      <c r="L48" s="67">
        <v>29.999999999999996</v>
      </c>
      <c r="M48" s="67">
        <v>121.99999999999997</v>
      </c>
      <c r="N48" s="67">
        <v>0</v>
      </c>
      <c r="O48" s="67">
        <v>20.999999999999996</v>
      </c>
      <c r="P48" s="67">
        <v>336.99999999999994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504.70053851410972</v>
      </c>
      <c r="J50" s="67">
        <v>2087.8885660836418</v>
      </c>
      <c r="K50" s="67">
        <v>2206.6272066144643</v>
      </c>
      <c r="L50" s="67">
        <v>1141.163920131359</v>
      </c>
      <c r="M50" s="67">
        <v>3150.8411861907857</v>
      </c>
      <c r="N50" s="67">
        <v>0</v>
      </c>
      <c r="O50" s="67">
        <v>9.9122670696543089</v>
      </c>
      <c r="P50" s="67">
        <v>2717.8663153959824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23.666575287616748</v>
      </c>
      <c r="K51" s="67">
        <v>134.18529338553512</v>
      </c>
      <c r="L51" s="67">
        <v>57.648579868640702</v>
      </c>
      <c r="M51" s="67">
        <v>181.90881380921343</v>
      </c>
      <c r="N51" s="67">
        <v>0</v>
      </c>
      <c r="O51" s="67">
        <v>11.087732930345688</v>
      </c>
      <c r="P51" s="67">
        <v>225.50300471864827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10.832916435049851</v>
      </c>
      <c r="J54" s="67">
        <v>17.25353466265371</v>
      </c>
      <c r="K54" s="67">
        <v>0</v>
      </c>
      <c r="L54" s="67">
        <v>0</v>
      </c>
      <c r="M54" s="67">
        <v>760.99999999999989</v>
      </c>
      <c r="N54" s="67">
        <v>0</v>
      </c>
      <c r="O54" s="67">
        <v>0</v>
      </c>
      <c r="P54" s="67">
        <v>543.9135489022965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1.2790450508403326</v>
      </c>
      <c r="J55" s="67">
        <v>1.0038239660871671</v>
      </c>
      <c r="K55" s="67">
        <v>0</v>
      </c>
      <c r="L55" s="67">
        <v>0</v>
      </c>
      <c r="M55" s="67">
        <v>39.999999999999993</v>
      </c>
      <c r="N55" s="67">
        <v>0</v>
      </c>
      <c r="O55" s="67">
        <v>0</v>
      </c>
      <c r="P55" s="67">
        <v>29.717130983072483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275.60612945977249</v>
      </c>
      <c r="L59" s="67">
        <v>462.37241360846758</v>
      </c>
      <c r="M59" s="67">
        <v>1240.0214569317595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516.81249999999989</v>
      </c>
      <c r="J60" s="83">
        <v>2129.8125</v>
      </c>
      <c r="K60" s="83">
        <v>2065.206370540227</v>
      </c>
      <c r="L60" s="83">
        <v>736.44008639153219</v>
      </c>
      <c r="M60" s="83">
        <v>2893.72854306824</v>
      </c>
      <c r="N60" s="83">
        <v>0</v>
      </c>
      <c r="O60" s="83">
        <v>20.999999999999996</v>
      </c>
      <c r="P60" s="83">
        <v>3516.9999999999995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393479.62499999994</v>
      </c>
      <c r="C64" s="67">
        <v>483130.62499999988</v>
      </c>
      <c r="D64" s="67">
        <v>450175.62499999994</v>
      </c>
      <c r="E64" s="67">
        <v>444171.62499999994</v>
      </c>
      <c r="F64" s="67">
        <v>401237.62499999994</v>
      </c>
      <c r="G64" s="67">
        <v>401144.62499999994</v>
      </c>
      <c r="H64" s="67">
        <v>429005.62499999994</v>
      </c>
      <c r="I64" s="67">
        <v>415668.62499999988</v>
      </c>
      <c r="J64" s="67">
        <v>430586.625</v>
      </c>
      <c r="K64" s="67">
        <v>450528.62499999988</v>
      </c>
      <c r="L64" s="67">
        <v>454661.62499999994</v>
      </c>
      <c r="M64" s="67">
        <v>392099.62499999988</v>
      </c>
      <c r="N64" s="67">
        <v>402532.62499999994</v>
      </c>
      <c r="O64" s="67">
        <v>451465.62499999994</v>
      </c>
      <c r="P64" s="67">
        <v>298406.62499999988</v>
      </c>
      <c r="Q64" s="67">
        <v>412023.625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20289.999999999996</v>
      </c>
      <c r="L67" s="67">
        <v>19641.999999999996</v>
      </c>
      <c r="M67" s="67">
        <v>44329.999999999993</v>
      </c>
      <c r="N67" s="67">
        <v>49096.999999999993</v>
      </c>
      <c r="O67" s="67">
        <v>47239</v>
      </c>
      <c r="P67" s="67">
        <v>43660.999999999985</v>
      </c>
      <c r="Q67" s="67">
        <v>57859.999999999993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393479.62499999994</v>
      </c>
      <c r="C69" s="67">
        <v>453118.4770141223</v>
      </c>
      <c r="D69" s="67">
        <v>423119.7265522675</v>
      </c>
      <c r="E69" s="67">
        <v>399400.67737336998</v>
      </c>
      <c r="F69" s="67">
        <v>345213.19383081631</v>
      </c>
      <c r="G69" s="67">
        <v>348101.46254203073</v>
      </c>
      <c r="H69" s="67">
        <v>384517.86609110236</v>
      </c>
      <c r="I69" s="67">
        <v>370017.72804783424</v>
      </c>
      <c r="J69" s="67">
        <v>393666.19637183804</v>
      </c>
      <c r="K69" s="67">
        <v>412695.35766129923</v>
      </c>
      <c r="L69" s="67">
        <v>420015.53156460956</v>
      </c>
      <c r="M69" s="67">
        <v>359036.16285449202</v>
      </c>
      <c r="N69" s="67">
        <v>376212.40600229625</v>
      </c>
      <c r="O69" s="67">
        <v>392247.70213085698</v>
      </c>
      <c r="P69" s="67">
        <v>266855.83427814144</v>
      </c>
      <c r="Q69" s="67">
        <v>361811.05268492311</v>
      </c>
    </row>
    <row r="70" spans="1:17" ht="12" customHeight="1" x14ac:dyDescent="0.25">
      <c r="A70" s="23" t="s">
        <v>159</v>
      </c>
      <c r="B70" s="67">
        <v>0</v>
      </c>
      <c r="C70" s="67">
        <v>21035.060509907427</v>
      </c>
      <c r="D70" s="67">
        <v>27055.898447732452</v>
      </c>
      <c r="E70" s="67">
        <v>26423.720726817777</v>
      </c>
      <c r="F70" s="67">
        <v>25773.99743353837</v>
      </c>
      <c r="G70" s="67">
        <v>21058.673481222522</v>
      </c>
      <c r="H70" s="67">
        <v>17922.272042503657</v>
      </c>
      <c r="I70" s="67">
        <v>21417.296639904394</v>
      </c>
      <c r="J70" s="67">
        <v>27819.185352577893</v>
      </c>
      <c r="K70" s="67">
        <v>37277.649677491521</v>
      </c>
      <c r="L70" s="67">
        <v>34646.093435390387</v>
      </c>
      <c r="M70" s="67">
        <v>19805.290832217528</v>
      </c>
      <c r="N70" s="67">
        <v>16980.672719594248</v>
      </c>
      <c r="O70" s="67">
        <v>16480.593124135092</v>
      </c>
      <c r="P70" s="67">
        <v>5974.1194174439506</v>
      </c>
      <c r="Q70" s="67">
        <v>7682.476159522761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8781.0294681222713</v>
      </c>
      <c r="D73" s="67">
        <v>0</v>
      </c>
      <c r="E73" s="67">
        <v>18054.472248157083</v>
      </c>
      <c r="F73" s="67">
        <v>29459.547405301921</v>
      </c>
      <c r="G73" s="67">
        <v>31801.138180346963</v>
      </c>
      <c r="H73" s="67">
        <v>26339.332420780123</v>
      </c>
      <c r="I73" s="67">
        <v>23466.451666264471</v>
      </c>
      <c r="J73" s="67">
        <v>8761.60298680296</v>
      </c>
      <c r="K73" s="67">
        <v>497.86870228118994</v>
      </c>
      <c r="L73" s="67">
        <v>0</v>
      </c>
      <c r="M73" s="67">
        <v>11228.789151697085</v>
      </c>
      <c r="N73" s="67">
        <v>8272.2670109068495</v>
      </c>
      <c r="O73" s="67">
        <v>38149.122655682557</v>
      </c>
      <c r="P73" s="67">
        <v>24374.759619123794</v>
      </c>
      <c r="Q73" s="67">
        <v>39832.61848453174</v>
      </c>
    </row>
    <row r="74" spans="1:17" ht="12" customHeight="1" x14ac:dyDescent="0.25">
      <c r="A74" s="23" t="s">
        <v>141</v>
      </c>
      <c r="B74" s="67">
        <v>0</v>
      </c>
      <c r="C74" s="67">
        <v>196.05800784784967</v>
      </c>
      <c r="D74" s="67">
        <v>0</v>
      </c>
      <c r="E74" s="67">
        <v>292.75465165508581</v>
      </c>
      <c r="F74" s="67">
        <v>790.8863303433335</v>
      </c>
      <c r="G74" s="67">
        <v>183.35079639971815</v>
      </c>
      <c r="H74" s="67">
        <v>226.15444561381736</v>
      </c>
      <c r="I74" s="67">
        <v>767.14864599684358</v>
      </c>
      <c r="J74" s="67">
        <v>339.6402887811002</v>
      </c>
      <c r="K74" s="67">
        <v>57.748958927949445</v>
      </c>
      <c r="L74" s="67">
        <v>0</v>
      </c>
      <c r="M74" s="67">
        <v>2029.3821615932598</v>
      </c>
      <c r="N74" s="67">
        <v>1067.2792672025739</v>
      </c>
      <c r="O74" s="67">
        <v>4588.2070893253231</v>
      </c>
      <c r="P74" s="67">
        <v>1201.9116852907698</v>
      </c>
      <c r="Q74" s="67">
        <v>2697.4776710223437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380497.65495909244</v>
      </c>
      <c r="C78" s="67">
        <v>424230.83328479592</v>
      </c>
      <c r="D78" s="67">
        <v>425308.59843278863</v>
      </c>
      <c r="E78" s="67">
        <v>384948.54905587656</v>
      </c>
      <c r="F78" s="67">
        <v>356020.82141034974</v>
      </c>
      <c r="G78" s="67">
        <v>349135.43117250572</v>
      </c>
      <c r="H78" s="67">
        <v>379670.54681694682</v>
      </c>
      <c r="I78" s="67">
        <v>380063.82814256009</v>
      </c>
      <c r="J78" s="67">
        <v>409382.44954220304</v>
      </c>
      <c r="K78" s="67">
        <v>414731.19412881794</v>
      </c>
      <c r="L78" s="67">
        <v>436930.35225284385</v>
      </c>
      <c r="M78" s="67">
        <v>370438.69630930282</v>
      </c>
      <c r="N78" s="67">
        <v>372721.87053981057</v>
      </c>
      <c r="O78" s="67">
        <v>409735.05163967493</v>
      </c>
      <c r="P78" s="67">
        <v>286767.28598921275</v>
      </c>
      <c r="Q78" s="67">
        <v>372296.83632321726</v>
      </c>
    </row>
    <row r="79" spans="1:17" ht="12" customHeight="1" x14ac:dyDescent="0.25">
      <c r="A79" s="29" t="s">
        <v>140</v>
      </c>
      <c r="B79" s="83">
        <v>12981.970040907503</v>
      </c>
      <c r="C79" s="83">
        <v>58899.791715203988</v>
      </c>
      <c r="D79" s="83">
        <v>24867.026567211331</v>
      </c>
      <c r="E79" s="83">
        <v>59223.075944123346</v>
      </c>
      <c r="F79" s="83">
        <v>45216.803589650262</v>
      </c>
      <c r="G79" s="83">
        <v>52009.193827494244</v>
      </c>
      <c r="H79" s="83">
        <v>49335.078183053076</v>
      </c>
      <c r="I79" s="83">
        <v>35604.796857439855</v>
      </c>
      <c r="J79" s="83">
        <v>21204.17545779689</v>
      </c>
      <c r="K79" s="83">
        <v>35797.43087118199</v>
      </c>
      <c r="L79" s="83">
        <v>17731.272747156108</v>
      </c>
      <c r="M79" s="83">
        <v>21660.928690697107</v>
      </c>
      <c r="N79" s="83">
        <v>29810.754460189361</v>
      </c>
      <c r="O79" s="83">
        <v>41730.57336032499</v>
      </c>
      <c r="P79" s="83">
        <v>11639.339010787189</v>
      </c>
      <c r="Q79" s="83">
        <v>39726.788676782671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13503.249999999998</v>
      </c>
      <c r="C83" s="67">
        <v>0</v>
      </c>
      <c r="D83" s="67">
        <v>22320.124999999996</v>
      </c>
      <c r="E83" s="67">
        <v>14997.124999999996</v>
      </c>
      <c r="F83" s="67">
        <v>37226.124999999993</v>
      </c>
      <c r="G83" s="67">
        <v>38729.124999999985</v>
      </c>
      <c r="H83" s="67">
        <v>26929.124999999996</v>
      </c>
      <c r="I83" s="67">
        <v>16222.124999999998</v>
      </c>
      <c r="J83" s="67">
        <v>13908.124999999998</v>
      </c>
      <c r="K83" s="67">
        <v>14320.124999999998</v>
      </c>
      <c r="L83" s="67">
        <v>15241.124999999995</v>
      </c>
      <c r="M83" s="67">
        <v>34718.125</v>
      </c>
      <c r="N83" s="67">
        <v>15640.124999999996</v>
      </c>
      <c r="O83" s="67">
        <v>16149.125</v>
      </c>
      <c r="P83" s="67">
        <v>101927.12499999999</v>
      </c>
      <c r="Q83" s="67">
        <v>18593.124999999996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509.99999999999994</v>
      </c>
      <c r="L86" s="67">
        <v>796.99999999999989</v>
      </c>
      <c r="M86" s="67">
        <v>2194.9999999999995</v>
      </c>
      <c r="N86" s="67">
        <v>2340.9999999999995</v>
      </c>
      <c r="O86" s="67">
        <v>2259</v>
      </c>
      <c r="P86" s="67">
        <v>5301.9999999999991</v>
      </c>
      <c r="Q86" s="67">
        <v>3430.9999999999995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12279.21025465737</v>
      </c>
      <c r="C88" s="67">
        <v>0</v>
      </c>
      <c r="D88" s="67">
        <v>18401.350064161157</v>
      </c>
      <c r="E88" s="67">
        <v>14548.463605730958</v>
      </c>
      <c r="F88" s="67">
        <v>24709.698476478781</v>
      </c>
      <c r="G88" s="67">
        <v>35822.092456066188</v>
      </c>
      <c r="H88" s="67">
        <v>18695.001335264256</v>
      </c>
      <c r="I88" s="67">
        <v>14305.776559456348</v>
      </c>
      <c r="J88" s="67">
        <v>7097.3084999443136</v>
      </c>
      <c r="K88" s="67">
        <v>10836.585649851249</v>
      </c>
      <c r="L88" s="67">
        <v>4864.3987322834919</v>
      </c>
      <c r="M88" s="67">
        <v>28113.667149207129</v>
      </c>
      <c r="N88" s="67">
        <v>13728.506117565055</v>
      </c>
      <c r="O88" s="67">
        <v>13971.495419462917</v>
      </c>
      <c r="P88" s="67">
        <v>69407.725341566038</v>
      </c>
      <c r="Q88" s="67">
        <v>11922.720338304678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412.66580767907357</v>
      </c>
      <c r="G89" s="67">
        <v>1595.0942595333354</v>
      </c>
      <c r="H89" s="67">
        <v>985.92996330364531</v>
      </c>
      <c r="I89" s="67">
        <v>1816.4705042583892</v>
      </c>
      <c r="J89" s="67">
        <v>59.872351871443065</v>
      </c>
      <c r="K89" s="67">
        <v>982.01244535144588</v>
      </c>
      <c r="L89" s="67">
        <v>0</v>
      </c>
      <c r="M89" s="67">
        <v>3046.6099917057531</v>
      </c>
      <c r="N89" s="67">
        <v>899.90857514652237</v>
      </c>
      <c r="O89" s="67">
        <v>1286.8795976826802</v>
      </c>
      <c r="P89" s="67">
        <v>4421.5992432558714</v>
      </c>
      <c r="Q89" s="67">
        <v>523.95726021183771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1145.8520231917128</v>
      </c>
      <c r="C92" s="67">
        <v>0</v>
      </c>
      <c r="D92" s="67">
        <v>481.50111663351657</v>
      </c>
      <c r="E92" s="67">
        <v>27.477017247520738</v>
      </c>
      <c r="F92" s="67">
        <v>538.45467858366032</v>
      </c>
      <c r="G92" s="67">
        <v>972.91685536271166</v>
      </c>
      <c r="H92" s="67">
        <v>0</v>
      </c>
      <c r="I92" s="67">
        <v>97.16260718944757</v>
      </c>
      <c r="J92" s="67">
        <v>532.92349683980672</v>
      </c>
      <c r="K92" s="67">
        <v>516.03886750262427</v>
      </c>
      <c r="L92" s="67">
        <v>592.23246917262361</v>
      </c>
      <c r="M92" s="67">
        <v>1226.3531002387761</v>
      </c>
      <c r="N92" s="67">
        <v>673.07441587633446</v>
      </c>
      <c r="O92" s="67">
        <v>718.18246996876746</v>
      </c>
      <c r="P92" s="67">
        <v>2895.2199389768789</v>
      </c>
      <c r="Q92" s="67">
        <v>572.61094321562177</v>
      </c>
    </row>
    <row r="93" spans="1:17" ht="12" customHeight="1" x14ac:dyDescent="0.25">
      <c r="A93" s="23" t="s">
        <v>143</v>
      </c>
      <c r="B93" s="67">
        <v>78.187722150915704</v>
      </c>
      <c r="C93" s="67">
        <v>0</v>
      </c>
      <c r="D93" s="67">
        <v>16.226581745941935</v>
      </c>
      <c r="E93" s="67">
        <v>1.1765465674406459</v>
      </c>
      <c r="F93" s="67">
        <v>17.142641008117241</v>
      </c>
      <c r="G93" s="67">
        <v>42.554749375072184</v>
      </c>
      <c r="H93" s="67">
        <v>0</v>
      </c>
      <c r="I93" s="67">
        <v>2.7153290958127658</v>
      </c>
      <c r="J93" s="67">
        <v>23.715747608756807</v>
      </c>
      <c r="K93" s="67">
        <v>26.077581602306431</v>
      </c>
      <c r="L93" s="67">
        <v>31.740944293645793</v>
      </c>
      <c r="M93" s="67">
        <v>69.638071166408594</v>
      </c>
      <c r="N93" s="67">
        <v>38.808569454594746</v>
      </c>
      <c r="O93" s="67">
        <v>41.072145895888291</v>
      </c>
      <c r="P93" s="67">
        <v>167.37939336648427</v>
      </c>
      <c r="Q93" s="67">
        <v>33.563976668614657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3421.0472374593801</v>
      </c>
      <c r="E96" s="67">
        <v>420.00783045407911</v>
      </c>
      <c r="F96" s="67">
        <v>11548.163396250357</v>
      </c>
      <c r="G96" s="67">
        <v>296.46667966268348</v>
      </c>
      <c r="H96" s="67">
        <v>7248.1937014320929</v>
      </c>
      <c r="I96" s="67">
        <v>0</v>
      </c>
      <c r="J96" s="67">
        <v>6194.3049037356777</v>
      </c>
      <c r="K96" s="67">
        <v>1959.4104556923721</v>
      </c>
      <c r="L96" s="67">
        <v>8412.6645626493209</v>
      </c>
      <c r="M96" s="67">
        <v>2261.8566876819332</v>
      </c>
      <c r="N96" s="67">
        <v>299.82732195749003</v>
      </c>
      <c r="O96" s="67">
        <v>131.49536698974524</v>
      </c>
      <c r="P96" s="67">
        <v>22717.50499017772</v>
      </c>
      <c r="Q96" s="67">
        <v>5423.0568658571474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1340.088291600913</v>
      </c>
      <c r="M97" s="67">
        <v>0</v>
      </c>
      <c r="N97" s="67">
        <v>0</v>
      </c>
      <c r="O97" s="67">
        <v>0</v>
      </c>
      <c r="P97" s="67">
        <v>2317.6960926569895</v>
      </c>
      <c r="Q97" s="67">
        <v>117.21561574209694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125.83738799357083</v>
      </c>
      <c r="C101" s="67">
        <v>0</v>
      </c>
      <c r="D101" s="67">
        <v>5624.3805789631106</v>
      </c>
      <c r="E101" s="67">
        <v>2026.0200638253332</v>
      </c>
      <c r="F101" s="67">
        <v>6798.612331085491</v>
      </c>
      <c r="G101" s="67">
        <v>6427.0859979443912</v>
      </c>
      <c r="H101" s="67">
        <v>822.82698806120857</v>
      </c>
      <c r="I101" s="67">
        <v>1707.0847543724717</v>
      </c>
      <c r="J101" s="67">
        <v>2516.8524461288712</v>
      </c>
      <c r="K101" s="67">
        <v>2504.1934688080469</v>
      </c>
      <c r="L101" s="67">
        <v>2129.3932982423676</v>
      </c>
      <c r="M101" s="67">
        <v>3726.677660832323</v>
      </c>
      <c r="N101" s="67">
        <v>2297.7943088736852</v>
      </c>
      <c r="O101" s="67">
        <v>2407.1890696468508</v>
      </c>
      <c r="P101" s="67">
        <v>4235.6164570336987</v>
      </c>
      <c r="Q101" s="67">
        <v>763.43518818856762</v>
      </c>
    </row>
    <row r="102" spans="1:17" ht="12" customHeight="1" x14ac:dyDescent="0.25">
      <c r="A102" s="23" t="s">
        <v>57</v>
      </c>
      <c r="B102" s="67">
        <v>430.25875050574962</v>
      </c>
      <c r="C102" s="67">
        <v>0</v>
      </c>
      <c r="D102" s="67">
        <v>5561.2973657346975</v>
      </c>
      <c r="E102" s="67">
        <v>0</v>
      </c>
      <c r="F102" s="67">
        <v>5472.9921617969585</v>
      </c>
      <c r="G102" s="67">
        <v>6757.7620290439791</v>
      </c>
      <c r="H102" s="67">
        <v>2398.0729376690861</v>
      </c>
      <c r="I102" s="67">
        <v>5836.8038715269586</v>
      </c>
      <c r="J102" s="67">
        <v>2603.2126497353397</v>
      </c>
      <c r="K102" s="67">
        <v>2732.9127777309322</v>
      </c>
      <c r="L102" s="67">
        <v>3961.4393146141711</v>
      </c>
      <c r="M102" s="67">
        <v>5559.9622373721022</v>
      </c>
      <c r="N102" s="67">
        <v>1705.0115417217844</v>
      </c>
      <c r="O102" s="67">
        <v>1686.21330308389</v>
      </c>
      <c r="P102" s="67">
        <v>4864.3589566840974</v>
      </c>
      <c r="Q102" s="67">
        <v>1275.7021027802523</v>
      </c>
    </row>
    <row r="103" spans="1:17" ht="12" customHeight="1" x14ac:dyDescent="0.25">
      <c r="A103" s="29" t="s">
        <v>140</v>
      </c>
      <c r="B103" s="83">
        <v>12947.153861500678</v>
      </c>
      <c r="C103" s="83">
        <v>0</v>
      </c>
      <c r="D103" s="83">
        <v>11134.447055302191</v>
      </c>
      <c r="E103" s="83">
        <v>12971.104936174665</v>
      </c>
      <c r="F103" s="83">
        <v>24954.520507117544</v>
      </c>
      <c r="G103" s="83">
        <v>25544.276973011623</v>
      </c>
      <c r="H103" s="83">
        <v>23708.2250742697</v>
      </c>
      <c r="I103" s="83">
        <v>8678.2363741005665</v>
      </c>
      <c r="J103" s="83">
        <v>8788.0599041357855</v>
      </c>
      <c r="K103" s="83">
        <v>9083.0187534610177</v>
      </c>
      <c r="L103" s="83">
        <v>9150.2923871434577</v>
      </c>
      <c r="M103" s="83">
        <v>25431.48510179557</v>
      </c>
      <c r="N103" s="83">
        <v>11637.319149404528</v>
      </c>
      <c r="O103" s="83">
        <v>12055.722627269257</v>
      </c>
      <c r="P103" s="83">
        <v>92827.14958628219</v>
      </c>
      <c r="Q103" s="83">
        <v>16553.987709031175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10896.312499999998</v>
      </c>
      <c r="C126" s="67">
        <v>27953.312499999996</v>
      </c>
      <c r="D126" s="67">
        <v>17818.312499999996</v>
      </c>
      <c r="E126" s="67">
        <v>24852.312499999996</v>
      </c>
      <c r="F126" s="67">
        <v>27566.312499999993</v>
      </c>
      <c r="G126" s="67">
        <v>13964.312499999998</v>
      </c>
      <c r="H126" s="67">
        <v>11099.312499999998</v>
      </c>
      <c r="I126" s="67">
        <v>36908.312499999985</v>
      </c>
      <c r="J126" s="67">
        <v>11748.312499999996</v>
      </c>
      <c r="K126" s="67">
        <v>18017.312499999996</v>
      </c>
      <c r="L126" s="67">
        <v>22413.312499999996</v>
      </c>
      <c r="M126" s="67">
        <v>45705.312499999993</v>
      </c>
      <c r="N126" s="67">
        <v>34600.312499999993</v>
      </c>
      <c r="O126" s="67">
        <v>31427.312499999996</v>
      </c>
      <c r="P126" s="67">
        <v>43072.312499999985</v>
      </c>
      <c r="Q126" s="67">
        <v>23537.312499999996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478.99999999999994</v>
      </c>
      <c r="L129" s="67">
        <v>869.99999999999989</v>
      </c>
      <c r="M129" s="67">
        <v>2491.9999999999995</v>
      </c>
      <c r="N129" s="67">
        <v>2878.9999999999995</v>
      </c>
      <c r="O129" s="67">
        <v>2834.9999999999995</v>
      </c>
      <c r="P129" s="67">
        <v>3494.9999999999991</v>
      </c>
      <c r="Q129" s="67">
        <v>3832.9999999999991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10896.312499999998</v>
      </c>
      <c r="C131" s="67">
        <v>25466.10149584047</v>
      </c>
      <c r="D131" s="67">
        <v>15805.372136252063</v>
      </c>
      <c r="E131" s="67">
        <v>21982.865726298667</v>
      </c>
      <c r="F131" s="67">
        <v>24470.134358057585</v>
      </c>
      <c r="G131" s="67">
        <v>11984.867780511971</v>
      </c>
      <c r="H131" s="67">
        <v>10621.788217529922</v>
      </c>
      <c r="I131" s="67">
        <v>33923.712702963843</v>
      </c>
      <c r="J131" s="67">
        <v>10158.93338871281</v>
      </c>
      <c r="K131" s="67">
        <v>16239.996460578728</v>
      </c>
      <c r="L131" s="67">
        <v>20519.62954454534</v>
      </c>
      <c r="M131" s="67">
        <v>41683.606753453678</v>
      </c>
      <c r="N131" s="67">
        <v>31145.416418026747</v>
      </c>
      <c r="O131" s="67">
        <v>28279.751805618074</v>
      </c>
      <c r="P131" s="67">
        <v>38051.902742990111</v>
      </c>
      <c r="Q131" s="67">
        <v>20509.607968619988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54.727736900582379</v>
      </c>
      <c r="F132" s="67">
        <v>1638.0135831709913</v>
      </c>
      <c r="G132" s="67">
        <v>757.56869809218938</v>
      </c>
      <c r="H132" s="67">
        <v>475.63538997307967</v>
      </c>
      <c r="I132" s="67">
        <v>2019.9906677542444</v>
      </c>
      <c r="J132" s="67">
        <v>747.55566064983554</v>
      </c>
      <c r="K132" s="67">
        <v>1514.1466438762129</v>
      </c>
      <c r="L132" s="67">
        <v>1685.075876645458</v>
      </c>
      <c r="M132" s="67">
        <v>2942.8329660504478</v>
      </c>
      <c r="N132" s="67">
        <v>2118.8470113987264</v>
      </c>
      <c r="O132" s="67">
        <v>1977.7462381044036</v>
      </c>
      <c r="P132" s="67">
        <v>2563.3770369481135</v>
      </c>
      <c r="Q132" s="67">
        <v>918.48249043571059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2435.035366718264</v>
      </c>
      <c r="D135" s="67">
        <v>1909.8052904187994</v>
      </c>
      <c r="E135" s="67">
        <v>2693.2579668796325</v>
      </c>
      <c r="F135" s="67">
        <v>1398.6056233785002</v>
      </c>
      <c r="G135" s="67">
        <v>1151.3176428430374</v>
      </c>
      <c r="H135" s="67">
        <v>0</v>
      </c>
      <c r="I135" s="67">
        <v>942.81557141933729</v>
      </c>
      <c r="J135" s="67">
        <v>812.55252202069641</v>
      </c>
      <c r="K135" s="67">
        <v>254.35603412140094</v>
      </c>
      <c r="L135" s="67">
        <v>202.06326488310359</v>
      </c>
      <c r="M135" s="67">
        <v>1023.6972530065028</v>
      </c>
      <c r="N135" s="67">
        <v>1267.2877901128948</v>
      </c>
      <c r="O135" s="67">
        <v>1113.1916724825905</v>
      </c>
      <c r="P135" s="67">
        <v>2275.5617730435715</v>
      </c>
      <c r="Q135" s="67">
        <v>1906.4522286716001</v>
      </c>
    </row>
    <row r="136" spans="1:17" ht="12" customHeight="1" x14ac:dyDescent="0.25">
      <c r="A136" s="23" t="s">
        <v>141</v>
      </c>
      <c r="B136" s="67">
        <v>0</v>
      </c>
      <c r="C136" s="67">
        <v>52.175637441261863</v>
      </c>
      <c r="D136" s="67">
        <v>103.13507332913255</v>
      </c>
      <c r="E136" s="67">
        <v>121.46106992111442</v>
      </c>
      <c r="F136" s="67">
        <v>59.558935392917157</v>
      </c>
      <c r="G136" s="67">
        <v>70.558378552799851</v>
      </c>
      <c r="H136" s="67">
        <v>1.8888924969963872</v>
      </c>
      <c r="I136" s="67">
        <v>21.793557862563667</v>
      </c>
      <c r="J136" s="67">
        <v>29.270928616654569</v>
      </c>
      <c r="K136" s="67">
        <v>8.8133614236557936</v>
      </c>
      <c r="L136" s="67">
        <v>6.5438139260936623</v>
      </c>
      <c r="M136" s="67">
        <v>55.175527489366623</v>
      </c>
      <c r="N136" s="67">
        <v>68.761280461622064</v>
      </c>
      <c r="O136" s="67">
        <v>56.622783794928459</v>
      </c>
      <c r="P136" s="67">
        <v>181.4709470181937</v>
      </c>
      <c r="Q136" s="67">
        <v>202.76981227269849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10170.717909517121</v>
      </c>
      <c r="E140" s="67">
        <v>0</v>
      </c>
      <c r="F140" s="67">
        <v>7517.591165261465</v>
      </c>
      <c r="G140" s="67">
        <v>4000.2894735653276</v>
      </c>
      <c r="H140" s="67">
        <v>0</v>
      </c>
      <c r="I140" s="67">
        <v>7652.2468133687207</v>
      </c>
      <c r="J140" s="67">
        <v>2604.7221292944209</v>
      </c>
      <c r="K140" s="67">
        <v>4138.3040171716812</v>
      </c>
      <c r="L140" s="67">
        <v>6085.6248503669931</v>
      </c>
      <c r="M140" s="67">
        <v>8084.7528387462917</v>
      </c>
      <c r="N140" s="67">
        <v>3218.3485708506691</v>
      </c>
      <c r="O140" s="67">
        <v>3737.6546845016464</v>
      </c>
      <c r="P140" s="67">
        <v>0</v>
      </c>
      <c r="Q140" s="67">
        <v>95.74754735565817</v>
      </c>
    </row>
    <row r="141" spans="1:17" ht="12" customHeight="1" x14ac:dyDescent="0.25">
      <c r="A141" s="29" t="s">
        <v>140</v>
      </c>
      <c r="B141" s="83">
        <v>10896.312499999998</v>
      </c>
      <c r="C141" s="83">
        <v>27953.312499999996</v>
      </c>
      <c r="D141" s="83">
        <v>7647.5945904828759</v>
      </c>
      <c r="E141" s="83">
        <v>24852.312499999996</v>
      </c>
      <c r="F141" s="83">
        <v>20048.72133473853</v>
      </c>
      <c r="G141" s="83">
        <v>9964.0230264346719</v>
      </c>
      <c r="H141" s="83">
        <v>11099.312499999998</v>
      </c>
      <c r="I141" s="83">
        <v>29256.065686631278</v>
      </c>
      <c r="J141" s="83">
        <v>9143.5903707055768</v>
      </c>
      <c r="K141" s="83">
        <v>13879.008482828316</v>
      </c>
      <c r="L141" s="83">
        <v>16327.687649633004</v>
      </c>
      <c r="M141" s="83">
        <v>37620.559661253697</v>
      </c>
      <c r="N141" s="83">
        <v>31381.963929149329</v>
      </c>
      <c r="O141" s="83">
        <v>27689.657815498351</v>
      </c>
      <c r="P141" s="83">
        <v>43072.3125</v>
      </c>
      <c r="Q141" s="83">
        <v>23441.564952644338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187.37499999999997</v>
      </c>
      <c r="C145" s="67">
        <v>2478.3749999999995</v>
      </c>
      <c r="D145" s="67">
        <v>4152.3749999999991</v>
      </c>
      <c r="E145" s="67">
        <v>4210.375</v>
      </c>
      <c r="F145" s="67">
        <v>5476.375</v>
      </c>
      <c r="G145" s="67">
        <v>8903.3749999999982</v>
      </c>
      <c r="H145" s="67">
        <v>7402.3749999999973</v>
      </c>
      <c r="I145" s="67">
        <v>6515.3749999999982</v>
      </c>
      <c r="J145" s="67">
        <v>8243.3749999999982</v>
      </c>
      <c r="K145" s="67">
        <v>2039.3749999999998</v>
      </c>
      <c r="L145" s="67">
        <v>17253.374999999996</v>
      </c>
      <c r="M145" s="67">
        <v>11651.374999999998</v>
      </c>
      <c r="N145" s="67">
        <v>11862.374999999998</v>
      </c>
      <c r="O145" s="67">
        <v>15976.375</v>
      </c>
      <c r="P145" s="67">
        <v>23065.374999999993</v>
      </c>
      <c r="Q145" s="67">
        <v>9885.3749999999982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3861.800000000002</v>
      </c>
      <c r="H147" s="67">
        <v>5180.9999999999991</v>
      </c>
      <c r="I147" s="67">
        <v>4559.9999999999991</v>
      </c>
      <c r="J147" s="67">
        <v>5769.9999999999991</v>
      </c>
      <c r="K147" s="67">
        <v>1426.9999999999998</v>
      </c>
      <c r="L147" s="67">
        <v>12076.999999999998</v>
      </c>
      <c r="M147" s="67">
        <v>8154.9999999999982</v>
      </c>
      <c r="N147" s="67">
        <v>8302.9999999999982</v>
      </c>
      <c r="O147" s="67">
        <v>11182.999999999998</v>
      </c>
      <c r="P147" s="67">
        <v>16144.999999999996</v>
      </c>
      <c r="Q147" s="67">
        <v>6919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3.8427384763128042E-2</v>
      </c>
      <c r="C149" s="67">
        <v>62.647464426055834</v>
      </c>
      <c r="D149" s="67">
        <v>60.930502935467665</v>
      </c>
      <c r="E149" s="67">
        <v>48.187410273768641</v>
      </c>
      <c r="F149" s="67">
        <v>48.357431549259495</v>
      </c>
      <c r="G149" s="67">
        <v>63.085275377839494</v>
      </c>
      <c r="H149" s="67">
        <v>37.819931342544137</v>
      </c>
      <c r="I149" s="67">
        <v>40.184782506866519</v>
      </c>
      <c r="J149" s="67">
        <v>39.713771618266591</v>
      </c>
      <c r="K149" s="67">
        <v>8.6997060195056726</v>
      </c>
      <c r="L149" s="67">
        <v>9.8703151002429408</v>
      </c>
      <c r="M149" s="67">
        <v>0.53890666979005808</v>
      </c>
      <c r="N149" s="67">
        <v>4.7695075300515404</v>
      </c>
      <c r="O149" s="67">
        <v>2.9446312784603483</v>
      </c>
      <c r="P149" s="67">
        <v>0.56817906596158163</v>
      </c>
      <c r="Q149" s="67">
        <v>2.6437569211563106</v>
      </c>
    </row>
    <row r="150" spans="1:17" ht="12" customHeight="1" x14ac:dyDescent="0.25">
      <c r="A150" s="23" t="s">
        <v>143</v>
      </c>
      <c r="B150" s="67">
        <v>0</v>
      </c>
      <c r="C150" s="67">
        <v>2.2528983522569876</v>
      </c>
      <c r="D150" s="67">
        <v>2.0383746375844893</v>
      </c>
      <c r="E150" s="67">
        <v>2.0409087626165276</v>
      </c>
      <c r="F150" s="67">
        <v>2.289164451200759</v>
      </c>
      <c r="G150" s="67">
        <v>2.8432348259288562</v>
      </c>
      <c r="H150" s="67">
        <v>2.066222471472595</v>
      </c>
      <c r="I150" s="67">
        <v>1.9950418542594415</v>
      </c>
      <c r="J150" s="67">
        <v>2.2166379561711476</v>
      </c>
      <c r="K150" s="67">
        <v>1.2149786697945832</v>
      </c>
      <c r="L150" s="67">
        <v>1.8185631692899338</v>
      </c>
      <c r="M150" s="67">
        <v>0.53890666979002555</v>
      </c>
      <c r="N150" s="67">
        <v>0.82361644867609607</v>
      </c>
      <c r="O150" s="67">
        <v>0.66570102543400234</v>
      </c>
      <c r="P150" s="67">
        <v>0.19575070552454835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187.33657261523683</v>
      </c>
      <c r="C153" s="67">
        <v>2413.4746372216869</v>
      </c>
      <c r="D153" s="67">
        <v>4089.4061224269471</v>
      </c>
      <c r="E153" s="67">
        <v>4160.1466809636149</v>
      </c>
      <c r="F153" s="67">
        <v>5425.7284039995393</v>
      </c>
      <c r="G153" s="67">
        <v>8837.4464897962298</v>
      </c>
      <c r="H153" s="67">
        <v>7362.4888461859809</v>
      </c>
      <c r="I153" s="67">
        <v>6473.1951756388726</v>
      </c>
      <c r="J153" s="67">
        <v>8048.36185712734</v>
      </c>
      <c r="K153" s="67">
        <v>1750.2722643956295</v>
      </c>
      <c r="L153" s="67">
        <v>15985.805917836278</v>
      </c>
      <c r="M153" s="67">
        <v>10759.28116857092</v>
      </c>
      <c r="N153" s="67">
        <v>10973.001162422641</v>
      </c>
      <c r="O153" s="67">
        <v>14735.758081849965</v>
      </c>
      <c r="P153" s="67">
        <v>21376.556977533899</v>
      </c>
      <c r="Q153" s="67">
        <v>9198.7396414151972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153.08273329822075</v>
      </c>
      <c r="K154" s="67">
        <v>279.18805091507011</v>
      </c>
      <c r="L154" s="67">
        <v>1255.8802038941849</v>
      </c>
      <c r="M154" s="67">
        <v>891.01601808949761</v>
      </c>
      <c r="N154" s="67">
        <v>883.78071359862986</v>
      </c>
      <c r="O154" s="67">
        <v>1237.0065858461401</v>
      </c>
      <c r="P154" s="67">
        <v>1688.0540926946098</v>
      </c>
      <c r="Q154" s="67">
        <v>683.99160166364561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0</v>
      </c>
      <c r="C158" s="67">
        <v>0</v>
      </c>
      <c r="D158" s="67">
        <v>113.39050106911598</v>
      </c>
      <c r="E158" s="67">
        <v>0</v>
      </c>
      <c r="F158" s="67">
        <v>2104.1406014048157</v>
      </c>
      <c r="G158" s="67">
        <v>1837.6484149383464</v>
      </c>
      <c r="H158" s="67">
        <v>0</v>
      </c>
      <c r="I158" s="67">
        <v>2072.4484391758597</v>
      </c>
      <c r="J158" s="67">
        <v>2307.343180502382</v>
      </c>
      <c r="K158" s="67">
        <v>616.8022951583057</v>
      </c>
      <c r="L158" s="67">
        <v>6557.7650902451351</v>
      </c>
      <c r="M158" s="67">
        <v>564.71688240521678</v>
      </c>
      <c r="N158" s="67">
        <v>773.06330589022707</v>
      </c>
      <c r="O158" s="67">
        <v>2609.1293631393351</v>
      </c>
      <c r="P158" s="67">
        <v>0</v>
      </c>
      <c r="Q158" s="67">
        <v>322.55192607125821</v>
      </c>
    </row>
    <row r="159" spans="1:17" ht="12" customHeight="1" x14ac:dyDescent="0.25">
      <c r="A159" s="29" t="s">
        <v>140</v>
      </c>
      <c r="B159" s="83">
        <v>187.37499999999997</v>
      </c>
      <c r="C159" s="83">
        <v>2478.3749999999995</v>
      </c>
      <c r="D159" s="83">
        <v>4038.9844989308831</v>
      </c>
      <c r="E159" s="83">
        <v>4210.375</v>
      </c>
      <c r="F159" s="83">
        <v>3372.2343985951838</v>
      </c>
      <c r="G159" s="83">
        <v>7065.7265850616513</v>
      </c>
      <c r="H159" s="83">
        <v>7402.3749999999982</v>
      </c>
      <c r="I159" s="83">
        <v>4442.9265608241394</v>
      </c>
      <c r="J159" s="83">
        <v>5936.0318194976171</v>
      </c>
      <c r="K159" s="83">
        <v>1422.5727048416941</v>
      </c>
      <c r="L159" s="83">
        <v>10695.609909754863</v>
      </c>
      <c r="M159" s="83">
        <v>11086.658117594781</v>
      </c>
      <c r="N159" s="83">
        <v>11089.311694109771</v>
      </c>
      <c r="O159" s="83">
        <v>13367.245636860662</v>
      </c>
      <c r="P159" s="83">
        <v>23065.374999999996</v>
      </c>
      <c r="Q159" s="83">
        <v>9562.8230739287392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1655.7499999999998</v>
      </c>
      <c r="C163" s="67">
        <v>0</v>
      </c>
      <c r="D163" s="67">
        <v>4217.3749999999991</v>
      </c>
      <c r="E163" s="67">
        <v>5752.3749999999991</v>
      </c>
      <c r="F163" s="67">
        <v>5342.3749999999982</v>
      </c>
      <c r="G163" s="67">
        <v>3439.3749999999991</v>
      </c>
      <c r="H163" s="67">
        <v>6851.3749999999991</v>
      </c>
      <c r="I163" s="67">
        <v>6086.375</v>
      </c>
      <c r="J163" s="67">
        <v>6106.3749999999982</v>
      </c>
      <c r="K163" s="67">
        <v>7047.3749999999991</v>
      </c>
      <c r="L163" s="67">
        <v>4777.375</v>
      </c>
      <c r="M163" s="67">
        <v>6758.3749999999991</v>
      </c>
      <c r="N163" s="67">
        <v>6865.3749999999991</v>
      </c>
      <c r="O163" s="67">
        <v>7353.3749999999991</v>
      </c>
      <c r="P163" s="67">
        <v>7550.3749999999982</v>
      </c>
      <c r="Q163" s="67">
        <v>6785.3749999999982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305.99999999999994</v>
      </c>
      <c r="L165" s="67">
        <v>224.99999999999997</v>
      </c>
      <c r="M165" s="67">
        <v>592.99999999999989</v>
      </c>
      <c r="N165" s="67">
        <v>629.99999999999989</v>
      </c>
      <c r="O165" s="67">
        <v>593.99999999999977</v>
      </c>
      <c r="P165" s="67">
        <v>596.99999999999989</v>
      </c>
      <c r="Q165" s="67">
        <v>694.99999999999989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1497.6589517412231</v>
      </c>
      <c r="C167" s="67">
        <v>0</v>
      </c>
      <c r="D167" s="67">
        <v>177.23714669030352</v>
      </c>
      <c r="E167" s="67">
        <v>283.88472512835079</v>
      </c>
      <c r="F167" s="67">
        <v>330.15253068320106</v>
      </c>
      <c r="G167" s="67">
        <v>291.27255768838359</v>
      </c>
      <c r="H167" s="67">
        <v>654.94843128410992</v>
      </c>
      <c r="I167" s="67">
        <v>4090.0262780919611</v>
      </c>
      <c r="J167" s="67">
        <v>844.16623350091822</v>
      </c>
      <c r="K167" s="67">
        <v>1033.1852229122203</v>
      </c>
      <c r="L167" s="67">
        <v>761.67925174509514</v>
      </c>
      <c r="M167" s="67">
        <v>1126.8372781728187</v>
      </c>
      <c r="N167" s="67">
        <v>1322.5705364391952</v>
      </c>
      <c r="O167" s="67">
        <v>1517.262804623804</v>
      </c>
      <c r="P167" s="67">
        <v>2271.182666024366</v>
      </c>
      <c r="Q167" s="67">
        <v>2374.9353852740505</v>
      </c>
    </row>
    <row r="168" spans="1:17" ht="12" customHeight="1" x14ac:dyDescent="0.25">
      <c r="A168" s="23" t="s">
        <v>143</v>
      </c>
      <c r="B168" s="67">
        <v>86.10992725700136</v>
      </c>
      <c r="C168" s="67">
        <v>0</v>
      </c>
      <c r="D168" s="67">
        <v>17.548885143476255</v>
      </c>
      <c r="E168" s="67">
        <v>9.3802541042723142</v>
      </c>
      <c r="F168" s="67">
        <v>11.824989476216015</v>
      </c>
      <c r="G168" s="67">
        <v>11.009175622951451</v>
      </c>
      <c r="H168" s="67">
        <v>25.350901885256686</v>
      </c>
      <c r="I168" s="67">
        <v>223.64188711761784</v>
      </c>
      <c r="J168" s="67">
        <v>36.570000430770712</v>
      </c>
      <c r="K168" s="67">
        <v>49.539550159956484</v>
      </c>
      <c r="L168" s="67">
        <v>39.199725479452091</v>
      </c>
      <c r="M168" s="67">
        <v>60.826500226466685</v>
      </c>
      <c r="N168" s="67">
        <v>72.392273899402653</v>
      </c>
      <c r="O168" s="67">
        <v>85.815292350574012</v>
      </c>
      <c r="P168" s="67">
        <v>131.2405143849509</v>
      </c>
      <c r="Q168" s="67">
        <v>136.55012246163452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3850.2149773019523</v>
      </c>
      <c r="E171" s="67">
        <v>5290.7873930566921</v>
      </c>
      <c r="F171" s="67">
        <v>4858.6314384605939</v>
      </c>
      <c r="G171" s="67">
        <v>3107.8717641956259</v>
      </c>
      <c r="H171" s="67">
        <v>6035.3450806035689</v>
      </c>
      <c r="I171" s="67">
        <v>1494.2467197430396</v>
      </c>
      <c r="J171" s="67">
        <v>5002.8100217957171</v>
      </c>
      <c r="K171" s="67">
        <v>5522.911334005722</v>
      </c>
      <c r="L171" s="67">
        <v>3777.457927485103</v>
      </c>
      <c r="M171" s="67">
        <v>5255.5922825520456</v>
      </c>
      <c r="N171" s="67">
        <v>5193.6743089764395</v>
      </c>
      <c r="O171" s="67">
        <v>5408.2768954978728</v>
      </c>
      <c r="P171" s="67">
        <v>4819.3995692107228</v>
      </c>
      <c r="Q171" s="67">
        <v>3984.7802871148897</v>
      </c>
    </row>
    <row r="172" spans="1:17" ht="12" customHeight="1" x14ac:dyDescent="0.25">
      <c r="A172" s="23" t="s">
        <v>141</v>
      </c>
      <c r="B172" s="67">
        <v>71.981121001775463</v>
      </c>
      <c r="C172" s="67">
        <v>0</v>
      </c>
      <c r="D172" s="67">
        <v>172.37399086426669</v>
      </c>
      <c r="E172" s="67">
        <v>168.32262771068446</v>
      </c>
      <c r="F172" s="67">
        <v>141.76604137998788</v>
      </c>
      <c r="G172" s="67">
        <v>29.221502493038365</v>
      </c>
      <c r="H172" s="67">
        <v>135.7305862270631</v>
      </c>
      <c r="I172" s="67">
        <v>278.46011504738163</v>
      </c>
      <c r="J172" s="67">
        <v>222.82874427259267</v>
      </c>
      <c r="K172" s="67">
        <v>441.73889292210055</v>
      </c>
      <c r="L172" s="67">
        <v>199.03809529034928</v>
      </c>
      <c r="M172" s="67">
        <v>315.1189390486681</v>
      </c>
      <c r="N172" s="67">
        <v>276.73788068496168</v>
      </c>
      <c r="O172" s="67">
        <v>342.02000752774813</v>
      </c>
      <c r="P172" s="67">
        <v>328.55225037995848</v>
      </c>
      <c r="Q172" s="67">
        <v>289.10920514942376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2202.5569337129687</v>
      </c>
      <c r="E176" s="67">
        <v>0</v>
      </c>
      <c r="F176" s="67">
        <v>1582.6869199972302</v>
      </c>
      <c r="G176" s="67">
        <v>1306.4481900073704</v>
      </c>
      <c r="H176" s="67">
        <v>0</v>
      </c>
      <c r="I176" s="67">
        <v>534.22115694301556</v>
      </c>
      <c r="J176" s="67">
        <v>1149.2502869597811</v>
      </c>
      <c r="K176" s="67">
        <v>1357.0309722763634</v>
      </c>
      <c r="L176" s="67">
        <v>1175.3667176989291</v>
      </c>
      <c r="M176" s="67">
        <v>1193.6202778312279</v>
      </c>
      <c r="N176" s="67">
        <v>880.69024821651021</v>
      </c>
      <c r="O176" s="67">
        <v>974.12829635660216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1655.7499999999998</v>
      </c>
      <c r="C177" s="83">
        <v>0</v>
      </c>
      <c r="D177" s="83">
        <v>2014.8180662870309</v>
      </c>
      <c r="E177" s="83">
        <v>5752.3749999999991</v>
      </c>
      <c r="F177" s="83">
        <v>3759.6880800027693</v>
      </c>
      <c r="G177" s="83">
        <v>2132.9268099926289</v>
      </c>
      <c r="H177" s="83">
        <v>6851.3749999999991</v>
      </c>
      <c r="I177" s="83">
        <v>5552.1538430569835</v>
      </c>
      <c r="J177" s="83">
        <v>4957.124713040218</v>
      </c>
      <c r="K177" s="83">
        <v>5690.3440277236359</v>
      </c>
      <c r="L177" s="83">
        <v>3602.0082823010698</v>
      </c>
      <c r="M177" s="83">
        <v>5564.7547221687701</v>
      </c>
      <c r="N177" s="83">
        <v>5984.6847517834885</v>
      </c>
      <c r="O177" s="83">
        <v>6379.2467036433954</v>
      </c>
      <c r="P177" s="83">
        <v>7550.3749999999991</v>
      </c>
      <c r="Q177" s="83">
        <v>6785.3749999999991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2.6470684296819944</v>
      </c>
      <c r="C3" s="168">
        <f t="shared" ref="C3:Q3" si="0">SUM(C4,C7,C9,C19)</f>
        <v>2.3859539615430139</v>
      </c>
      <c r="D3" s="168">
        <f t="shared" si="0"/>
        <v>2.4025768930892117</v>
      </c>
      <c r="E3" s="168">
        <f t="shared" si="0"/>
        <v>2.3751396503349729</v>
      </c>
      <c r="F3" s="168">
        <f t="shared" si="0"/>
        <v>1.5299231585841691</v>
      </c>
      <c r="G3" s="168">
        <f t="shared" si="0"/>
        <v>1.5167651363939321</v>
      </c>
      <c r="H3" s="168">
        <f t="shared" si="0"/>
        <v>1.5284120318009224</v>
      </c>
      <c r="I3" s="168">
        <f t="shared" si="0"/>
        <v>1.9065665168337178</v>
      </c>
      <c r="J3" s="168">
        <f t="shared" si="0"/>
        <v>6.8977125703884248</v>
      </c>
      <c r="K3" s="168">
        <f t="shared" si="0"/>
        <v>2.4975703438380017</v>
      </c>
      <c r="L3" s="168">
        <f t="shared" si="0"/>
        <v>2.5270590260681454</v>
      </c>
      <c r="M3" s="168">
        <f t="shared" si="0"/>
        <v>2.6222243515697676</v>
      </c>
      <c r="N3" s="168">
        <f t="shared" si="0"/>
        <v>2.6844699130264407</v>
      </c>
      <c r="O3" s="168">
        <f t="shared" si="0"/>
        <v>1.3064694039015279</v>
      </c>
      <c r="P3" s="168">
        <f t="shared" si="0"/>
        <v>0.73232372428951342</v>
      </c>
      <c r="Q3" s="168">
        <f t="shared" si="0"/>
        <v>0.71160026913420582</v>
      </c>
    </row>
    <row r="4" spans="1:17" ht="12.95" customHeight="1" x14ac:dyDescent="0.25">
      <c r="A4" s="158" t="s">
        <v>65</v>
      </c>
      <c r="B4" s="157">
        <f t="shared" ref="B4" si="1">SUM(B5:B6)</f>
        <v>2.1106213205262918</v>
      </c>
      <c r="C4" s="157">
        <f t="shared" ref="C4:Q4" si="2">SUM(C5:C6)</f>
        <v>1.8991072660974426</v>
      </c>
      <c r="D4" s="157">
        <f t="shared" si="2"/>
        <v>1.9011914850430183</v>
      </c>
      <c r="E4" s="157">
        <f t="shared" si="2"/>
        <v>1.8756269142791147</v>
      </c>
      <c r="F4" s="157">
        <f t="shared" si="2"/>
        <v>1.1975051347780787</v>
      </c>
      <c r="G4" s="157">
        <f t="shared" si="2"/>
        <v>1.1756928111837051</v>
      </c>
      <c r="H4" s="157">
        <f t="shared" si="2"/>
        <v>1.1719475644165955</v>
      </c>
      <c r="I4" s="157">
        <f t="shared" si="2"/>
        <v>1.4076646522845282</v>
      </c>
      <c r="J4" s="157">
        <f t="shared" si="2"/>
        <v>6.3568266442814219</v>
      </c>
      <c r="K4" s="157">
        <f t="shared" si="2"/>
        <v>1.9161048317645248</v>
      </c>
      <c r="L4" s="157">
        <f t="shared" si="2"/>
        <v>1.9193530524095452</v>
      </c>
      <c r="M4" s="157">
        <f t="shared" si="2"/>
        <v>1.9249246612009032</v>
      </c>
      <c r="N4" s="157">
        <f t="shared" si="2"/>
        <v>1.9267732956937866</v>
      </c>
      <c r="O4" s="157">
        <f t="shared" si="2"/>
        <v>0.96329568642807439</v>
      </c>
      <c r="P4" s="157">
        <f t="shared" si="2"/>
        <v>0.48358405252880887</v>
      </c>
      <c r="Q4" s="157">
        <f t="shared" si="2"/>
        <v>0.48342276273834406</v>
      </c>
    </row>
    <row r="5" spans="1:17" ht="12" customHeight="1" x14ac:dyDescent="0.25">
      <c r="A5" s="23" t="s">
        <v>58</v>
      </c>
      <c r="B5" s="156">
        <v>2.101846786541143</v>
      </c>
      <c r="C5" s="156">
        <v>1.89137</v>
      </c>
      <c r="D5" s="156">
        <v>1.8920699999999995</v>
      </c>
      <c r="E5" s="156">
        <v>1.8667899999999993</v>
      </c>
      <c r="F5" s="156">
        <v>1.1921200000000001</v>
      </c>
      <c r="G5" s="156">
        <v>1.1703866948112263</v>
      </c>
      <c r="H5" s="156">
        <v>1.1667499999999997</v>
      </c>
      <c r="I5" s="156">
        <v>1.3999499999999998</v>
      </c>
      <c r="J5" s="156">
        <v>6.3256600000000001</v>
      </c>
      <c r="K5" s="156">
        <v>1.9051200000000004</v>
      </c>
      <c r="L5" s="156">
        <v>1.9107716442184965</v>
      </c>
      <c r="M5" s="156">
        <v>1.910771313548868</v>
      </c>
      <c r="N5" s="156">
        <v>1.9106772613301413</v>
      </c>
      <c r="O5" s="156">
        <v>0.95536860681102742</v>
      </c>
      <c r="P5" s="156">
        <v>0.47768456580764801</v>
      </c>
      <c r="Q5" s="156">
        <v>0.47769179325499017</v>
      </c>
    </row>
    <row r="6" spans="1:17" ht="12" customHeight="1" x14ac:dyDescent="0.25">
      <c r="A6" s="23" t="s">
        <v>60</v>
      </c>
      <c r="B6" s="156">
        <v>8.7745339851486217E-3</v>
      </c>
      <c r="C6" s="156">
        <v>7.7372660974426473E-3</v>
      </c>
      <c r="D6" s="156">
        <v>9.1214850430187955E-3</v>
      </c>
      <c r="E6" s="156">
        <v>8.8369142791153172E-3</v>
      </c>
      <c r="F6" s="156">
        <v>5.3851347780785996E-3</v>
      </c>
      <c r="G6" s="156">
        <v>5.3061163724788364E-3</v>
      </c>
      <c r="H6" s="156">
        <v>5.1975644165958516E-3</v>
      </c>
      <c r="I6" s="156">
        <v>7.7146522845283954E-3</v>
      </c>
      <c r="J6" s="156">
        <v>3.1166644281422042E-2</v>
      </c>
      <c r="K6" s="156">
        <v>1.0984831764524368E-2</v>
      </c>
      <c r="L6" s="156">
        <v>8.5814081910487294E-3</v>
      </c>
      <c r="M6" s="156">
        <v>1.4153347652035155E-2</v>
      </c>
      <c r="N6" s="156">
        <v>1.6096034363645328E-2</v>
      </c>
      <c r="O6" s="156">
        <v>7.9270796170469691E-3</v>
      </c>
      <c r="P6" s="156">
        <v>5.8994867211608426E-3</v>
      </c>
      <c r="Q6" s="156">
        <v>5.7309694833538828E-3</v>
      </c>
    </row>
    <row r="7" spans="1:17" ht="12.95" customHeight="1" x14ac:dyDescent="0.25">
      <c r="A7" s="158" t="s">
        <v>112</v>
      </c>
      <c r="B7" s="157">
        <f t="shared" ref="B7:Q7" si="3">B8</f>
        <v>7.6399034812547634E-4</v>
      </c>
      <c r="C7" s="157">
        <f t="shared" si="3"/>
        <v>6.8569077344958398E-4</v>
      </c>
      <c r="D7" s="157">
        <f t="shared" si="3"/>
        <v>6.7527518263472725E-4</v>
      </c>
      <c r="E7" s="157">
        <f t="shared" si="3"/>
        <v>6.6336610492116689E-4</v>
      </c>
      <c r="F7" s="157">
        <f t="shared" si="3"/>
        <v>4.3979827002059359E-4</v>
      </c>
      <c r="G7" s="157">
        <f t="shared" si="3"/>
        <v>4.2424514689851079E-4</v>
      </c>
      <c r="H7" s="157">
        <f t="shared" si="3"/>
        <v>4.0809976807272699E-4</v>
      </c>
      <c r="I7" s="157">
        <f t="shared" si="3"/>
        <v>5.8309017702055054E-4</v>
      </c>
      <c r="J7" s="157">
        <f t="shared" si="3"/>
        <v>6.9367572491988837E-4</v>
      </c>
      <c r="K7" s="157">
        <f t="shared" si="3"/>
        <v>8.5588155068013849E-4</v>
      </c>
      <c r="L7" s="157">
        <f t="shared" si="3"/>
        <v>9.6524880939560722E-4</v>
      </c>
      <c r="M7" s="157">
        <f t="shared" si="3"/>
        <v>1.4302896422660287E-3</v>
      </c>
      <c r="N7" s="157">
        <f t="shared" si="3"/>
        <v>1.7942906168914158E-3</v>
      </c>
      <c r="O7" s="157">
        <f t="shared" si="3"/>
        <v>9.579173558013236E-4</v>
      </c>
      <c r="P7" s="157">
        <f t="shared" si="3"/>
        <v>8.0448040242368671E-4</v>
      </c>
      <c r="Q7" s="157">
        <f t="shared" si="3"/>
        <v>8.5329796629859934E-4</v>
      </c>
    </row>
    <row r="8" spans="1:17" ht="12" customHeight="1" x14ac:dyDescent="0.25">
      <c r="A8" s="23" t="s">
        <v>60</v>
      </c>
      <c r="B8" s="156">
        <v>7.6399034812547634E-4</v>
      </c>
      <c r="C8" s="156">
        <v>6.8569077344958398E-4</v>
      </c>
      <c r="D8" s="156">
        <v>6.7527518263472725E-4</v>
      </c>
      <c r="E8" s="156">
        <v>6.6336610492116689E-4</v>
      </c>
      <c r="F8" s="156">
        <v>4.3979827002059359E-4</v>
      </c>
      <c r="G8" s="156">
        <v>4.2424514689851079E-4</v>
      </c>
      <c r="H8" s="156">
        <v>4.0809976807272699E-4</v>
      </c>
      <c r="I8" s="156">
        <v>5.8309017702055054E-4</v>
      </c>
      <c r="J8" s="156">
        <v>6.9367572491988837E-4</v>
      </c>
      <c r="K8" s="156">
        <v>8.5588155068013849E-4</v>
      </c>
      <c r="L8" s="156">
        <v>9.6524880939560722E-4</v>
      </c>
      <c r="M8" s="156">
        <v>1.4302896422660287E-3</v>
      </c>
      <c r="N8" s="156">
        <v>1.7942906168914158E-3</v>
      </c>
      <c r="O8" s="156">
        <v>9.579173558013236E-4</v>
      </c>
      <c r="P8" s="156">
        <v>8.0448040242368671E-4</v>
      </c>
      <c r="Q8" s="156">
        <v>8.5329796629859934E-4</v>
      </c>
    </row>
    <row r="9" spans="1:17" ht="12" customHeight="1" x14ac:dyDescent="0.25">
      <c r="A9" s="158" t="s">
        <v>63</v>
      </c>
      <c r="B9" s="157">
        <f>SUM(B10:B12,B15:B16)</f>
        <v>0.3957485581363418</v>
      </c>
      <c r="C9" s="157">
        <f t="shared" ref="C9:Q9" si="4">SUM(C10:C12,C15:C16)</f>
        <v>0.35817450244727284</v>
      </c>
      <c r="D9" s="157">
        <f t="shared" si="4"/>
        <v>0.37136943844800102</v>
      </c>
      <c r="E9" s="157">
        <f t="shared" si="4"/>
        <v>0.37021340569111449</v>
      </c>
      <c r="F9" s="157">
        <f t="shared" si="4"/>
        <v>0.24644013772539419</v>
      </c>
      <c r="G9" s="157">
        <f t="shared" si="4"/>
        <v>0.25334184760361023</v>
      </c>
      <c r="H9" s="157">
        <f t="shared" si="4"/>
        <v>0.26274946420644529</v>
      </c>
      <c r="I9" s="157">
        <f t="shared" si="4"/>
        <v>0.36962455594600646</v>
      </c>
      <c r="J9" s="157">
        <f t="shared" si="4"/>
        <v>0.40070458365137707</v>
      </c>
      <c r="K9" s="157">
        <f t="shared" si="4"/>
        <v>0.43210565153480796</v>
      </c>
      <c r="L9" s="157">
        <f t="shared" si="4"/>
        <v>0.45532530612445254</v>
      </c>
      <c r="M9" s="157">
        <f t="shared" si="4"/>
        <v>0.52505062297491234</v>
      </c>
      <c r="N9" s="157">
        <f t="shared" si="4"/>
        <v>0.57253027213360852</v>
      </c>
      <c r="O9" s="157">
        <f t="shared" si="4"/>
        <v>0.25677062832233083</v>
      </c>
      <c r="P9" s="157">
        <f t="shared" si="4"/>
        <v>0.18640802408243659</v>
      </c>
      <c r="Q9" s="157">
        <f t="shared" si="4"/>
        <v>0.17258632317039183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2.0089706106047826E-2</v>
      </c>
      <c r="C11" s="132">
        <v>1.6958447029070737E-2</v>
      </c>
      <c r="D11" s="132">
        <v>1.6677815737706898E-2</v>
      </c>
      <c r="E11" s="132">
        <v>1.5994762494409336E-2</v>
      </c>
      <c r="F11" s="132">
        <v>1.0492477308966016E-2</v>
      </c>
      <c r="G11" s="132">
        <v>1.0248038096194409E-2</v>
      </c>
      <c r="H11" s="132">
        <v>1.010622187222316E-2</v>
      </c>
      <c r="I11" s="132">
        <v>1.3696974623386298E-2</v>
      </c>
      <c r="J11" s="132">
        <v>1.3882114183909793E-2</v>
      </c>
      <c r="K11" s="132">
        <v>1.3741614495811755E-2</v>
      </c>
      <c r="L11" s="132">
        <v>1.3446059589611641E-2</v>
      </c>
      <c r="M11" s="132">
        <v>1.4490332430633569E-2</v>
      </c>
      <c r="N11" s="132">
        <v>1.4284532076280675E-2</v>
      </c>
      <c r="O11" s="132">
        <v>6.4993692869454939E-3</v>
      </c>
      <c r="P11" s="132">
        <v>4.422720450574829E-3</v>
      </c>
      <c r="Q11" s="132">
        <v>3.9105598184526755E-3</v>
      </c>
    </row>
    <row r="12" spans="1:17" ht="12" customHeight="1" x14ac:dyDescent="0.25">
      <c r="A12" s="167" t="s">
        <v>143</v>
      </c>
      <c r="B12" s="132">
        <f>SUM(B13:B14)</f>
        <v>4.3758463859088897E-4</v>
      </c>
      <c r="C12" s="132">
        <f t="shared" ref="C12:Q12" si="5">SUM(C13:C14)</f>
        <v>4.3735853458211989E-4</v>
      </c>
      <c r="D12" s="132">
        <f t="shared" si="5"/>
        <v>4.4439051261473047E-4</v>
      </c>
      <c r="E12" s="132">
        <f t="shared" si="5"/>
        <v>4.4073993404036588E-4</v>
      </c>
      <c r="F12" s="132">
        <f t="shared" si="5"/>
        <v>2.1898795208222691E-4</v>
      </c>
      <c r="G12" s="132">
        <f t="shared" si="5"/>
        <v>4.3921202499298215E-4</v>
      </c>
      <c r="H12" s="132">
        <f t="shared" si="5"/>
        <v>4.4503142349977098E-4</v>
      </c>
      <c r="I12" s="132">
        <f t="shared" si="5"/>
        <v>4.4464185437997293E-4</v>
      </c>
      <c r="J12" s="132">
        <f t="shared" si="5"/>
        <v>4.4308741127440428E-4</v>
      </c>
      <c r="K12" s="132">
        <f t="shared" si="5"/>
        <v>6.5914923883131197E-4</v>
      </c>
      <c r="L12" s="132">
        <f t="shared" si="5"/>
        <v>6.5846570686731826E-4</v>
      </c>
      <c r="M12" s="132">
        <f t="shared" si="5"/>
        <v>6.6856327306081187E-4</v>
      </c>
      <c r="N12" s="132">
        <f t="shared" si="5"/>
        <v>6.7047420271019965E-4</v>
      </c>
      <c r="O12" s="132">
        <f t="shared" si="5"/>
        <v>2.2369755842925132E-4</v>
      </c>
      <c r="P12" s="132">
        <f t="shared" si="5"/>
        <v>2.2391863760431972E-4</v>
      </c>
      <c r="Q12" s="132">
        <f t="shared" si="5"/>
        <v>2.2449957094449241E-4</v>
      </c>
    </row>
    <row r="13" spans="1:17" ht="12" customHeight="1" x14ac:dyDescent="0.25">
      <c r="A13" s="166" t="s">
        <v>57</v>
      </c>
      <c r="B13" s="165">
        <v>3.3482843510079883E-4</v>
      </c>
      <c r="C13" s="165">
        <v>3.340300172392811E-4</v>
      </c>
      <c r="D13" s="165">
        <v>3.3876813217217233E-4</v>
      </c>
      <c r="E13" s="165">
        <v>3.3537405230212876E-4</v>
      </c>
      <c r="F13" s="165">
        <v>1.6634415245921896E-4</v>
      </c>
      <c r="G13" s="165">
        <v>3.3306123812631538E-4</v>
      </c>
      <c r="H13" s="165">
        <v>3.3687406240743629E-4</v>
      </c>
      <c r="I13" s="165">
        <v>3.3596352849815138E-4</v>
      </c>
      <c r="J13" s="165">
        <v>3.3419904516819804E-4</v>
      </c>
      <c r="K13" s="165">
        <v>4.9622496790431591E-4</v>
      </c>
      <c r="L13" s="165">
        <v>4.9471351320269186E-4</v>
      </c>
      <c r="M13" s="165">
        <v>5.045740757095629E-4</v>
      </c>
      <c r="N13" s="165">
        <v>5.0645159179540618E-4</v>
      </c>
      <c r="O13" s="165">
        <v>1.6898360146058329E-4</v>
      </c>
      <c r="P13" s="165">
        <v>1.6910401722786158E-4</v>
      </c>
      <c r="Q13" s="165">
        <v>1.6945759213294944E-4</v>
      </c>
    </row>
    <row r="14" spans="1:17" ht="12" customHeight="1" x14ac:dyDescent="0.25">
      <c r="A14" s="147" t="s">
        <v>59</v>
      </c>
      <c r="B14" s="164">
        <v>1.0275620349009012E-4</v>
      </c>
      <c r="C14" s="164">
        <v>1.0332851734283877E-4</v>
      </c>
      <c r="D14" s="164">
        <v>1.0562238044255815E-4</v>
      </c>
      <c r="E14" s="164">
        <v>1.0536588173823713E-4</v>
      </c>
      <c r="F14" s="164">
        <v>5.2643799623007942E-5</v>
      </c>
      <c r="G14" s="164">
        <v>1.0615078686666677E-4</v>
      </c>
      <c r="H14" s="164">
        <v>1.0815736109233472E-4</v>
      </c>
      <c r="I14" s="164">
        <v>1.0867832588182153E-4</v>
      </c>
      <c r="J14" s="164">
        <v>1.0888836610620626E-4</v>
      </c>
      <c r="K14" s="164">
        <v>1.6292427092699606E-4</v>
      </c>
      <c r="L14" s="164">
        <v>1.6375219366462638E-4</v>
      </c>
      <c r="M14" s="164">
        <v>1.63989197351249E-4</v>
      </c>
      <c r="N14" s="164">
        <v>1.6402261091479349E-4</v>
      </c>
      <c r="O14" s="164">
        <v>5.4713956968668049E-5</v>
      </c>
      <c r="P14" s="164">
        <v>5.4814620376458139E-5</v>
      </c>
      <c r="Q14" s="164">
        <v>5.5041978811542977E-5</v>
      </c>
    </row>
    <row r="15" spans="1:17" ht="12" customHeight="1" x14ac:dyDescent="0.25">
      <c r="A15" s="163" t="s">
        <v>142</v>
      </c>
      <c r="B15" s="162">
        <v>0.36714631523242514</v>
      </c>
      <c r="C15" s="162">
        <v>0.33272333760500022</v>
      </c>
      <c r="D15" s="162">
        <v>0.34521629118950231</v>
      </c>
      <c r="E15" s="162">
        <v>0.34409377455874973</v>
      </c>
      <c r="F15" s="162">
        <v>0.22878578974200767</v>
      </c>
      <c r="G15" s="162">
        <v>0.23504110810999315</v>
      </c>
      <c r="H15" s="162">
        <v>0.24422928641721131</v>
      </c>
      <c r="I15" s="162">
        <v>0.34360805687245105</v>
      </c>
      <c r="J15" s="162">
        <v>0.37283606043124878</v>
      </c>
      <c r="K15" s="162">
        <v>0.40201680870934364</v>
      </c>
      <c r="L15" s="162">
        <v>0.42384270210640895</v>
      </c>
      <c r="M15" s="162">
        <v>0.48915501528186117</v>
      </c>
      <c r="N15" s="162">
        <v>0.53481126783542809</v>
      </c>
      <c r="O15" s="162">
        <v>0.23963918931663605</v>
      </c>
      <c r="P15" s="162">
        <v>0.17403507546613639</v>
      </c>
      <c r="Q15" s="162">
        <v>0.16142121201480542</v>
      </c>
    </row>
    <row r="16" spans="1:17" ht="12" customHeight="1" x14ac:dyDescent="0.25">
      <c r="A16" s="161" t="s">
        <v>141</v>
      </c>
      <c r="B16" s="160">
        <f>SUM(B17:B18)</f>
        <v>8.0749521592779414E-3</v>
      </c>
      <c r="C16" s="160">
        <f t="shared" ref="C16:Q16" si="6">SUM(C17:C18)</f>
        <v>8.0553592786197867E-3</v>
      </c>
      <c r="D16" s="160">
        <f t="shared" si="6"/>
        <v>9.0309410081770829E-3</v>
      </c>
      <c r="E16" s="160">
        <f t="shared" si="6"/>
        <v>9.6841287039150271E-3</v>
      </c>
      <c r="F16" s="160">
        <f t="shared" si="6"/>
        <v>6.9428827223382925E-3</v>
      </c>
      <c r="G16" s="160">
        <f t="shared" si="6"/>
        <v>7.6134893724296724E-3</v>
      </c>
      <c r="H16" s="160">
        <f t="shared" si="6"/>
        <v>7.9689244935110641E-3</v>
      </c>
      <c r="I16" s="160">
        <f t="shared" si="6"/>
        <v>1.1874882595789114E-2</v>
      </c>
      <c r="J16" s="160">
        <f t="shared" si="6"/>
        <v>1.3543321624944083E-2</v>
      </c>
      <c r="K16" s="160">
        <f t="shared" si="6"/>
        <v>1.5688079090821243E-2</v>
      </c>
      <c r="L16" s="160">
        <f t="shared" si="6"/>
        <v>1.7378078721564629E-2</v>
      </c>
      <c r="M16" s="160">
        <f t="shared" si="6"/>
        <v>2.073671198935681E-2</v>
      </c>
      <c r="N16" s="160">
        <f t="shared" si="6"/>
        <v>2.2763998019189546E-2</v>
      </c>
      <c r="O16" s="160">
        <f t="shared" si="6"/>
        <v>1.0408372160320038E-2</v>
      </c>
      <c r="P16" s="160">
        <f t="shared" si="6"/>
        <v>7.7263095281210675E-3</v>
      </c>
      <c r="Q16" s="160">
        <f t="shared" si="6"/>
        <v>7.0300517661892343E-3</v>
      </c>
    </row>
    <row r="17" spans="1:17" ht="12" customHeight="1" x14ac:dyDescent="0.25">
      <c r="A17" s="148" t="s">
        <v>60</v>
      </c>
      <c r="B17" s="156">
        <v>6.0712061912211847E-3</v>
      </c>
      <c r="C17" s="156">
        <v>6.0921174491058499E-3</v>
      </c>
      <c r="D17" s="156">
        <v>6.8656822091046404E-3</v>
      </c>
      <c r="E17" s="156">
        <v>7.3660793056738103E-3</v>
      </c>
      <c r="F17" s="156">
        <v>5.258281134402039E-3</v>
      </c>
      <c r="G17" s="156">
        <v>5.7558506022630041E-3</v>
      </c>
      <c r="H17" s="156">
        <v>6.0220919938490406E-3</v>
      </c>
      <c r="I17" s="156">
        <v>8.9949069599208446E-3</v>
      </c>
      <c r="J17" s="156">
        <v>1.0331114824810998E-2</v>
      </c>
      <c r="K17" s="156">
        <v>1.2049437040118334E-2</v>
      </c>
      <c r="L17" s="156">
        <v>1.3448026073613594E-2</v>
      </c>
      <c r="M17" s="156">
        <v>1.6254340595089338E-2</v>
      </c>
      <c r="N17" s="156">
        <v>1.8116690709937065E-2</v>
      </c>
      <c r="O17" s="156">
        <v>8.2198138815733155E-3</v>
      </c>
      <c r="P17" s="156">
        <v>6.0818709168273229E-3</v>
      </c>
      <c r="Q17" s="156">
        <v>5.5439183382775736E-3</v>
      </c>
    </row>
    <row r="18" spans="1:17" ht="12" customHeight="1" x14ac:dyDescent="0.25">
      <c r="A18" s="148" t="s">
        <v>59</v>
      </c>
      <c r="B18" s="156">
        <v>2.0037459680567571E-3</v>
      </c>
      <c r="C18" s="156">
        <v>1.9632418295139364E-3</v>
      </c>
      <c r="D18" s="156">
        <v>2.1652587990724421E-3</v>
      </c>
      <c r="E18" s="156">
        <v>2.3180493982412169E-3</v>
      </c>
      <c r="F18" s="156">
        <v>1.6846015879362535E-3</v>
      </c>
      <c r="G18" s="156">
        <v>1.8576387701666683E-3</v>
      </c>
      <c r="H18" s="156">
        <v>1.9468324996620243E-3</v>
      </c>
      <c r="I18" s="156">
        <v>2.8799756358682694E-3</v>
      </c>
      <c r="J18" s="156">
        <v>3.2122068001330848E-3</v>
      </c>
      <c r="K18" s="156">
        <v>3.638642050702909E-3</v>
      </c>
      <c r="L18" s="156">
        <v>3.9300526479510338E-3</v>
      </c>
      <c r="M18" s="156">
        <v>4.4823713942674735E-3</v>
      </c>
      <c r="N18" s="156">
        <v>4.647307309252482E-3</v>
      </c>
      <c r="O18" s="156">
        <v>2.1885582787467216E-3</v>
      </c>
      <c r="P18" s="156">
        <v>1.6444386112937444E-3</v>
      </c>
      <c r="Q18" s="156">
        <v>1.4861334279116609E-3</v>
      </c>
    </row>
    <row r="19" spans="1:17" ht="12" customHeight="1" x14ac:dyDescent="0.25">
      <c r="A19" s="158" t="s">
        <v>62</v>
      </c>
      <c r="B19" s="157">
        <f>SUM(B20:B22)</f>
        <v>0.13993456067123536</v>
      </c>
      <c r="C19" s="157">
        <f t="shared" ref="C19:Q19" si="7">SUM(C20:C22)</f>
        <v>0.12798650222484856</v>
      </c>
      <c r="D19" s="157">
        <f t="shared" si="7"/>
        <v>0.12934069441555784</v>
      </c>
      <c r="E19" s="157">
        <f t="shared" si="7"/>
        <v>0.12863596425982277</v>
      </c>
      <c r="F19" s="157">
        <f t="shared" si="7"/>
        <v>8.5538087810675581E-2</v>
      </c>
      <c r="G19" s="157">
        <f t="shared" si="7"/>
        <v>8.7306232459718358E-2</v>
      </c>
      <c r="H19" s="157">
        <f t="shared" si="7"/>
        <v>9.3306903409809072E-2</v>
      </c>
      <c r="I19" s="157">
        <f t="shared" si="7"/>
        <v>0.12869421842616252</v>
      </c>
      <c r="J19" s="157">
        <f t="shared" si="7"/>
        <v>0.13948766673070639</v>
      </c>
      <c r="K19" s="157">
        <f t="shared" si="7"/>
        <v>0.14850397898798884</v>
      </c>
      <c r="L19" s="157">
        <f t="shared" si="7"/>
        <v>0.15141541872475195</v>
      </c>
      <c r="M19" s="157">
        <f t="shared" si="7"/>
        <v>0.17081877775168647</v>
      </c>
      <c r="N19" s="157">
        <f t="shared" si="7"/>
        <v>0.18337205458215367</v>
      </c>
      <c r="O19" s="157">
        <f t="shared" si="7"/>
        <v>8.5445171795321295E-2</v>
      </c>
      <c r="P19" s="157">
        <f t="shared" si="7"/>
        <v>6.1527167275844299E-2</v>
      </c>
      <c r="Q19" s="157">
        <f t="shared" si="7"/>
        <v>5.4737885259171309E-2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6.6788180026963545E-2</v>
      </c>
      <c r="C21" s="156">
        <v>6.2321808793148741E-2</v>
      </c>
      <c r="D21" s="156">
        <v>5.6708463605400744E-2</v>
      </c>
      <c r="E21" s="156">
        <v>5.4616591767561631E-2</v>
      </c>
      <c r="F21" s="156">
        <v>3.3573048793220324E-2</v>
      </c>
      <c r="G21" s="156">
        <v>3.110431218346774E-2</v>
      </c>
      <c r="H21" s="156">
        <v>3.5246691709454943E-2</v>
      </c>
      <c r="I21" s="156">
        <v>4.205283876075798E-2</v>
      </c>
      <c r="J21" s="156">
        <v>4.7264884979969328E-2</v>
      </c>
      <c r="K21" s="156">
        <v>4.9050689962209196E-2</v>
      </c>
      <c r="L21" s="156">
        <v>5.7899415521265277E-2</v>
      </c>
      <c r="M21" s="156">
        <v>4.1963994755047591E-2</v>
      </c>
      <c r="N21" s="156">
        <v>4.5363541069163502E-2</v>
      </c>
      <c r="O21" s="156">
        <v>2.2170480345770953E-2</v>
      </c>
      <c r="P21" s="156">
        <v>9.8371584161397931E-3</v>
      </c>
      <c r="Q21" s="156">
        <v>8.68421316165972E-3</v>
      </c>
    </row>
    <row r="22" spans="1:17" ht="12" customHeight="1" x14ac:dyDescent="0.25">
      <c r="A22" s="29" t="s">
        <v>140</v>
      </c>
      <c r="B22" s="57">
        <v>7.3146380644271813E-2</v>
      </c>
      <c r="C22" s="57">
        <v>6.5664693431699825E-2</v>
      </c>
      <c r="D22" s="57">
        <v>7.26322308101571E-2</v>
      </c>
      <c r="E22" s="57">
        <v>7.4019372492261121E-2</v>
      </c>
      <c r="F22" s="57">
        <v>5.1965039017455257E-2</v>
      </c>
      <c r="G22" s="57">
        <v>5.6201920276250615E-2</v>
      </c>
      <c r="H22" s="57">
        <v>5.8060211700354129E-2</v>
      </c>
      <c r="I22" s="57">
        <v>8.6641379665404555E-2</v>
      </c>
      <c r="J22" s="57">
        <v>9.2222781750737073E-2</v>
      </c>
      <c r="K22" s="57">
        <v>9.9453289025779629E-2</v>
      </c>
      <c r="L22" s="57">
        <v>9.3516003203486672E-2</v>
      </c>
      <c r="M22" s="57">
        <v>0.12885478299663888</v>
      </c>
      <c r="N22" s="57">
        <v>0.13800851351299015</v>
      </c>
      <c r="O22" s="57">
        <v>6.3274691449550335E-2</v>
      </c>
      <c r="P22" s="57">
        <v>5.1690008859704505E-2</v>
      </c>
      <c r="Q22" s="57">
        <v>4.6053672097511593E-2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60.605212846319013</v>
      </c>
      <c r="C43" s="168">
        <f t="shared" si="16"/>
        <v>52.006145989175067</v>
      </c>
      <c r="D43" s="168">
        <f t="shared" si="16"/>
        <v>44.742805196177919</v>
      </c>
      <c r="E43" s="168">
        <f t="shared" si="16"/>
        <v>36.375491257155439</v>
      </c>
      <c r="F43" s="168">
        <f t="shared" si="16"/>
        <v>29.529735867171812</v>
      </c>
      <c r="G43" s="168">
        <f t="shared" si="16"/>
        <v>22.789729546300052</v>
      </c>
      <c r="H43" s="168">
        <f t="shared" si="16"/>
        <v>16.034852852117048</v>
      </c>
      <c r="I43" s="168">
        <f t="shared" si="16"/>
        <v>16.064846670332628</v>
      </c>
      <c r="J43" s="168">
        <f t="shared" si="16"/>
        <v>16.034222918527554</v>
      </c>
      <c r="K43" s="168">
        <f t="shared" si="16"/>
        <v>16.004053253510644</v>
      </c>
      <c r="L43" s="168">
        <f t="shared" si="16"/>
        <v>15.860627005744711</v>
      </c>
      <c r="M43" s="168">
        <f t="shared" si="16"/>
        <v>15.481826250994295</v>
      </c>
      <c r="N43" s="168">
        <f t="shared" si="16"/>
        <v>15.110451759709781</v>
      </c>
      <c r="O43" s="168">
        <f t="shared" si="16"/>
        <v>15.064240765586996</v>
      </c>
      <c r="P43" s="168">
        <f t="shared" si="16"/>
        <v>15.70387622162225</v>
      </c>
      <c r="Q43" s="168">
        <f t="shared" si="16"/>
        <v>15.562163754773559</v>
      </c>
    </row>
    <row r="44" spans="1:17" ht="12.95" customHeight="1" x14ac:dyDescent="0.25">
      <c r="A44" s="158" t="s">
        <v>65</v>
      </c>
      <c r="B44" s="157">
        <f t="shared" ref="B44" si="17">SUM(B45:B46)</f>
        <v>46.594864414278788</v>
      </c>
      <c r="C44" s="157">
        <f t="shared" ref="C44:Q44" si="18">SUM(C45:C46)</f>
        <v>40.252677276908038</v>
      </c>
      <c r="D44" s="157">
        <f t="shared" si="18"/>
        <v>33.934490541946744</v>
      </c>
      <c r="E44" s="157">
        <f t="shared" si="18"/>
        <v>27.746207314139962</v>
      </c>
      <c r="F44" s="157">
        <f t="shared" si="18"/>
        <v>22.25403615943608</v>
      </c>
      <c r="G44" s="157">
        <f t="shared" si="18"/>
        <v>16.936121166686533</v>
      </c>
      <c r="H44" s="157">
        <f t="shared" si="18"/>
        <v>11.785281603567707</v>
      </c>
      <c r="I44" s="157">
        <f t="shared" si="18"/>
        <v>11.480936776100203</v>
      </c>
      <c r="J44" s="157">
        <f t="shared" si="18"/>
        <v>11.818814439746204</v>
      </c>
      <c r="K44" s="157">
        <f t="shared" si="18"/>
        <v>11.838529059879249</v>
      </c>
      <c r="L44" s="157">
        <f t="shared" si="18"/>
        <v>12.213728784439995</v>
      </c>
      <c r="M44" s="157">
        <f t="shared" si="18"/>
        <v>10.74700729802446</v>
      </c>
      <c r="N44" s="157">
        <f t="shared" si="18"/>
        <v>10.963650389289391</v>
      </c>
      <c r="O44" s="157">
        <f t="shared" si="18"/>
        <v>11.097895963119541</v>
      </c>
      <c r="P44" s="157">
        <f t="shared" si="18"/>
        <v>10.278965998307823</v>
      </c>
      <c r="Q44" s="157">
        <f t="shared" si="18"/>
        <v>10.496878303010199</v>
      </c>
    </row>
    <row r="45" spans="1:17" ht="12" customHeight="1" x14ac:dyDescent="0.25">
      <c r="A45" s="23" t="s">
        <v>166</v>
      </c>
      <c r="B45" s="156">
        <v>46.040429858289656</v>
      </c>
      <c r="C45" s="156">
        <v>39.783216999431758</v>
      </c>
      <c r="D45" s="156">
        <v>33.470088774442601</v>
      </c>
      <c r="E45" s="156">
        <v>27.374280485213351</v>
      </c>
      <c r="F45" s="156">
        <v>21.969863198227795</v>
      </c>
      <c r="G45" s="156">
        <v>16.720417551723283</v>
      </c>
      <c r="H45" s="156">
        <v>11.638679218285024</v>
      </c>
      <c r="I45" s="156">
        <v>11.303277287782642</v>
      </c>
      <c r="J45" s="156">
        <v>11.652365042555042</v>
      </c>
      <c r="K45" s="156">
        <v>11.640091291410606</v>
      </c>
      <c r="L45" s="156">
        <v>12.050669398205844</v>
      </c>
      <c r="M45" s="156">
        <v>10.507820268265311</v>
      </c>
      <c r="N45" s="156">
        <v>10.687479308229268</v>
      </c>
      <c r="O45" s="156">
        <v>10.825372793884249</v>
      </c>
      <c r="P45" s="156">
        <v>9.9069095664737841</v>
      </c>
      <c r="Q45" s="156">
        <v>10.127202796870856</v>
      </c>
    </row>
    <row r="46" spans="1:17" ht="12" customHeight="1" x14ac:dyDescent="0.25">
      <c r="A46" s="23" t="s">
        <v>60</v>
      </c>
      <c r="B46" s="156">
        <v>0.5544345559891295</v>
      </c>
      <c r="C46" s="156">
        <v>0.46946027747627894</v>
      </c>
      <c r="D46" s="156">
        <v>0.46440176750414175</v>
      </c>
      <c r="E46" s="156">
        <v>0.37192682892661078</v>
      </c>
      <c r="F46" s="156">
        <v>0.28417296120828384</v>
      </c>
      <c r="G46" s="156">
        <v>0.21570361496325111</v>
      </c>
      <c r="H46" s="156">
        <v>0.14660238528268302</v>
      </c>
      <c r="I46" s="156">
        <v>0.1776594883175614</v>
      </c>
      <c r="J46" s="156">
        <v>0.16644939719116184</v>
      </c>
      <c r="K46" s="156">
        <v>0.19843776846864392</v>
      </c>
      <c r="L46" s="156">
        <v>0.16305938623415084</v>
      </c>
      <c r="M46" s="156">
        <v>0.23918702975914902</v>
      </c>
      <c r="N46" s="156">
        <v>0.27617108106012378</v>
      </c>
      <c r="O46" s="156">
        <v>0.27252316923529224</v>
      </c>
      <c r="P46" s="156">
        <v>0.37205643183403903</v>
      </c>
      <c r="Q46" s="156">
        <v>0.36967550613934358</v>
      </c>
    </row>
    <row r="47" spans="1:17" ht="12.95" customHeight="1" x14ac:dyDescent="0.25">
      <c r="A47" s="158" t="s">
        <v>112</v>
      </c>
      <c r="B47" s="157">
        <f t="shared" ref="B47:Q47" si="19">B48</f>
        <v>1.9030305035125504E-2</v>
      </c>
      <c r="C47" s="157">
        <f t="shared" si="19"/>
        <v>1.5244934925381624E-2</v>
      </c>
      <c r="D47" s="157">
        <f t="shared" si="19"/>
        <v>1.3706881112036107E-2</v>
      </c>
      <c r="E47" s="157">
        <f t="shared" si="19"/>
        <v>1.0558653794909677E-2</v>
      </c>
      <c r="F47" s="157">
        <f t="shared" si="19"/>
        <v>8.8826694749553538E-3</v>
      </c>
      <c r="G47" s="157">
        <f t="shared" si="19"/>
        <v>6.6897807106200292E-3</v>
      </c>
      <c r="H47" s="157">
        <f t="shared" si="19"/>
        <v>4.9519210968255395E-3</v>
      </c>
      <c r="I47" s="157">
        <f t="shared" si="19"/>
        <v>5.338616532004993E-3</v>
      </c>
      <c r="J47" s="157">
        <f t="shared" si="19"/>
        <v>5.7351370697872042E-3</v>
      </c>
      <c r="K47" s="157">
        <f t="shared" si="19"/>
        <v>6.2179905739748777E-3</v>
      </c>
      <c r="L47" s="157">
        <f t="shared" si="19"/>
        <v>5.9042786994456999E-3</v>
      </c>
      <c r="M47" s="157">
        <f t="shared" si="19"/>
        <v>9.5039873357649161E-3</v>
      </c>
      <c r="N47" s="157">
        <f t="shared" si="19"/>
        <v>1.0982454781019632E-2</v>
      </c>
      <c r="O47" s="157">
        <f t="shared" si="19"/>
        <v>1.3027938371946858E-2</v>
      </c>
      <c r="P47" s="157">
        <f t="shared" si="19"/>
        <v>1.9561454015623387E-2</v>
      </c>
      <c r="Q47" s="157">
        <f t="shared" si="19"/>
        <v>2.1562766823820276E-2</v>
      </c>
    </row>
    <row r="48" spans="1:17" ht="12" customHeight="1" x14ac:dyDescent="0.25">
      <c r="A48" s="23" t="s">
        <v>60</v>
      </c>
      <c r="B48" s="156">
        <v>1.9030305035125504E-2</v>
      </c>
      <c r="C48" s="156">
        <v>1.5244934925381624E-2</v>
      </c>
      <c r="D48" s="156">
        <v>1.3706881112036107E-2</v>
      </c>
      <c r="E48" s="156">
        <v>1.0558653794909677E-2</v>
      </c>
      <c r="F48" s="156">
        <v>8.8826694749553538E-3</v>
      </c>
      <c r="G48" s="156">
        <v>6.6897807106200292E-3</v>
      </c>
      <c r="H48" s="156">
        <v>4.9519210968255395E-3</v>
      </c>
      <c r="I48" s="156">
        <v>5.338616532004993E-3</v>
      </c>
      <c r="J48" s="156">
        <v>5.7351370697872042E-3</v>
      </c>
      <c r="K48" s="156">
        <v>6.2179905739748777E-3</v>
      </c>
      <c r="L48" s="156">
        <v>5.9042786994456999E-3</v>
      </c>
      <c r="M48" s="156">
        <v>9.5039873357649161E-3</v>
      </c>
      <c r="N48" s="156">
        <v>1.0982454781019632E-2</v>
      </c>
      <c r="O48" s="156">
        <v>1.3027938371946858E-2</v>
      </c>
      <c r="P48" s="156">
        <v>1.9561454015623387E-2</v>
      </c>
      <c r="Q48" s="156">
        <v>2.1562766823820276E-2</v>
      </c>
    </row>
    <row r="49" spans="1:17" ht="12" customHeight="1" x14ac:dyDescent="0.25">
      <c r="A49" s="158" t="s">
        <v>63</v>
      </c>
      <c r="B49" s="157">
        <f t="shared" ref="B49:Q49" si="20">SUM(B50:B51,B54:B55)</f>
        <v>10.454037111643567</v>
      </c>
      <c r="C49" s="157">
        <f t="shared" si="20"/>
        <v>8.7332522251851135</v>
      </c>
      <c r="D49" s="157">
        <f t="shared" si="20"/>
        <v>8.050741352941559</v>
      </c>
      <c r="E49" s="157">
        <f t="shared" si="20"/>
        <v>6.4186231934786377</v>
      </c>
      <c r="F49" s="157">
        <f t="shared" si="20"/>
        <v>5.419676036763339</v>
      </c>
      <c r="G49" s="157">
        <f t="shared" si="20"/>
        <v>4.3636302438908787</v>
      </c>
      <c r="H49" s="157">
        <f t="shared" si="20"/>
        <v>3.0887546045708549</v>
      </c>
      <c r="I49" s="157">
        <f t="shared" si="20"/>
        <v>3.445296424601485</v>
      </c>
      <c r="J49" s="157">
        <f t="shared" si="20"/>
        <v>3.1067296916428577</v>
      </c>
      <c r="K49" s="157">
        <f t="shared" si="20"/>
        <v>3.0683618401975425</v>
      </c>
      <c r="L49" s="157">
        <f t="shared" si="20"/>
        <v>2.6787108439074889</v>
      </c>
      <c r="M49" s="157">
        <f t="shared" si="20"/>
        <v>3.513497430523703</v>
      </c>
      <c r="N49" s="157">
        <f t="shared" si="20"/>
        <v>2.9750865153822761</v>
      </c>
      <c r="O49" s="157">
        <f t="shared" si="20"/>
        <v>2.7802114154816895</v>
      </c>
      <c r="P49" s="157">
        <f t="shared" si="20"/>
        <v>3.9007133401782412</v>
      </c>
      <c r="Q49" s="157">
        <f t="shared" si="20"/>
        <v>3.6751083320301703</v>
      </c>
    </row>
    <row r="50" spans="1:17" ht="12" customHeight="1" x14ac:dyDescent="0.25">
      <c r="A50" s="167" t="s">
        <v>165</v>
      </c>
      <c r="B50" s="132">
        <v>4.9916838047147438</v>
      </c>
      <c r="C50" s="132">
        <v>5.2119639812663205</v>
      </c>
      <c r="D50" s="132">
        <v>5.3329765429811129</v>
      </c>
      <c r="E50" s="132">
        <v>5.2288856260772452</v>
      </c>
      <c r="F50" s="132">
        <v>4.5465290351175423</v>
      </c>
      <c r="G50" s="132">
        <v>3.6657770822941433</v>
      </c>
      <c r="H50" s="132">
        <v>2.5954981127451688</v>
      </c>
      <c r="I50" s="132">
        <v>2.9374881515341298</v>
      </c>
      <c r="J50" s="132">
        <v>2.5766269093532657</v>
      </c>
      <c r="K50" s="132">
        <v>2.5814465138749001</v>
      </c>
      <c r="L50" s="132">
        <v>2.2273728599030882</v>
      </c>
      <c r="M50" s="132">
        <v>2.7252652622337306</v>
      </c>
      <c r="N50" s="132">
        <v>2.5520729418173183</v>
      </c>
      <c r="O50" s="132">
        <v>2.4169624690693929</v>
      </c>
      <c r="P50" s="132">
        <v>3.303499375512676</v>
      </c>
      <c r="Q50" s="132">
        <v>3.0925500772154209</v>
      </c>
    </row>
    <row r="51" spans="1:17" ht="12" customHeight="1" x14ac:dyDescent="0.25">
      <c r="A51" s="167" t="s">
        <v>164</v>
      </c>
      <c r="B51" s="132">
        <f t="shared" ref="B51:Q51" si="21">SUM(B52:B53)</f>
        <v>0.1061953097180429</v>
      </c>
      <c r="C51" s="132">
        <f t="shared" si="21"/>
        <v>0.12379101860593109</v>
      </c>
      <c r="D51" s="132">
        <f t="shared" si="21"/>
        <v>0.13826669742110928</v>
      </c>
      <c r="E51" s="132">
        <f t="shared" si="21"/>
        <v>0.14635780027427042</v>
      </c>
      <c r="F51" s="132">
        <f t="shared" si="21"/>
        <v>0.13782634722253742</v>
      </c>
      <c r="G51" s="132">
        <f t="shared" si="21"/>
        <v>0.11711648067033779</v>
      </c>
      <c r="H51" s="132">
        <f t="shared" si="21"/>
        <v>8.6444141188285029E-2</v>
      </c>
      <c r="I51" s="132">
        <f t="shared" si="21"/>
        <v>9.961833079265138E-2</v>
      </c>
      <c r="J51" s="132">
        <f t="shared" si="21"/>
        <v>9.3895716607984472E-2</v>
      </c>
      <c r="K51" s="132">
        <f t="shared" si="21"/>
        <v>0.10219945153415998</v>
      </c>
      <c r="L51" s="132">
        <f t="shared" si="21"/>
        <v>9.3713187488585328E-2</v>
      </c>
      <c r="M51" s="132">
        <f t="shared" si="21"/>
        <v>0.11679389443850148</v>
      </c>
      <c r="N51" s="132">
        <f t="shared" si="21"/>
        <v>0.11400129227501438</v>
      </c>
      <c r="O51" s="132">
        <f t="shared" si="21"/>
        <v>0.11225294487208234</v>
      </c>
      <c r="P51" s="132">
        <f t="shared" si="21"/>
        <v>0.15268231396922327</v>
      </c>
      <c r="Q51" s="132">
        <f t="shared" si="21"/>
        <v>0.14272637062206281</v>
      </c>
    </row>
    <row r="52" spans="1:17" ht="12" customHeight="1" x14ac:dyDescent="0.25">
      <c r="A52" s="166" t="s">
        <v>163</v>
      </c>
      <c r="B52" s="165">
        <v>8.1790711389146495E-2</v>
      </c>
      <c r="C52" s="165">
        <v>9.5169019301964752E-2</v>
      </c>
      <c r="D52" s="165">
        <v>0.10610468257635032</v>
      </c>
      <c r="E52" s="165">
        <v>0.11211388870934334</v>
      </c>
      <c r="F52" s="165">
        <v>0.10539776665476452</v>
      </c>
      <c r="G52" s="165">
        <v>8.9411125298137772E-2</v>
      </c>
      <c r="H52" s="165">
        <v>6.4812668969818077E-2</v>
      </c>
      <c r="I52" s="165">
        <v>7.6904560683350692E-2</v>
      </c>
      <c r="J52" s="165">
        <v>7.1138048091787365E-2</v>
      </c>
      <c r="K52" s="165">
        <v>7.765219471449257E-2</v>
      </c>
      <c r="L52" s="165">
        <v>7.0897048504647384E-2</v>
      </c>
      <c r="M52" s="165">
        <v>8.99543291386804E-2</v>
      </c>
      <c r="N52" s="165">
        <v>8.6226796826776017E-2</v>
      </c>
      <c r="O52" s="165">
        <v>8.3418689549594291E-2</v>
      </c>
      <c r="P52" s="165">
        <v>0.11540837211323171</v>
      </c>
      <c r="Q52" s="165">
        <v>0.10782975605554454</v>
      </c>
    </row>
    <row r="53" spans="1:17" ht="12" customHeight="1" x14ac:dyDescent="0.25">
      <c r="A53" s="147" t="s">
        <v>59</v>
      </c>
      <c r="B53" s="164">
        <v>2.4404598328896406E-2</v>
      </c>
      <c r="C53" s="164">
        <v>2.862199930396633E-2</v>
      </c>
      <c r="D53" s="164">
        <v>3.2162014844758967E-2</v>
      </c>
      <c r="E53" s="164">
        <v>3.4243911564927065E-2</v>
      </c>
      <c r="F53" s="164">
        <v>3.242858056777289E-2</v>
      </c>
      <c r="G53" s="164">
        <v>2.7705355372200025E-2</v>
      </c>
      <c r="H53" s="164">
        <v>2.1631472218466948E-2</v>
      </c>
      <c r="I53" s="164">
        <v>2.2713770109300684E-2</v>
      </c>
      <c r="J53" s="164">
        <v>2.2757668516197104E-2</v>
      </c>
      <c r="K53" s="164">
        <v>2.4547256819667407E-2</v>
      </c>
      <c r="L53" s="164">
        <v>2.2816138983937948E-2</v>
      </c>
      <c r="M53" s="164">
        <v>2.6839565299821084E-2</v>
      </c>
      <c r="N53" s="164">
        <v>2.7774495448238356E-2</v>
      </c>
      <c r="O53" s="164">
        <v>2.883425532248806E-2</v>
      </c>
      <c r="P53" s="164">
        <v>3.7273941855991553E-2</v>
      </c>
      <c r="Q53" s="164">
        <v>3.4896614566518262E-2</v>
      </c>
    </row>
    <row r="54" spans="1:17" ht="12" customHeight="1" x14ac:dyDescent="0.25">
      <c r="A54" s="163" t="s">
        <v>142</v>
      </c>
      <c r="B54" s="162">
        <v>5.2420734167040584</v>
      </c>
      <c r="C54" s="162">
        <v>3.3173675988044873</v>
      </c>
      <c r="D54" s="162">
        <v>2.5136383232358019</v>
      </c>
      <c r="E54" s="162">
        <v>1.0147675686837379</v>
      </c>
      <c r="F54" s="162">
        <v>0.71340718083087895</v>
      </c>
      <c r="G54" s="162">
        <v>0.56268183470034949</v>
      </c>
      <c r="H54" s="162">
        <v>0.39375216882859138</v>
      </c>
      <c r="I54" s="162">
        <v>0.39452262457011655</v>
      </c>
      <c r="J54" s="162">
        <v>0.42105690928760259</v>
      </c>
      <c r="K54" s="162">
        <v>0.37019854786861783</v>
      </c>
      <c r="L54" s="162">
        <v>0.34338442645231099</v>
      </c>
      <c r="M54" s="162">
        <v>0.64437939357267615</v>
      </c>
      <c r="N54" s="162">
        <v>0.2964251294440387</v>
      </c>
      <c r="O54" s="162">
        <v>0.24058762937989445</v>
      </c>
      <c r="P54" s="162">
        <v>0.42573096417791434</v>
      </c>
      <c r="Q54" s="162">
        <v>0.42108507948284862</v>
      </c>
    </row>
    <row r="55" spans="1:17" ht="12" customHeight="1" x14ac:dyDescent="0.25">
      <c r="A55" s="161" t="s">
        <v>141</v>
      </c>
      <c r="B55" s="160">
        <f t="shared" ref="B55:Q55" si="22">SUM(B56:B57)</f>
        <v>0.11408458050672171</v>
      </c>
      <c r="C55" s="160">
        <f t="shared" si="22"/>
        <v>8.012962650837574E-2</v>
      </c>
      <c r="D55" s="160">
        <f t="shared" si="22"/>
        <v>6.585978930353531E-2</v>
      </c>
      <c r="E55" s="160">
        <f t="shared" si="22"/>
        <v>2.8612198443385296E-2</v>
      </c>
      <c r="F55" s="160">
        <f t="shared" si="22"/>
        <v>2.1913473592380245E-2</v>
      </c>
      <c r="G55" s="160">
        <f t="shared" si="22"/>
        <v>1.805484622604751E-2</v>
      </c>
      <c r="H55" s="160">
        <f t="shared" si="22"/>
        <v>1.3060181808809806E-2</v>
      </c>
      <c r="I55" s="160">
        <f t="shared" si="22"/>
        <v>1.3667317704587467E-2</v>
      </c>
      <c r="J55" s="160">
        <f t="shared" si="22"/>
        <v>1.5150156394005243E-2</v>
      </c>
      <c r="K55" s="160">
        <f t="shared" si="22"/>
        <v>1.4517326919864435E-2</v>
      </c>
      <c r="L55" s="160">
        <f t="shared" si="22"/>
        <v>1.4240370063504353E-2</v>
      </c>
      <c r="M55" s="160">
        <f t="shared" si="22"/>
        <v>2.7058880278794859E-2</v>
      </c>
      <c r="N55" s="160">
        <f t="shared" si="22"/>
        <v>1.2587151845904802E-2</v>
      </c>
      <c r="O55" s="160">
        <f t="shared" si="22"/>
        <v>1.0408372160320038E-2</v>
      </c>
      <c r="P55" s="160">
        <f t="shared" si="22"/>
        <v>1.8800686518427933E-2</v>
      </c>
      <c r="Q55" s="160">
        <f t="shared" si="22"/>
        <v>1.8746804709837958E-2</v>
      </c>
    </row>
    <row r="56" spans="1:17" ht="12" customHeight="1" x14ac:dyDescent="0.25">
      <c r="A56" s="148" t="s">
        <v>60</v>
      </c>
      <c r="B56" s="156">
        <v>8.5775246445201875E-2</v>
      </c>
      <c r="C56" s="156">
        <v>6.0600536730579233E-2</v>
      </c>
      <c r="D56" s="156">
        <v>5.0069243427372859E-2</v>
      </c>
      <c r="E56" s="156">
        <v>2.1763416130399883E-2</v>
      </c>
      <c r="F56" s="156">
        <v>1.6596449830456442E-2</v>
      </c>
      <c r="G56" s="156">
        <v>1.364958857108084E-2</v>
      </c>
      <c r="H56" s="156">
        <v>9.8695396565859315E-3</v>
      </c>
      <c r="I56" s="156">
        <v>1.0352628765191911E-2</v>
      </c>
      <c r="J56" s="156">
        <v>1.1556840312500438E-2</v>
      </c>
      <c r="K56" s="156">
        <v>1.1150225320706518E-2</v>
      </c>
      <c r="L56" s="156">
        <v>1.1019910254766698E-2</v>
      </c>
      <c r="M56" s="156">
        <v>2.1209932239933647E-2</v>
      </c>
      <c r="N56" s="156">
        <v>1.0017464274906372E-2</v>
      </c>
      <c r="O56" s="156">
        <v>8.2198138815733155E-3</v>
      </c>
      <c r="P56" s="156">
        <v>1.4799219230946488E-2</v>
      </c>
      <c r="Q56" s="156">
        <v>1.4783782235406861E-2</v>
      </c>
    </row>
    <row r="57" spans="1:17" ht="12" customHeight="1" x14ac:dyDescent="0.25">
      <c r="A57" s="148" t="s">
        <v>59</v>
      </c>
      <c r="B57" s="156">
        <v>2.8309334061519833E-2</v>
      </c>
      <c r="C57" s="156">
        <v>1.9529089777796514E-2</v>
      </c>
      <c r="D57" s="156">
        <v>1.5790545876162448E-2</v>
      </c>
      <c r="E57" s="156">
        <v>6.8487823129854139E-3</v>
      </c>
      <c r="F57" s="156">
        <v>5.3170237619238024E-3</v>
      </c>
      <c r="G57" s="156">
        <v>4.4052576549666695E-3</v>
      </c>
      <c r="H57" s="156">
        <v>3.190642152223875E-3</v>
      </c>
      <c r="I57" s="156">
        <v>3.3146889393955549E-3</v>
      </c>
      <c r="J57" s="156">
        <v>3.5933160815048056E-3</v>
      </c>
      <c r="K57" s="156">
        <v>3.3671015991579159E-3</v>
      </c>
      <c r="L57" s="156">
        <v>3.2204598087376547E-3</v>
      </c>
      <c r="M57" s="156">
        <v>5.8489480388612134E-3</v>
      </c>
      <c r="N57" s="156">
        <v>2.5696875709984301E-3</v>
      </c>
      <c r="O57" s="156">
        <v>2.1885582787467221E-3</v>
      </c>
      <c r="P57" s="156">
        <v>4.0014672874814439E-3</v>
      </c>
      <c r="Q57" s="156">
        <v>3.9630224744310952E-3</v>
      </c>
    </row>
    <row r="58" spans="1:17" ht="12" customHeight="1" x14ac:dyDescent="0.25">
      <c r="A58" s="158" t="s">
        <v>62</v>
      </c>
      <c r="B58" s="157">
        <f t="shared" ref="B58:Q58" si="23">SUM(B59:B60)</f>
        <v>3.5372810153615366</v>
      </c>
      <c r="C58" s="157">
        <f t="shared" si="23"/>
        <v>3.0049715521565359</v>
      </c>
      <c r="D58" s="157">
        <f t="shared" si="23"/>
        <v>2.7438664201775813</v>
      </c>
      <c r="E58" s="157">
        <f t="shared" si="23"/>
        <v>2.2001020957419302</v>
      </c>
      <c r="F58" s="157">
        <f t="shared" si="23"/>
        <v>1.847141001497437</v>
      </c>
      <c r="G58" s="157">
        <f t="shared" si="23"/>
        <v>1.4832883550120228</v>
      </c>
      <c r="H58" s="157">
        <f t="shared" si="23"/>
        <v>1.1558647228816596</v>
      </c>
      <c r="I58" s="157">
        <f t="shared" si="23"/>
        <v>1.1332748530989349</v>
      </c>
      <c r="J58" s="157">
        <f t="shared" si="23"/>
        <v>1.1029436500687058</v>
      </c>
      <c r="K58" s="157">
        <f t="shared" si="23"/>
        <v>1.0909443628598767</v>
      </c>
      <c r="L58" s="157">
        <f t="shared" si="23"/>
        <v>0.96228309869778239</v>
      </c>
      <c r="M58" s="157">
        <f t="shared" si="23"/>
        <v>1.2118175351103675</v>
      </c>
      <c r="N58" s="157">
        <f t="shared" si="23"/>
        <v>1.1607324002570927</v>
      </c>
      <c r="O58" s="157">
        <f t="shared" si="23"/>
        <v>1.1731054486138193</v>
      </c>
      <c r="P58" s="157">
        <f t="shared" si="23"/>
        <v>1.504635429120563</v>
      </c>
      <c r="Q58" s="157">
        <f t="shared" si="23"/>
        <v>1.3686143529093708</v>
      </c>
    </row>
    <row r="59" spans="1:17" ht="12" customHeight="1" x14ac:dyDescent="0.25">
      <c r="A59" s="23" t="s">
        <v>57</v>
      </c>
      <c r="B59" s="156">
        <v>1.6887229103970105</v>
      </c>
      <c r="C59" s="156">
        <v>1.4657330919796518</v>
      </c>
      <c r="D59" s="156">
        <v>1.2059734399612398</v>
      </c>
      <c r="E59" s="156">
        <v>0.93960521733726898</v>
      </c>
      <c r="F59" s="156">
        <v>0.734155687389897</v>
      </c>
      <c r="G59" s="156">
        <v>0.53764940596972588</v>
      </c>
      <c r="H59" s="156">
        <v>0.44481506471341448</v>
      </c>
      <c r="I59" s="156">
        <v>0.37441486114393741</v>
      </c>
      <c r="J59" s="156">
        <v>0.37222354451735395</v>
      </c>
      <c r="K59" s="156">
        <v>0.35966728507057666</v>
      </c>
      <c r="L59" s="156">
        <v>0.36843522003977419</v>
      </c>
      <c r="M59" s="156">
        <v>0.29827985403989987</v>
      </c>
      <c r="N59" s="156">
        <v>0.28756543846302568</v>
      </c>
      <c r="O59" s="156">
        <v>0.30481137972752231</v>
      </c>
      <c r="P59" s="156">
        <v>0.24198807384260293</v>
      </c>
      <c r="Q59" s="156">
        <v>0.21809530944027247</v>
      </c>
    </row>
    <row r="60" spans="1:17" ht="12" customHeight="1" x14ac:dyDescent="0.25">
      <c r="A60" s="29" t="s">
        <v>140</v>
      </c>
      <c r="B60" s="57">
        <v>1.8485581049645261</v>
      </c>
      <c r="C60" s="57">
        <v>1.5392384601768838</v>
      </c>
      <c r="D60" s="57">
        <v>1.5378929802163415</v>
      </c>
      <c r="E60" s="57">
        <v>1.2604968784046611</v>
      </c>
      <c r="F60" s="57">
        <v>1.1129853141075399</v>
      </c>
      <c r="G60" s="57">
        <v>0.94563894904229684</v>
      </c>
      <c r="H60" s="57">
        <v>0.71104965816824506</v>
      </c>
      <c r="I60" s="57">
        <v>0.75885999195499754</v>
      </c>
      <c r="J60" s="57">
        <v>0.73072010555135192</v>
      </c>
      <c r="K60" s="57">
        <v>0.73127707778929996</v>
      </c>
      <c r="L60" s="57">
        <v>0.59384787865800814</v>
      </c>
      <c r="M60" s="57">
        <v>0.91353768107046773</v>
      </c>
      <c r="N60" s="57">
        <v>0.87316696179406694</v>
      </c>
      <c r="O60" s="57">
        <v>0.86829406888629701</v>
      </c>
      <c r="P60" s="57">
        <v>1.26264735527796</v>
      </c>
      <c r="Q60" s="57">
        <v>1.1505190434690984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8771.3528409422124</v>
      </c>
      <c r="C62" s="168">
        <f t="shared" ref="C62:Q62" si="24">SUM(C63,C66,C68,C77)</f>
        <v>9288.3313921272529</v>
      </c>
      <c r="D62" s="168">
        <f t="shared" si="24"/>
        <v>8986.8610533905212</v>
      </c>
      <c r="E62" s="168">
        <f t="shared" si="24"/>
        <v>9194.1553945275464</v>
      </c>
      <c r="F62" s="168">
        <f t="shared" si="24"/>
        <v>8782.7215734637684</v>
      </c>
      <c r="G62" s="168">
        <f t="shared" si="24"/>
        <v>8447.3982465679437</v>
      </c>
      <c r="H62" s="168">
        <f t="shared" si="24"/>
        <v>8506.839728997933</v>
      </c>
      <c r="I62" s="168">
        <f t="shared" si="24"/>
        <v>7634.3053833699187</v>
      </c>
      <c r="J62" s="168">
        <f t="shared" si="24"/>
        <v>8602.813655734406</v>
      </c>
      <c r="K62" s="168">
        <f t="shared" si="24"/>
        <v>8584.9601188471352</v>
      </c>
      <c r="L62" s="168">
        <f t="shared" si="24"/>
        <v>9928.1492575371467</v>
      </c>
      <c r="M62" s="168">
        <f t="shared" si="24"/>
        <v>7797.4410189726341</v>
      </c>
      <c r="N62" s="168">
        <f t="shared" si="24"/>
        <v>8363.4629909408868</v>
      </c>
      <c r="O62" s="168">
        <f t="shared" si="24"/>
        <v>8894.5947931528808</v>
      </c>
      <c r="P62" s="168">
        <f t="shared" si="24"/>
        <v>6715.3657959733264</v>
      </c>
      <c r="Q62" s="168">
        <f t="shared" si="24"/>
        <v>7157.727059296064</v>
      </c>
    </row>
    <row r="63" spans="1:17" ht="12.95" customHeight="1" x14ac:dyDescent="0.25">
      <c r="A63" s="158" t="s">
        <v>65</v>
      </c>
      <c r="B63" s="157">
        <f t="shared" ref="B63:Q63" si="25">SUM(B64:B65)</f>
        <v>6591.4002440026652</v>
      </c>
      <c r="C63" s="157">
        <f t="shared" si="25"/>
        <v>7071.5440668687752</v>
      </c>
      <c r="D63" s="157">
        <f t="shared" si="25"/>
        <v>6713.2867529938267</v>
      </c>
      <c r="E63" s="157">
        <f t="shared" si="25"/>
        <v>6922.089659995775</v>
      </c>
      <c r="F63" s="157">
        <f t="shared" si="25"/>
        <v>6523.8276750030054</v>
      </c>
      <c r="G63" s="157">
        <f t="shared" si="25"/>
        <v>6180.1022493890914</v>
      </c>
      <c r="H63" s="157">
        <f t="shared" si="25"/>
        <v>6187.5993824505731</v>
      </c>
      <c r="I63" s="157">
        <f t="shared" si="25"/>
        <v>5303.6436419626643</v>
      </c>
      <c r="J63" s="157">
        <f t="shared" si="25"/>
        <v>6265.3474769317509</v>
      </c>
      <c r="K63" s="157">
        <f t="shared" si="25"/>
        <v>6257.6617570116732</v>
      </c>
      <c r="L63" s="157">
        <f t="shared" si="25"/>
        <v>7586.02618563532</v>
      </c>
      <c r="M63" s="157">
        <f t="shared" si="25"/>
        <v>5455.0649472253544</v>
      </c>
      <c r="N63" s="157">
        <f t="shared" si="25"/>
        <v>6006.7607111852094</v>
      </c>
      <c r="O63" s="157">
        <f t="shared" si="25"/>
        <v>6505.1577218059447</v>
      </c>
      <c r="P63" s="157">
        <f t="shared" si="25"/>
        <v>4368.8586084413455</v>
      </c>
      <c r="Q63" s="157">
        <f t="shared" si="25"/>
        <v>4794.542663937109</v>
      </c>
    </row>
    <row r="64" spans="1:17" ht="12" customHeight="1" x14ac:dyDescent="0.25">
      <c r="A64" s="23" t="s">
        <v>161</v>
      </c>
      <c r="B64" s="156">
        <v>6507.8064052057252</v>
      </c>
      <c r="C64" s="156">
        <v>6983.2609996607061</v>
      </c>
      <c r="D64" s="156">
        <v>6614.53284167522</v>
      </c>
      <c r="E64" s="156">
        <v>6821.895555803867</v>
      </c>
      <c r="F64" s="156">
        <v>6433.4654683554645</v>
      </c>
      <c r="G64" s="156">
        <v>6094.3172291338342</v>
      </c>
      <c r="H64" s="156">
        <v>6103.2660538067275</v>
      </c>
      <c r="I64" s="156">
        <v>5215.3842557957068</v>
      </c>
      <c r="J64" s="156">
        <v>6171.9614023988197</v>
      </c>
      <c r="K64" s="156">
        <v>6148.7462257645057</v>
      </c>
      <c r="L64" s="156">
        <v>7482.6504966529565</v>
      </c>
      <c r="M64" s="156">
        <v>5333.5727547540228</v>
      </c>
      <c r="N64" s="156">
        <v>5854.5173948427964</v>
      </c>
      <c r="O64" s="156">
        <v>6343.2594629792466</v>
      </c>
      <c r="P64" s="156">
        <v>4208.3722782240493</v>
      </c>
      <c r="Q64" s="156">
        <v>4622.0648386192606</v>
      </c>
    </row>
    <row r="65" spans="1:17" ht="12" customHeight="1" x14ac:dyDescent="0.25">
      <c r="A65" s="23" t="s">
        <v>60</v>
      </c>
      <c r="B65" s="156">
        <v>83.593838796939792</v>
      </c>
      <c r="C65" s="156">
        <v>88.283067208069369</v>
      </c>
      <c r="D65" s="156">
        <v>98.753911318606569</v>
      </c>
      <c r="E65" s="156">
        <v>100.19410419190832</v>
      </c>
      <c r="F65" s="156">
        <v>90.362206647540702</v>
      </c>
      <c r="G65" s="156">
        <v>85.785020255257621</v>
      </c>
      <c r="H65" s="156">
        <v>84.333328643845405</v>
      </c>
      <c r="I65" s="156">
        <v>88.259386166957512</v>
      </c>
      <c r="J65" s="156">
        <v>93.386074532931104</v>
      </c>
      <c r="K65" s="156">
        <v>108.91553124716765</v>
      </c>
      <c r="L65" s="156">
        <v>103.37568898236344</v>
      </c>
      <c r="M65" s="156">
        <v>121.49219247133163</v>
      </c>
      <c r="N65" s="156">
        <v>152.24331634241292</v>
      </c>
      <c r="O65" s="156">
        <v>161.89825882669768</v>
      </c>
      <c r="P65" s="156">
        <v>160.48633021729654</v>
      </c>
      <c r="Q65" s="156">
        <v>172.47782531784816</v>
      </c>
    </row>
    <row r="66" spans="1:17" ht="12.95" customHeight="1" x14ac:dyDescent="0.25">
      <c r="A66" s="158" t="s">
        <v>112</v>
      </c>
      <c r="B66" s="157">
        <f t="shared" ref="B66:Q66" si="26">B67</f>
        <v>2.8649638054705364</v>
      </c>
      <c r="C66" s="157">
        <f t="shared" si="26"/>
        <v>2.8554269232909912</v>
      </c>
      <c r="D66" s="157">
        <f t="shared" si="26"/>
        <v>2.8884545050154498</v>
      </c>
      <c r="E66" s="157">
        <f t="shared" si="26"/>
        <v>2.8557172099191135</v>
      </c>
      <c r="F66" s="157">
        <f t="shared" si="26"/>
        <v>2.8565232344599853</v>
      </c>
      <c r="G66" s="157">
        <f t="shared" si="26"/>
        <v>2.7805999282216924</v>
      </c>
      <c r="H66" s="157">
        <f t="shared" si="26"/>
        <v>2.7998249312033532</v>
      </c>
      <c r="I66" s="157">
        <f t="shared" si="26"/>
        <v>2.9489248015222955</v>
      </c>
      <c r="J66" s="157">
        <f t="shared" si="26"/>
        <v>3.0642191756490553</v>
      </c>
      <c r="K66" s="157">
        <f t="shared" si="26"/>
        <v>3.6381232581242116</v>
      </c>
      <c r="L66" s="157">
        <f t="shared" si="26"/>
        <v>4.022822248808148</v>
      </c>
      <c r="M66" s="157">
        <f t="shared" si="26"/>
        <v>5.433480486173023</v>
      </c>
      <c r="N66" s="157">
        <f t="shared" si="26"/>
        <v>6.7853927156386096</v>
      </c>
      <c r="O66" s="157">
        <f t="shared" si="26"/>
        <v>8.0294461551696088</v>
      </c>
      <c r="P66" s="157">
        <f t="shared" si="26"/>
        <v>9.1760106032061639</v>
      </c>
      <c r="Q66" s="157">
        <f t="shared" si="26"/>
        <v>10.64357210083176</v>
      </c>
    </row>
    <row r="67" spans="1:17" ht="12" customHeight="1" x14ac:dyDescent="0.25">
      <c r="A67" s="23" t="s">
        <v>60</v>
      </c>
      <c r="B67" s="156">
        <v>2.8649638054705364</v>
      </c>
      <c r="C67" s="156">
        <v>2.8554269232909912</v>
      </c>
      <c r="D67" s="156">
        <v>2.8884545050154498</v>
      </c>
      <c r="E67" s="156">
        <v>2.8557172099191135</v>
      </c>
      <c r="F67" s="156">
        <v>2.8565232344599853</v>
      </c>
      <c r="G67" s="156">
        <v>2.7805999282216924</v>
      </c>
      <c r="H67" s="156">
        <v>2.7998249312033532</v>
      </c>
      <c r="I67" s="156">
        <v>2.9489248015222955</v>
      </c>
      <c r="J67" s="156">
        <v>3.0642191756490553</v>
      </c>
      <c r="K67" s="156">
        <v>3.6381232581242116</v>
      </c>
      <c r="L67" s="156">
        <v>4.022822248808148</v>
      </c>
      <c r="M67" s="156">
        <v>5.433480486173023</v>
      </c>
      <c r="N67" s="156">
        <v>6.7853927156386096</v>
      </c>
      <c r="O67" s="156">
        <v>8.0294461551696088</v>
      </c>
      <c r="P67" s="156">
        <v>9.1760106032061639</v>
      </c>
      <c r="Q67" s="156">
        <v>10.64357210083176</v>
      </c>
    </row>
    <row r="68" spans="1:17" ht="12" customHeight="1" x14ac:dyDescent="0.25">
      <c r="A68" s="158" t="s">
        <v>63</v>
      </c>
      <c r="B68" s="157">
        <f>SUM(B69:B70,B73:B74)</f>
        <v>1547.2841349019748</v>
      </c>
      <c r="C68" s="157">
        <f t="shared" ref="C68:Q68" si="27">SUM(C69:C70,C73:C74)</f>
        <v>1568.9753219754516</v>
      </c>
      <c r="D68" s="157">
        <f t="shared" si="27"/>
        <v>1607.7371924101676</v>
      </c>
      <c r="E68" s="157">
        <f t="shared" si="27"/>
        <v>1604.4343576227614</v>
      </c>
      <c r="F68" s="157">
        <f t="shared" si="27"/>
        <v>1591.9285458827485</v>
      </c>
      <c r="G68" s="157">
        <f t="shared" si="27"/>
        <v>1595.1862843249949</v>
      </c>
      <c r="H68" s="157">
        <f t="shared" si="27"/>
        <v>1622.3728185305606</v>
      </c>
      <c r="I68" s="157">
        <f t="shared" si="27"/>
        <v>1624.6880614482461</v>
      </c>
      <c r="J68" s="157">
        <f t="shared" si="27"/>
        <v>1626.4390515291473</v>
      </c>
      <c r="K68" s="157">
        <f t="shared" si="27"/>
        <v>1625.2534072978065</v>
      </c>
      <c r="L68" s="157">
        <f t="shared" si="27"/>
        <v>1633.998813974923</v>
      </c>
      <c r="M68" s="157">
        <f t="shared" si="27"/>
        <v>1632.5595002949542</v>
      </c>
      <c r="N68" s="157">
        <f t="shared" si="27"/>
        <v>1643.8045301079187</v>
      </c>
      <c r="O68" s="157">
        <f t="shared" si="27"/>
        <v>1669.1605113912315</v>
      </c>
      <c r="P68" s="157">
        <f t="shared" si="27"/>
        <v>1633.7670468654401</v>
      </c>
      <c r="Q68" s="157">
        <f t="shared" si="27"/>
        <v>1649.8140704392488</v>
      </c>
    </row>
    <row r="69" spans="1:17" ht="12" customHeight="1" x14ac:dyDescent="0.25">
      <c r="A69" s="167" t="s">
        <v>160</v>
      </c>
      <c r="B69" s="132">
        <v>1396.728282424282</v>
      </c>
      <c r="C69" s="132">
        <v>1439.6998378119058</v>
      </c>
      <c r="D69" s="132">
        <v>1472.5496122495847</v>
      </c>
      <c r="E69" s="132">
        <v>1471.6285808165485</v>
      </c>
      <c r="F69" s="132">
        <v>1462.4240852584799</v>
      </c>
      <c r="G69" s="132">
        <v>1465.8434105974227</v>
      </c>
      <c r="H69" s="132">
        <v>1495.7639706070868</v>
      </c>
      <c r="I69" s="132">
        <v>1491.7452860111741</v>
      </c>
      <c r="J69" s="132">
        <v>1504.7285300414937</v>
      </c>
      <c r="K69" s="132">
        <v>1500.3060473590115</v>
      </c>
      <c r="L69" s="132">
        <v>1524.4177910654414</v>
      </c>
      <c r="M69" s="132">
        <v>1510.4339988584522</v>
      </c>
      <c r="N69" s="132">
        <v>1511.6550686274886</v>
      </c>
      <c r="O69" s="132">
        <v>1518.826239438491</v>
      </c>
      <c r="P69" s="132">
        <v>1483.6938673835639</v>
      </c>
      <c r="Q69" s="132">
        <v>1491.0410022654132</v>
      </c>
    </row>
    <row r="70" spans="1:17" ht="12" customHeight="1" x14ac:dyDescent="0.25">
      <c r="A70" s="167" t="s">
        <v>159</v>
      </c>
      <c r="B70" s="132">
        <f>SUM(B71:B72)</f>
        <v>30.184020064640197</v>
      </c>
      <c r="C70" s="132">
        <f t="shared" ref="C70:Q70" si="28">SUM(C71:C72)</f>
        <v>34.764610208212915</v>
      </c>
      <c r="D70" s="132">
        <f t="shared" si="28"/>
        <v>38.840472655435732</v>
      </c>
      <c r="E70" s="132">
        <f t="shared" si="28"/>
        <v>41.895907104253155</v>
      </c>
      <c r="F70" s="132">
        <f t="shared" si="28"/>
        <v>45.088179017646311</v>
      </c>
      <c r="G70" s="132">
        <f t="shared" si="28"/>
        <v>47.643089955861797</v>
      </c>
      <c r="H70" s="132">
        <f t="shared" si="28"/>
        <v>49.812830918875818</v>
      </c>
      <c r="I70" s="132">
        <f t="shared" si="28"/>
        <v>52.245572441631275</v>
      </c>
      <c r="J70" s="132">
        <f t="shared" si="28"/>
        <v>55.658686486396782</v>
      </c>
      <c r="K70" s="132">
        <f t="shared" si="28"/>
        <v>60.572918576609148</v>
      </c>
      <c r="L70" s="132">
        <f t="shared" si="28"/>
        <v>65.243420801145177</v>
      </c>
      <c r="M70" s="132">
        <f t="shared" si="28"/>
        <v>67.153933542006513</v>
      </c>
      <c r="N70" s="132">
        <f t="shared" si="28"/>
        <v>68.768382639415108</v>
      </c>
      <c r="O70" s="132">
        <f t="shared" si="28"/>
        <v>70.476836441298957</v>
      </c>
      <c r="P70" s="132">
        <f t="shared" si="28"/>
        <v>69.782635923589524</v>
      </c>
      <c r="Q70" s="132">
        <f t="shared" si="28"/>
        <v>70.032652546755884</v>
      </c>
    </row>
    <row r="71" spans="1:17" ht="12" customHeight="1" x14ac:dyDescent="0.25">
      <c r="A71" s="166" t="s">
        <v>109</v>
      </c>
      <c r="B71" s="165">
        <v>22.87204275859062</v>
      </c>
      <c r="C71" s="165">
        <v>26.292343421462871</v>
      </c>
      <c r="D71" s="165">
        <v>29.318720680919558</v>
      </c>
      <c r="E71" s="165">
        <v>31.565730692754645</v>
      </c>
      <c r="F71" s="165">
        <v>33.909584030498316</v>
      </c>
      <c r="G71" s="165">
        <v>35.768319881448384</v>
      </c>
      <c r="H71" s="165">
        <v>37.328388964029259</v>
      </c>
      <c r="I71" s="165">
        <v>39.077889121138014</v>
      </c>
      <c r="J71" s="165">
        <v>41.554920866490413</v>
      </c>
      <c r="K71" s="165">
        <v>45.135789598185966</v>
      </c>
      <c r="L71" s="165">
        <v>48.515206289206162</v>
      </c>
      <c r="M71" s="165">
        <v>49.87581305681578</v>
      </c>
      <c r="N71" s="165">
        <v>51.106482570313787</v>
      </c>
      <c r="O71" s="165">
        <v>52.447931052639213</v>
      </c>
      <c r="P71" s="165">
        <v>51.808044868222865</v>
      </c>
      <c r="Q71" s="165">
        <v>52.014495656860838</v>
      </c>
    </row>
    <row r="72" spans="1:17" ht="12" customHeight="1" x14ac:dyDescent="0.25">
      <c r="A72" s="147" t="s">
        <v>59</v>
      </c>
      <c r="B72" s="164">
        <v>7.3119773060495783</v>
      </c>
      <c r="C72" s="164">
        <v>8.4722667867500476</v>
      </c>
      <c r="D72" s="164">
        <v>9.5217519745161745</v>
      </c>
      <c r="E72" s="164">
        <v>10.330176411498506</v>
      </c>
      <c r="F72" s="164">
        <v>11.178594987147997</v>
      </c>
      <c r="G72" s="164">
        <v>11.874770074413409</v>
      </c>
      <c r="H72" s="164">
        <v>12.484441954846558</v>
      </c>
      <c r="I72" s="164">
        <v>13.167683320493261</v>
      </c>
      <c r="J72" s="164">
        <v>14.103765619906371</v>
      </c>
      <c r="K72" s="164">
        <v>15.437128978423182</v>
      </c>
      <c r="L72" s="164">
        <v>16.728214511939012</v>
      </c>
      <c r="M72" s="164">
        <v>17.278120485190726</v>
      </c>
      <c r="N72" s="164">
        <v>17.661900069101318</v>
      </c>
      <c r="O72" s="164">
        <v>18.028905388659744</v>
      </c>
      <c r="P72" s="164">
        <v>17.974591055366655</v>
      </c>
      <c r="Q72" s="164">
        <v>18.018156889895039</v>
      </c>
    </row>
    <row r="73" spans="1:17" ht="12" customHeight="1" x14ac:dyDescent="0.25">
      <c r="A73" s="163" t="s">
        <v>142</v>
      </c>
      <c r="B73" s="162">
        <v>117.80606812695584</v>
      </c>
      <c r="C73" s="162">
        <v>92.282507199100095</v>
      </c>
      <c r="D73" s="162">
        <v>93.88826861553062</v>
      </c>
      <c r="E73" s="162">
        <v>88.416646748369971</v>
      </c>
      <c r="F73" s="162">
        <v>81.908599153347723</v>
      </c>
      <c r="G73" s="162">
        <v>79.14534932312624</v>
      </c>
      <c r="H73" s="162">
        <v>74.340924183555515</v>
      </c>
      <c r="I73" s="162">
        <v>77.9998122110879</v>
      </c>
      <c r="J73" s="162">
        <v>63.744190725060577</v>
      </c>
      <c r="K73" s="162">
        <v>61.94794041266065</v>
      </c>
      <c r="L73" s="162">
        <v>42.586277952729574</v>
      </c>
      <c r="M73" s="162">
        <v>52.749452184123484</v>
      </c>
      <c r="N73" s="162">
        <v>60.798302406931889</v>
      </c>
      <c r="O73" s="162">
        <v>76.511924489810497</v>
      </c>
      <c r="P73" s="162">
        <v>76.880150532573893</v>
      </c>
      <c r="Q73" s="162">
        <v>84.981160538181868</v>
      </c>
    </row>
    <row r="74" spans="1:17" ht="12" customHeight="1" x14ac:dyDescent="0.25">
      <c r="A74" s="161" t="s">
        <v>141</v>
      </c>
      <c r="B74" s="160">
        <f>SUM(B75:B76)</f>
        <v>2.5657642860967242</v>
      </c>
      <c r="C74" s="160">
        <f t="shared" ref="C74:Q74" si="29">SUM(C75:C76)</f>
        <v>2.2283667562329255</v>
      </c>
      <c r="D74" s="160">
        <f t="shared" si="29"/>
        <v>2.4588388896166045</v>
      </c>
      <c r="E74" s="160">
        <f t="shared" si="29"/>
        <v>2.493222953589759</v>
      </c>
      <c r="F74" s="160">
        <f t="shared" si="29"/>
        <v>2.5076824532745627</v>
      </c>
      <c r="G74" s="160">
        <f t="shared" si="29"/>
        <v>2.5544344485840478</v>
      </c>
      <c r="H74" s="160">
        <f t="shared" si="29"/>
        <v>2.4550928210425358</v>
      </c>
      <c r="I74" s="160">
        <f t="shared" si="29"/>
        <v>2.6973907843529266</v>
      </c>
      <c r="J74" s="160">
        <f t="shared" si="29"/>
        <v>2.3076442761959801</v>
      </c>
      <c r="K74" s="160">
        <f t="shared" si="29"/>
        <v>2.4265009495250833</v>
      </c>
      <c r="L74" s="160">
        <f t="shared" si="29"/>
        <v>1.7513241556065688</v>
      </c>
      <c r="M74" s="160">
        <f t="shared" si="29"/>
        <v>2.2221157103716855</v>
      </c>
      <c r="N74" s="160">
        <f t="shared" si="29"/>
        <v>2.5827764340831054</v>
      </c>
      <c r="O74" s="160">
        <f t="shared" si="29"/>
        <v>3.3455110216308679</v>
      </c>
      <c r="P74" s="160">
        <f t="shared" si="29"/>
        <v>3.4103930257126405</v>
      </c>
      <c r="Q74" s="160">
        <f t="shared" si="29"/>
        <v>3.7592550888977838</v>
      </c>
    </row>
    <row r="75" spans="1:17" ht="12" customHeight="1" x14ac:dyDescent="0.25">
      <c r="A75" s="148" t="s">
        <v>60</v>
      </c>
      <c r="B75" s="156">
        <v>1.929086849272126</v>
      </c>
      <c r="C75" s="156">
        <v>1.6852720690789653</v>
      </c>
      <c r="D75" s="156">
        <v>1.8693075731764659</v>
      </c>
      <c r="E75" s="156">
        <v>1.8964305994243837</v>
      </c>
      <c r="F75" s="156">
        <v>1.8992254172318368</v>
      </c>
      <c r="G75" s="156">
        <v>1.9311701034964135</v>
      </c>
      <c r="H75" s="156">
        <v>1.8553061751049931</v>
      </c>
      <c r="I75" s="156">
        <v>2.043201601707302</v>
      </c>
      <c r="J75" s="156">
        <v>1.7603169039631346</v>
      </c>
      <c r="K75" s="156">
        <v>1.86370620965293</v>
      </c>
      <c r="L75" s="156">
        <v>1.3552621831963925</v>
      </c>
      <c r="M75" s="156">
        <v>1.7417913513298773</v>
      </c>
      <c r="N75" s="156">
        <v>2.0554984141956827</v>
      </c>
      <c r="O75" s="156">
        <v>2.6420536768847027</v>
      </c>
      <c r="P75" s="156">
        <v>2.6845378226875813</v>
      </c>
      <c r="Q75" s="156">
        <v>2.964558998816726</v>
      </c>
    </row>
    <row r="76" spans="1:17" ht="12" customHeight="1" x14ac:dyDescent="0.25">
      <c r="A76" s="148" t="s">
        <v>59</v>
      </c>
      <c r="B76" s="156">
        <v>0.63667743682459832</v>
      </c>
      <c r="C76" s="156">
        <v>0.54309468715396025</v>
      </c>
      <c r="D76" s="156">
        <v>0.58953131644013856</v>
      </c>
      <c r="E76" s="156">
        <v>0.59679235416537513</v>
      </c>
      <c r="F76" s="156">
        <v>0.60845703604272583</v>
      </c>
      <c r="G76" s="156">
        <v>0.62326434508763406</v>
      </c>
      <c r="H76" s="156">
        <v>0.59978664593754261</v>
      </c>
      <c r="I76" s="156">
        <v>0.65418918264562465</v>
      </c>
      <c r="J76" s="156">
        <v>0.54732737223284567</v>
      </c>
      <c r="K76" s="156">
        <v>0.56279473987215323</v>
      </c>
      <c r="L76" s="156">
        <v>0.39606197241017649</v>
      </c>
      <c r="M76" s="156">
        <v>0.48032435904180826</v>
      </c>
      <c r="N76" s="156">
        <v>0.52727801988742262</v>
      </c>
      <c r="O76" s="156">
        <v>0.70345734474616517</v>
      </c>
      <c r="P76" s="156">
        <v>0.72585520302505901</v>
      </c>
      <c r="Q76" s="156">
        <v>0.79469609008105779</v>
      </c>
    </row>
    <row r="77" spans="1:17" ht="12" customHeight="1" x14ac:dyDescent="0.25">
      <c r="A77" s="158" t="s">
        <v>62</v>
      </c>
      <c r="B77" s="157">
        <f>SUM(B78:B79)</f>
        <v>629.80349823210156</v>
      </c>
      <c r="C77" s="157">
        <f t="shared" ref="C77:Q77" si="30">SUM(C78:C79)</f>
        <v>644.95657635973521</v>
      </c>
      <c r="D77" s="157">
        <f t="shared" si="30"/>
        <v>662.948653481512</v>
      </c>
      <c r="E77" s="157">
        <f t="shared" si="30"/>
        <v>664.77565969909165</v>
      </c>
      <c r="F77" s="157">
        <f t="shared" si="30"/>
        <v>664.1088293435555</v>
      </c>
      <c r="G77" s="157">
        <f t="shared" si="30"/>
        <v>669.3291129256362</v>
      </c>
      <c r="H77" s="157">
        <f t="shared" si="30"/>
        <v>694.06770308559521</v>
      </c>
      <c r="I77" s="157">
        <f t="shared" si="30"/>
        <v>703.02475515748608</v>
      </c>
      <c r="J77" s="157">
        <f t="shared" si="30"/>
        <v>707.96290809785899</v>
      </c>
      <c r="K77" s="157">
        <f t="shared" si="30"/>
        <v>698.40683127953184</v>
      </c>
      <c r="L77" s="157">
        <f t="shared" si="30"/>
        <v>704.10143567809575</v>
      </c>
      <c r="M77" s="157">
        <f t="shared" si="30"/>
        <v>704.38309096615262</v>
      </c>
      <c r="N77" s="157">
        <f t="shared" si="30"/>
        <v>706.1123569321212</v>
      </c>
      <c r="O77" s="157">
        <f t="shared" si="30"/>
        <v>712.24711380053543</v>
      </c>
      <c r="P77" s="157">
        <f t="shared" si="30"/>
        <v>703.56413006333378</v>
      </c>
      <c r="Q77" s="157">
        <f t="shared" si="30"/>
        <v>702.72675281887439</v>
      </c>
    </row>
    <row r="78" spans="1:17" ht="12" customHeight="1" x14ac:dyDescent="0.25">
      <c r="A78" s="23" t="s">
        <v>109</v>
      </c>
      <c r="B78" s="156">
        <v>581.23208282631401</v>
      </c>
      <c r="C78" s="156">
        <v>593.99557910592671</v>
      </c>
      <c r="D78" s="156">
        <v>610.18660539427378</v>
      </c>
      <c r="E78" s="156">
        <v>612.09598268682873</v>
      </c>
      <c r="F78" s="156">
        <v>613.3028423555553</v>
      </c>
      <c r="G78" s="156">
        <v>618.71825785079398</v>
      </c>
      <c r="H78" s="156">
        <v>643.62618662215721</v>
      </c>
      <c r="I78" s="156">
        <v>647.73319907198288</v>
      </c>
      <c r="J78" s="156">
        <v>659.09526669319428</v>
      </c>
      <c r="K78" s="156">
        <v>648.1793072782948</v>
      </c>
      <c r="L78" s="156">
        <v>659.2940568493035</v>
      </c>
      <c r="M78" s="156">
        <v>653.17641247601568</v>
      </c>
      <c r="N78" s="156">
        <v>653.50315365522272</v>
      </c>
      <c r="O78" s="156">
        <v>659.23033922083027</v>
      </c>
      <c r="P78" s="156">
        <v>650.13024885517086</v>
      </c>
      <c r="Q78" s="156">
        <v>648.82950073433278</v>
      </c>
    </row>
    <row r="79" spans="1:17" ht="12" customHeight="1" x14ac:dyDescent="0.25">
      <c r="A79" s="29" t="s">
        <v>140</v>
      </c>
      <c r="B79" s="57">
        <v>48.571415405787576</v>
      </c>
      <c r="C79" s="57">
        <v>50.960997253808515</v>
      </c>
      <c r="D79" s="57">
        <v>52.762048087238199</v>
      </c>
      <c r="E79" s="57">
        <v>52.679677012262907</v>
      </c>
      <c r="F79" s="57">
        <v>50.80598698800015</v>
      </c>
      <c r="G79" s="57">
        <v>50.610855074842185</v>
      </c>
      <c r="H79" s="57">
        <v>50.441516463438028</v>
      </c>
      <c r="I79" s="57">
        <v>55.291556085503231</v>
      </c>
      <c r="J79" s="57">
        <v>48.86764140466471</v>
      </c>
      <c r="K79" s="57">
        <v>50.22752400123705</v>
      </c>
      <c r="L79" s="57">
        <v>44.807378828792253</v>
      </c>
      <c r="M79" s="57">
        <v>51.206678490136923</v>
      </c>
      <c r="N79" s="57">
        <v>52.609203276898427</v>
      </c>
      <c r="O79" s="57">
        <v>53.016774579705206</v>
      </c>
      <c r="P79" s="57">
        <v>53.43388120816288</v>
      </c>
      <c r="Q79" s="57">
        <v>53.897252084541577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379.71458112691022</v>
      </c>
      <c r="C81" s="168">
        <f t="shared" ref="C81:Q81" si="31">SUM(C82,C85,C87,C100)</f>
        <v>373.14242826403154</v>
      </c>
      <c r="D81" s="168">
        <f t="shared" si="31"/>
        <v>371.82612254698074</v>
      </c>
      <c r="E81" s="168">
        <f t="shared" si="31"/>
        <v>380.07162179629336</v>
      </c>
      <c r="F81" s="168">
        <f t="shared" si="31"/>
        <v>400.83874353191948</v>
      </c>
      <c r="G81" s="168">
        <f t="shared" si="31"/>
        <v>423.96692728611862</v>
      </c>
      <c r="H81" s="168">
        <f t="shared" si="31"/>
        <v>445.65558838840781</v>
      </c>
      <c r="I81" s="168">
        <f t="shared" si="31"/>
        <v>438.90181855264296</v>
      </c>
      <c r="J81" s="168">
        <f t="shared" si="31"/>
        <v>446.39880401846324</v>
      </c>
      <c r="K81" s="168">
        <f t="shared" si="31"/>
        <v>449.55472157074189</v>
      </c>
      <c r="L81" s="168">
        <f t="shared" si="31"/>
        <v>460.29406096499446</v>
      </c>
      <c r="M81" s="168">
        <f t="shared" si="31"/>
        <v>462.6129760179806</v>
      </c>
      <c r="N81" s="168">
        <f t="shared" si="31"/>
        <v>468.70935082964786</v>
      </c>
      <c r="O81" s="168">
        <f t="shared" si="31"/>
        <v>475.79386935801438</v>
      </c>
      <c r="P81" s="168">
        <f t="shared" si="31"/>
        <v>506.27311295384834</v>
      </c>
      <c r="Q81" s="168">
        <f t="shared" si="31"/>
        <v>512.27624834969663</v>
      </c>
    </row>
    <row r="82" spans="1:17" ht="12.95" customHeight="1" x14ac:dyDescent="0.25">
      <c r="A82" s="158" t="s">
        <v>65</v>
      </c>
      <c r="B82" s="157">
        <f t="shared" ref="B82" si="32">SUM(B83:B84)</f>
        <v>295.85018049239875</v>
      </c>
      <c r="C82" s="157">
        <f t="shared" ref="C82:Q82" si="33">SUM(C83:C84)</f>
        <v>292.98631078016876</v>
      </c>
      <c r="D82" s="157">
        <f t="shared" si="33"/>
        <v>286.61649049298563</v>
      </c>
      <c r="E82" s="157">
        <f t="shared" si="33"/>
        <v>294.89667219947364</v>
      </c>
      <c r="F82" s="157">
        <f t="shared" si="33"/>
        <v>307.77840387603214</v>
      </c>
      <c r="G82" s="157">
        <f t="shared" si="33"/>
        <v>321.4812002626943</v>
      </c>
      <c r="H82" s="157">
        <f t="shared" si="33"/>
        <v>336.01444841845216</v>
      </c>
      <c r="I82" s="157">
        <f t="shared" si="33"/>
        <v>326.83322760287183</v>
      </c>
      <c r="J82" s="157">
        <f t="shared" si="33"/>
        <v>335.12353048354254</v>
      </c>
      <c r="K82" s="157">
        <f t="shared" si="33"/>
        <v>336.71845117756573</v>
      </c>
      <c r="L82" s="157">
        <f t="shared" si="33"/>
        <v>347.76966957539793</v>
      </c>
      <c r="M82" s="157">
        <f t="shared" si="33"/>
        <v>333.32799290205281</v>
      </c>
      <c r="N82" s="157">
        <f t="shared" si="33"/>
        <v>342.1448690165837</v>
      </c>
      <c r="O82" s="157">
        <f t="shared" si="33"/>
        <v>354.95841270910262</v>
      </c>
      <c r="P82" s="157">
        <f t="shared" si="33"/>
        <v>338.49847162308754</v>
      </c>
      <c r="Q82" s="157">
        <f t="shared" si="33"/>
        <v>349.02485476093477</v>
      </c>
    </row>
    <row r="83" spans="1:17" ht="12" customHeight="1" x14ac:dyDescent="0.25">
      <c r="A83" s="23" t="s">
        <v>157</v>
      </c>
      <c r="B83" s="156">
        <v>294.67677734217318</v>
      </c>
      <c r="C83" s="156">
        <v>291.84751625252551</v>
      </c>
      <c r="D83" s="156">
        <v>285.28712839736045</v>
      </c>
      <c r="E83" s="156">
        <v>293.54304976455302</v>
      </c>
      <c r="F83" s="156">
        <v>306.40355307551175</v>
      </c>
      <c r="G83" s="156">
        <v>320.02167408918297</v>
      </c>
      <c r="H83" s="156">
        <v>334.50584254506606</v>
      </c>
      <c r="I83" s="156">
        <v>325.03172623425019</v>
      </c>
      <c r="J83" s="156">
        <v>333.4668615106371</v>
      </c>
      <c r="K83" s="156">
        <v>334.76675552981123</v>
      </c>
      <c r="L83" s="156">
        <v>346.19151013409697</v>
      </c>
      <c r="M83" s="156">
        <v>330.82392992608959</v>
      </c>
      <c r="N83" s="156">
        <v>339.20814567289278</v>
      </c>
      <c r="O83" s="156">
        <v>351.96378766998538</v>
      </c>
      <c r="P83" s="156">
        <v>334.20203658926158</v>
      </c>
      <c r="Q83" s="156">
        <v>344.6933520461688</v>
      </c>
    </row>
    <row r="84" spans="1:17" ht="12" customHeight="1" x14ac:dyDescent="0.25">
      <c r="A84" s="23" t="s">
        <v>60</v>
      </c>
      <c r="B84" s="156">
        <v>1.173403150225554</v>
      </c>
      <c r="C84" s="156">
        <v>1.1387945276432303</v>
      </c>
      <c r="D84" s="156">
        <v>1.3293620956252119</v>
      </c>
      <c r="E84" s="156">
        <v>1.3536224349206512</v>
      </c>
      <c r="F84" s="156">
        <v>1.3748508005203646</v>
      </c>
      <c r="G84" s="156">
        <v>1.4595261735113561</v>
      </c>
      <c r="H84" s="156">
        <v>1.5086058733860996</v>
      </c>
      <c r="I84" s="156">
        <v>1.8015013686216528</v>
      </c>
      <c r="J84" s="156">
        <v>1.6566689729054607</v>
      </c>
      <c r="K84" s="156">
        <v>1.9516956477544816</v>
      </c>
      <c r="L84" s="156">
        <v>1.5781594413009818</v>
      </c>
      <c r="M84" s="156">
        <v>2.5040629759632433</v>
      </c>
      <c r="N84" s="156">
        <v>2.9367233436909159</v>
      </c>
      <c r="O84" s="156">
        <v>2.9946250391172162</v>
      </c>
      <c r="P84" s="156">
        <v>4.2964350338259862</v>
      </c>
      <c r="Q84" s="156">
        <v>4.3315027147659695</v>
      </c>
    </row>
    <row r="85" spans="1:17" ht="12.95" customHeight="1" x14ac:dyDescent="0.25">
      <c r="A85" s="158" t="s">
        <v>112</v>
      </c>
      <c r="B85" s="157">
        <f t="shared" ref="B85:Q85" si="34">B86</f>
        <v>0.10056891128051725</v>
      </c>
      <c r="C85" s="157">
        <f t="shared" si="34"/>
        <v>9.25799029113554E-2</v>
      </c>
      <c r="D85" s="157">
        <f t="shared" si="34"/>
        <v>9.6188899100170464E-2</v>
      </c>
      <c r="E85" s="157">
        <f t="shared" si="34"/>
        <v>9.493312331458896E-2</v>
      </c>
      <c r="F85" s="157">
        <f t="shared" si="34"/>
        <v>0.10352737056766802</v>
      </c>
      <c r="G85" s="157">
        <f t="shared" si="34"/>
        <v>0.1096843693320608</v>
      </c>
      <c r="H85" s="157">
        <f t="shared" si="34"/>
        <v>0.11483840687193993</v>
      </c>
      <c r="I85" s="157">
        <f t="shared" si="34"/>
        <v>0.12212778605301004</v>
      </c>
      <c r="J85" s="157">
        <f t="shared" si="34"/>
        <v>0.1313640816093784</v>
      </c>
      <c r="K85" s="157">
        <f t="shared" si="34"/>
        <v>0.15583141911606818</v>
      </c>
      <c r="L85" s="157">
        <f t="shared" si="34"/>
        <v>0.17157765416489884</v>
      </c>
      <c r="M85" s="157">
        <f t="shared" si="34"/>
        <v>0.24630377633522127</v>
      </c>
      <c r="N85" s="157">
        <f t="shared" si="34"/>
        <v>0.30674488896570179</v>
      </c>
      <c r="O85" s="157">
        <f t="shared" si="34"/>
        <v>0.36088486226942174</v>
      </c>
      <c r="P85" s="157">
        <f t="shared" si="34"/>
        <v>0.52799540814308377</v>
      </c>
      <c r="Q85" s="157">
        <f t="shared" si="34"/>
        <v>0.62307217598204045</v>
      </c>
    </row>
    <row r="86" spans="1:17" ht="12" customHeight="1" x14ac:dyDescent="0.25">
      <c r="A86" s="23" t="s">
        <v>60</v>
      </c>
      <c r="B86" s="156">
        <v>0.10056891128051725</v>
      </c>
      <c r="C86" s="156">
        <v>9.25799029113554E-2</v>
      </c>
      <c r="D86" s="156">
        <v>9.6188899100170464E-2</v>
      </c>
      <c r="E86" s="156">
        <v>9.493312331458896E-2</v>
      </c>
      <c r="F86" s="156">
        <v>0.10352737056766802</v>
      </c>
      <c r="G86" s="156">
        <v>0.1096843693320608</v>
      </c>
      <c r="H86" s="156">
        <v>0.11483840687193993</v>
      </c>
      <c r="I86" s="156">
        <v>0.12212778605301004</v>
      </c>
      <c r="J86" s="156">
        <v>0.1313640816093784</v>
      </c>
      <c r="K86" s="156">
        <v>0.15583141911606818</v>
      </c>
      <c r="L86" s="156">
        <v>0.17157765416489884</v>
      </c>
      <c r="M86" s="156">
        <v>0.24630377633522127</v>
      </c>
      <c r="N86" s="156">
        <v>0.30674488896570179</v>
      </c>
      <c r="O86" s="156">
        <v>0.36088486226942174</v>
      </c>
      <c r="P86" s="156">
        <v>0.52799540814308377</v>
      </c>
      <c r="Q86" s="156">
        <v>0.62307217598204045</v>
      </c>
    </row>
    <row r="87" spans="1:17" ht="12" customHeight="1" x14ac:dyDescent="0.25">
      <c r="A87" s="158" t="s">
        <v>63</v>
      </c>
      <c r="B87" s="157">
        <f>SUM(B88:B89,B92:B93,B96:B97)</f>
        <v>62.74524382039808</v>
      </c>
      <c r="C87" s="157">
        <f t="shared" ref="C87:Q87" si="35">SUM(C88:C89,C92:C93,C96:C97)</f>
        <v>59.708546038932589</v>
      </c>
      <c r="D87" s="157">
        <f t="shared" si="35"/>
        <v>63.7107756784252</v>
      </c>
      <c r="E87" s="157">
        <f t="shared" si="35"/>
        <v>63.612425970201869</v>
      </c>
      <c r="F87" s="157">
        <f t="shared" si="35"/>
        <v>69.768949452855637</v>
      </c>
      <c r="G87" s="157">
        <f t="shared" si="35"/>
        <v>77.091509357356827</v>
      </c>
      <c r="H87" s="157">
        <f t="shared" si="35"/>
        <v>81.990290333776699</v>
      </c>
      <c r="I87" s="157">
        <f t="shared" si="35"/>
        <v>84.098695430840351</v>
      </c>
      <c r="J87" s="157">
        <f t="shared" si="35"/>
        <v>82.620705307350292</v>
      </c>
      <c r="K87" s="157">
        <f t="shared" si="35"/>
        <v>83.919805738732904</v>
      </c>
      <c r="L87" s="157">
        <f t="shared" si="35"/>
        <v>83.355655677719326</v>
      </c>
      <c r="M87" s="157">
        <f t="shared" si="35"/>
        <v>97.170267828450321</v>
      </c>
      <c r="N87" s="157">
        <f t="shared" si="35"/>
        <v>92.863755191159782</v>
      </c>
      <c r="O87" s="157">
        <f t="shared" si="35"/>
        <v>86.702278436732499</v>
      </c>
      <c r="P87" s="157">
        <f t="shared" si="35"/>
        <v>125.18965015810282</v>
      </c>
      <c r="Q87" s="157">
        <f t="shared" si="35"/>
        <v>121.09966878722003</v>
      </c>
    </row>
    <row r="88" spans="1:17" ht="12" customHeight="1" x14ac:dyDescent="0.25">
      <c r="A88" s="167" t="s">
        <v>156</v>
      </c>
      <c r="B88" s="132">
        <v>43.46219396537056</v>
      </c>
      <c r="C88" s="132">
        <v>43.426423695599553</v>
      </c>
      <c r="D88" s="132">
        <v>47.090514808942551</v>
      </c>
      <c r="E88" s="132">
        <v>47.209582110479239</v>
      </c>
      <c r="F88" s="132">
        <v>51.901842885010964</v>
      </c>
      <c r="G88" s="132">
        <v>57.317438177271761</v>
      </c>
      <c r="H88" s="132">
        <v>61.166756027499353</v>
      </c>
      <c r="I88" s="132">
        <v>69.762224723495905</v>
      </c>
      <c r="J88" s="132">
        <v>62.762727021427487</v>
      </c>
      <c r="K88" s="132">
        <v>63.266788856962421</v>
      </c>
      <c r="L88" s="132">
        <v>54.737014900111625</v>
      </c>
      <c r="M88" s="132">
        <v>72.985451891619391</v>
      </c>
      <c r="N88" s="132">
        <v>69.010633458032672</v>
      </c>
      <c r="O88" s="132">
        <v>67.045151786854859</v>
      </c>
      <c r="P88" s="132">
        <v>95.055074912198563</v>
      </c>
      <c r="Q88" s="132">
        <v>90.849546729961645</v>
      </c>
    </row>
    <row r="89" spans="1:17" ht="12" customHeight="1" x14ac:dyDescent="0.25">
      <c r="A89" s="167" t="s">
        <v>155</v>
      </c>
      <c r="B89" s="132">
        <f>SUM(B90:B91)</f>
        <v>0.89378762132745615</v>
      </c>
      <c r="C89" s="132">
        <f t="shared" ref="C89:Q89" si="36">SUM(C90:C91)</f>
        <v>0.9974755234377175</v>
      </c>
      <c r="D89" s="132">
        <f t="shared" si="36"/>
        <v>1.1812848141878292</v>
      </c>
      <c r="E89" s="132">
        <f t="shared" si="36"/>
        <v>1.2776786834211433</v>
      </c>
      <c r="F89" s="132">
        <f t="shared" si="36"/>
        <v>1.5208635074043428</v>
      </c>
      <c r="G89" s="132">
        <f t="shared" si="36"/>
        <v>1.770138474061157</v>
      </c>
      <c r="H89" s="132">
        <f t="shared" si="36"/>
        <v>1.9348036229191767</v>
      </c>
      <c r="I89" s="132">
        <f t="shared" si="36"/>
        <v>2.3201478934761477</v>
      </c>
      <c r="J89" s="132">
        <f t="shared" si="36"/>
        <v>2.2084414092568023</v>
      </c>
      <c r="K89" s="132">
        <f t="shared" si="36"/>
        <v>2.4170172232785965</v>
      </c>
      <c r="L89" s="132">
        <f t="shared" si="36"/>
        <v>2.2224526994072398</v>
      </c>
      <c r="M89" s="132">
        <f t="shared" si="36"/>
        <v>3.0223787948807979</v>
      </c>
      <c r="N89" s="132">
        <f t="shared" si="36"/>
        <v>2.9781822995665976</v>
      </c>
      <c r="O89" s="132">
        <f t="shared" si="36"/>
        <v>3.0118113436258107</v>
      </c>
      <c r="P89" s="132">
        <f t="shared" si="36"/>
        <v>4.1849929343928007</v>
      </c>
      <c r="Q89" s="132">
        <f t="shared" si="36"/>
        <v>4.0516221115799835</v>
      </c>
    </row>
    <row r="90" spans="1:17" ht="12" customHeight="1" x14ac:dyDescent="0.25">
      <c r="A90" s="166" t="s">
        <v>55</v>
      </c>
      <c r="B90" s="165">
        <v>0.71175500684476145</v>
      </c>
      <c r="C90" s="165">
        <v>0.793040051874911</v>
      </c>
      <c r="D90" s="165">
        <v>0.93766679369706873</v>
      </c>
      <c r="E90" s="165">
        <v>1.0125781249677388</v>
      </c>
      <c r="F90" s="165">
        <v>1.2034740394772281</v>
      </c>
      <c r="G90" s="165">
        <v>1.3986637954212566</v>
      </c>
      <c r="H90" s="165">
        <v>1.526401427434521</v>
      </c>
      <c r="I90" s="165">
        <v>1.8275090422538511</v>
      </c>
      <c r="J90" s="165">
        <v>1.7333614679354241</v>
      </c>
      <c r="K90" s="165">
        <v>1.903425613226396</v>
      </c>
      <c r="L90" s="165">
        <v>1.7419491791306709</v>
      </c>
      <c r="M90" s="165">
        <v>2.4100431319712343</v>
      </c>
      <c r="N90" s="165">
        <v>2.3331907192459913</v>
      </c>
      <c r="O90" s="165">
        <v>2.3151932435007292</v>
      </c>
      <c r="P90" s="165">
        <v>3.3191960055466443</v>
      </c>
      <c r="Q90" s="165">
        <v>3.1692441492521373</v>
      </c>
    </row>
    <row r="91" spans="1:17" ht="12" customHeight="1" x14ac:dyDescent="0.25">
      <c r="A91" s="147" t="s">
        <v>59</v>
      </c>
      <c r="B91" s="164">
        <v>0.1820326144826947</v>
      </c>
      <c r="C91" s="164">
        <v>0.2044354715628065</v>
      </c>
      <c r="D91" s="164">
        <v>0.24361802049076042</v>
      </c>
      <c r="E91" s="164">
        <v>0.26510055845340452</v>
      </c>
      <c r="F91" s="164">
        <v>0.31738946792711481</v>
      </c>
      <c r="G91" s="164">
        <v>0.37147467863990041</v>
      </c>
      <c r="H91" s="164">
        <v>0.40840219548465584</v>
      </c>
      <c r="I91" s="164">
        <v>0.49263885122229667</v>
      </c>
      <c r="J91" s="164">
        <v>0.47507994132137799</v>
      </c>
      <c r="K91" s="164">
        <v>0.51359161005220044</v>
      </c>
      <c r="L91" s="164">
        <v>0.48050352027656879</v>
      </c>
      <c r="M91" s="164">
        <v>0.61233566290956354</v>
      </c>
      <c r="N91" s="164">
        <v>0.64499158032060622</v>
      </c>
      <c r="O91" s="164">
        <v>0.69661810012508163</v>
      </c>
      <c r="P91" s="164">
        <v>0.86579692884615655</v>
      </c>
      <c r="Q91" s="164">
        <v>0.88237796232784593</v>
      </c>
    </row>
    <row r="92" spans="1:17" ht="12" customHeight="1" x14ac:dyDescent="0.25">
      <c r="A92" s="163" t="s">
        <v>144</v>
      </c>
      <c r="B92" s="162">
        <v>0.93365621326183812</v>
      </c>
      <c r="C92" s="162">
        <v>1.1634522446610953</v>
      </c>
      <c r="D92" s="162">
        <v>1.2521391346825255</v>
      </c>
      <c r="E92" s="162">
        <v>1.3688420934731604</v>
      </c>
      <c r="F92" s="162">
        <v>1.5664500880044145</v>
      </c>
      <c r="G92" s="162">
        <v>1.9373916020855533</v>
      </c>
      <c r="H92" s="162">
        <v>2.1552165977251287</v>
      </c>
      <c r="I92" s="162">
        <v>2.3995548939272036</v>
      </c>
      <c r="J92" s="162">
        <v>2.6113799237065862</v>
      </c>
      <c r="K92" s="162">
        <v>2.6528950207192152</v>
      </c>
      <c r="L92" s="162">
        <v>2.6717066705320787</v>
      </c>
      <c r="M92" s="162">
        <v>2.7332389547282583</v>
      </c>
      <c r="N92" s="162">
        <v>2.7943141928855231</v>
      </c>
      <c r="O92" s="162">
        <v>2.8121471030755769</v>
      </c>
      <c r="P92" s="162">
        <v>2.8214354874402376</v>
      </c>
      <c r="Q92" s="162">
        <v>2.865136826986328</v>
      </c>
    </row>
    <row r="93" spans="1:17" ht="12" customHeight="1" x14ac:dyDescent="0.25">
      <c r="A93" s="161" t="s">
        <v>143</v>
      </c>
      <c r="B93" s="160">
        <f>SUM(B94:B95)</f>
        <v>1.9910101055885449E-2</v>
      </c>
      <c r="C93" s="160">
        <f t="shared" ref="C93:Q93" si="37">SUM(C94:C95)</f>
        <v>2.7772266945964613E-2</v>
      </c>
      <c r="D93" s="160">
        <f t="shared" si="37"/>
        <v>3.2662702677182673E-2</v>
      </c>
      <c r="E93" s="160">
        <f t="shared" si="37"/>
        <v>3.8564744228532011E-2</v>
      </c>
      <c r="F93" s="160">
        <f t="shared" si="37"/>
        <v>4.7739373553925463E-2</v>
      </c>
      <c r="G93" s="160">
        <f t="shared" si="37"/>
        <v>6.2368107549003474E-2</v>
      </c>
      <c r="H93" s="160">
        <f t="shared" si="37"/>
        <v>7.0982512048213486E-2</v>
      </c>
      <c r="I93" s="160">
        <f t="shared" si="37"/>
        <v>8.3148026769054917E-2</v>
      </c>
      <c r="J93" s="160">
        <f t="shared" si="37"/>
        <v>9.5706880835271305E-2</v>
      </c>
      <c r="K93" s="160">
        <f t="shared" si="37"/>
        <v>0.10612302745184124</v>
      </c>
      <c r="L93" s="160">
        <f t="shared" si="37"/>
        <v>0.1132561015811788</v>
      </c>
      <c r="M93" s="160">
        <f t="shared" si="37"/>
        <v>0.11967282587788533</v>
      </c>
      <c r="N93" s="160">
        <f t="shared" si="37"/>
        <v>0.12515518450590393</v>
      </c>
      <c r="O93" s="160">
        <f t="shared" si="37"/>
        <v>0.12862609609681949</v>
      </c>
      <c r="P93" s="160">
        <f t="shared" si="37"/>
        <v>0.13054456572331838</v>
      </c>
      <c r="Q93" s="160">
        <f t="shared" si="37"/>
        <v>0.13245474685725053</v>
      </c>
    </row>
    <row r="94" spans="1:17" ht="12" customHeight="1" x14ac:dyDescent="0.25">
      <c r="A94" s="148" t="s">
        <v>57</v>
      </c>
      <c r="B94" s="156">
        <v>1.5234693797086347E-2</v>
      </c>
      <c r="C94" s="156">
        <v>2.1210906094694351E-2</v>
      </c>
      <c r="D94" s="156">
        <v>2.4899457714654648E-2</v>
      </c>
      <c r="E94" s="156">
        <v>2.9345229576436264E-2</v>
      </c>
      <c r="F94" s="156">
        <v>3.6263025236109733E-2</v>
      </c>
      <c r="G94" s="156">
        <v>4.7294695813936791E-2</v>
      </c>
      <c r="H94" s="156">
        <v>5.3731412953986098E-2</v>
      </c>
      <c r="I94" s="156">
        <v>6.2825179829154296E-2</v>
      </c>
      <c r="J94" s="156">
        <v>7.2186993756330767E-2</v>
      </c>
      <c r="K94" s="156">
        <v>7.9892219832594868E-2</v>
      </c>
      <c r="L94" s="156">
        <v>8.5090724270863033E-2</v>
      </c>
      <c r="M94" s="156">
        <v>9.0318759552011754E-2</v>
      </c>
      <c r="N94" s="156">
        <v>9.4537630468475839E-2</v>
      </c>
      <c r="O94" s="156">
        <v>9.7165570839835402E-2</v>
      </c>
      <c r="P94" s="156">
        <v>9.8587642043843279E-2</v>
      </c>
      <c r="Q94" s="156">
        <v>9.9979979358440177E-2</v>
      </c>
    </row>
    <row r="95" spans="1:17" ht="12" customHeight="1" x14ac:dyDescent="0.25">
      <c r="A95" s="148" t="s">
        <v>59</v>
      </c>
      <c r="B95" s="156">
        <v>4.6754072587991006E-3</v>
      </c>
      <c r="C95" s="156">
        <v>6.5613608512702613E-3</v>
      </c>
      <c r="D95" s="156">
        <v>7.763244962528025E-3</v>
      </c>
      <c r="E95" s="156">
        <v>9.2195146520957505E-3</v>
      </c>
      <c r="F95" s="156">
        <v>1.1476348317815731E-2</v>
      </c>
      <c r="G95" s="156">
        <v>1.5073411735066681E-2</v>
      </c>
      <c r="H95" s="156">
        <v>1.7251099094227389E-2</v>
      </c>
      <c r="I95" s="156">
        <v>2.0322846939900628E-2</v>
      </c>
      <c r="J95" s="156">
        <v>2.3519887078940541E-2</v>
      </c>
      <c r="K95" s="156">
        <v>2.6230807619246368E-2</v>
      </c>
      <c r="L95" s="156">
        <v>2.8165377310315758E-2</v>
      </c>
      <c r="M95" s="156">
        <v>2.9354066325873569E-2</v>
      </c>
      <c r="N95" s="156">
        <v>3.0617554037428094E-2</v>
      </c>
      <c r="O95" s="156">
        <v>3.1460525256984097E-2</v>
      </c>
      <c r="P95" s="156">
        <v>3.1956923679475106E-2</v>
      </c>
      <c r="Q95" s="156">
        <v>3.2474767498810356E-2</v>
      </c>
    </row>
    <row r="96" spans="1:17" ht="12" customHeight="1" x14ac:dyDescent="0.25">
      <c r="A96" s="163" t="s">
        <v>142</v>
      </c>
      <c r="B96" s="162">
        <v>17.064041070000187</v>
      </c>
      <c r="C96" s="162">
        <v>13.761032746475742</v>
      </c>
      <c r="D96" s="162">
        <v>13.79293657760803</v>
      </c>
      <c r="E96" s="162">
        <v>13.34161797598637</v>
      </c>
      <c r="F96" s="162">
        <v>14.294435022289598</v>
      </c>
      <c r="G96" s="162">
        <v>15.503857980486835</v>
      </c>
      <c r="H96" s="162">
        <v>16.12994178660183</v>
      </c>
      <c r="I96" s="162">
        <v>9.2150145525831419</v>
      </c>
      <c r="J96" s="162">
        <v>14.420458320003432</v>
      </c>
      <c r="K96" s="162">
        <v>14.893712878750151</v>
      </c>
      <c r="L96" s="162">
        <v>22.678601748029891</v>
      </c>
      <c r="M96" s="162">
        <v>17.569325898016576</v>
      </c>
      <c r="N96" s="162">
        <v>17.223808378658205</v>
      </c>
      <c r="O96" s="162">
        <v>13.130520382437783</v>
      </c>
      <c r="P96" s="162">
        <v>22.020739190342464</v>
      </c>
      <c r="Q96" s="162">
        <v>22.21800298600651</v>
      </c>
    </row>
    <row r="97" spans="1:17" ht="12" customHeight="1" x14ac:dyDescent="0.25">
      <c r="A97" s="161" t="s">
        <v>141</v>
      </c>
      <c r="B97" s="160">
        <f>SUM(B98:B99)</f>
        <v>0.37165484938215143</v>
      </c>
      <c r="C97" s="160">
        <f t="shared" ref="C97:Q97" si="38">SUM(C98:C99)</f>
        <v>0.33238956181252166</v>
      </c>
      <c r="D97" s="160">
        <f t="shared" si="38"/>
        <v>0.36123764032708333</v>
      </c>
      <c r="E97" s="160">
        <f t="shared" si="38"/>
        <v>0.37614036261342676</v>
      </c>
      <c r="F97" s="160">
        <f t="shared" si="38"/>
        <v>0.43761857659238557</v>
      </c>
      <c r="G97" s="160">
        <f t="shared" si="38"/>
        <v>0.50031501590252137</v>
      </c>
      <c r="H97" s="160">
        <f t="shared" si="38"/>
        <v>0.53258978698298964</v>
      </c>
      <c r="I97" s="160">
        <f t="shared" si="38"/>
        <v>0.31860534058890794</v>
      </c>
      <c r="J97" s="160">
        <f t="shared" si="38"/>
        <v>0.52199175212072613</v>
      </c>
      <c r="K97" s="160">
        <f t="shared" si="38"/>
        <v>0.58326873157068237</v>
      </c>
      <c r="L97" s="160">
        <f t="shared" si="38"/>
        <v>0.93262355805730213</v>
      </c>
      <c r="M97" s="160">
        <f t="shared" si="38"/>
        <v>0.74019946332740738</v>
      </c>
      <c r="N97" s="160">
        <f t="shared" si="38"/>
        <v>0.73166167751089239</v>
      </c>
      <c r="O97" s="160">
        <f t="shared" si="38"/>
        <v>0.57402172464164991</v>
      </c>
      <c r="P97" s="160">
        <f t="shared" si="38"/>
        <v>0.97686306800544065</v>
      </c>
      <c r="Q97" s="160">
        <f t="shared" si="38"/>
        <v>0.98290538582830922</v>
      </c>
    </row>
    <row r="98" spans="1:17" ht="12" customHeight="1" x14ac:dyDescent="0.25">
      <c r="A98" s="148" t="s">
        <v>60</v>
      </c>
      <c r="B98" s="156">
        <v>0.27943115674979557</v>
      </c>
      <c r="C98" s="156">
        <v>0.25138000421573609</v>
      </c>
      <c r="D98" s="156">
        <v>0.27462728836418565</v>
      </c>
      <c r="E98" s="156">
        <v>0.28610521666810312</v>
      </c>
      <c r="F98" s="156">
        <v>0.33143603275277855</v>
      </c>
      <c r="G98" s="156">
        <v>0.37824161100585463</v>
      </c>
      <c r="H98" s="156">
        <v>0.40247648158891092</v>
      </c>
      <c r="I98" s="156">
        <v>0.24133505088693283</v>
      </c>
      <c r="J98" s="156">
        <v>0.3981856798579696</v>
      </c>
      <c r="K98" s="156">
        <v>0.44798727861096671</v>
      </c>
      <c r="L98" s="156">
        <v>0.72171073261726326</v>
      </c>
      <c r="M98" s="156">
        <v>0.58020066977837204</v>
      </c>
      <c r="N98" s="156">
        <v>0.58229175317115378</v>
      </c>
      <c r="O98" s="156">
        <v>0.45332273556876823</v>
      </c>
      <c r="P98" s="156">
        <v>0.76895121291753488</v>
      </c>
      <c r="Q98" s="156">
        <v>0.77512191581473444</v>
      </c>
    </row>
    <row r="99" spans="1:17" ht="12" customHeight="1" x14ac:dyDescent="0.25">
      <c r="A99" s="148" t="s">
        <v>59</v>
      </c>
      <c r="B99" s="156">
        <v>9.2223692632355886E-2</v>
      </c>
      <c r="C99" s="156">
        <v>8.1009557596785547E-2</v>
      </c>
      <c r="D99" s="156">
        <v>8.6610351962897694E-2</v>
      </c>
      <c r="E99" s="156">
        <v>9.0035145945323608E-2</v>
      </c>
      <c r="F99" s="156">
        <v>0.106182543839607</v>
      </c>
      <c r="G99" s="156">
        <v>0.12207340489666677</v>
      </c>
      <c r="H99" s="156">
        <v>0.13011330539407867</v>
      </c>
      <c r="I99" s="156">
        <v>7.7270289701975109E-2</v>
      </c>
      <c r="J99" s="156">
        <v>0.1238060722627565</v>
      </c>
      <c r="K99" s="156">
        <v>0.13528145295971569</v>
      </c>
      <c r="L99" s="156">
        <v>0.21091282544003884</v>
      </c>
      <c r="M99" s="156">
        <v>0.15999879354903535</v>
      </c>
      <c r="N99" s="156">
        <v>0.14936992433973859</v>
      </c>
      <c r="O99" s="156">
        <v>0.12069898907288169</v>
      </c>
      <c r="P99" s="156">
        <v>0.2079118550879058</v>
      </c>
      <c r="Q99" s="156">
        <v>0.20778347001357475</v>
      </c>
    </row>
    <row r="100" spans="1:17" ht="12" customHeight="1" x14ac:dyDescent="0.25">
      <c r="A100" s="158" t="s">
        <v>62</v>
      </c>
      <c r="B100" s="157">
        <f>SUM(B101:B103)</f>
        <v>21.018587902832902</v>
      </c>
      <c r="C100" s="157">
        <f t="shared" ref="C100:Q100" si="39">SUM(C101:C103)</f>
        <v>20.354991542018801</v>
      </c>
      <c r="D100" s="157">
        <f t="shared" si="39"/>
        <v>21.402667476469702</v>
      </c>
      <c r="E100" s="157">
        <f t="shared" si="39"/>
        <v>21.467590503303267</v>
      </c>
      <c r="F100" s="157">
        <f t="shared" si="39"/>
        <v>23.187862832464035</v>
      </c>
      <c r="G100" s="157">
        <f t="shared" si="39"/>
        <v>25.284533296735461</v>
      </c>
      <c r="H100" s="157">
        <f t="shared" si="39"/>
        <v>27.536011229307018</v>
      </c>
      <c r="I100" s="157">
        <f t="shared" si="39"/>
        <v>27.847767732877806</v>
      </c>
      <c r="J100" s="157">
        <f t="shared" si="39"/>
        <v>28.523204145961003</v>
      </c>
      <c r="K100" s="157">
        <f t="shared" si="39"/>
        <v>28.760633235327184</v>
      </c>
      <c r="L100" s="157">
        <f t="shared" si="39"/>
        <v>28.997158057712333</v>
      </c>
      <c r="M100" s="157">
        <f t="shared" si="39"/>
        <v>31.868411511142252</v>
      </c>
      <c r="N100" s="157">
        <f t="shared" si="39"/>
        <v>33.393981732938698</v>
      </c>
      <c r="O100" s="157">
        <f t="shared" si="39"/>
        <v>33.772293349909837</v>
      </c>
      <c r="P100" s="157">
        <f t="shared" si="39"/>
        <v>42.056995764514937</v>
      </c>
      <c r="Q100" s="157">
        <f t="shared" si="39"/>
        <v>41.528652625559829</v>
      </c>
    </row>
    <row r="101" spans="1:17" ht="12" customHeight="1" x14ac:dyDescent="0.25">
      <c r="A101" s="23" t="s">
        <v>55</v>
      </c>
      <c r="B101" s="156">
        <v>6.4488392089423892</v>
      </c>
      <c r="C101" s="156">
        <v>6.4012900000000004</v>
      </c>
      <c r="D101" s="156">
        <v>6.4012900000000004</v>
      </c>
      <c r="E101" s="156">
        <v>6.4012499999999992</v>
      </c>
      <c r="F101" s="156">
        <v>6.4</v>
      </c>
      <c r="G101" s="156">
        <v>6.4488368913056133</v>
      </c>
      <c r="H101" s="156">
        <v>6.4</v>
      </c>
      <c r="I101" s="156">
        <v>6.3999899999999981</v>
      </c>
      <c r="J101" s="156">
        <v>6.3999999999999986</v>
      </c>
      <c r="K101" s="156">
        <v>6.399989999999999</v>
      </c>
      <c r="L101" s="156">
        <v>6.44884149877584</v>
      </c>
      <c r="M101" s="156">
        <v>6.4486841552237903</v>
      </c>
      <c r="N101" s="156">
        <v>6.4488416377851951</v>
      </c>
      <c r="O101" s="156">
        <v>6.4488392089423892</v>
      </c>
      <c r="P101" s="156">
        <v>6.4488418763245505</v>
      </c>
      <c r="Q101" s="156">
        <v>6.4488392089423874</v>
      </c>
    </row>
    <row r="102" spans="1:17" ht="12" customHeight="1" x14ac:dyDescent="0.25">
      <c r="A102" s="23" t="s">
        <v>57</v>
      </c>
      <c r="B102" s="156">
        <v>6.9555918006640391</v>
      </c>
      <c r="C102" s="156">
        <v>6.7853241649875127</v>
      </c>
      <c r="D102" s="156">
        <v>6.5601046966018819</v>
      </c>
      <c r="E102" s="156">
        <v>6.3789404001607446</v>
      </c>
      <c r="F102" s="156">
        <v>6.5730462216752645</v>
      </c>
      <c r="G102" s="156">
        <v>6.6784915277153001</v>
      </c>
      <c r="H102" s="156">
        <v>7.9489895550644496</v>
      </c>
      <c r="I102" s="156">
        <v>7.0175062521546376</v>
      </c>
      <c r="J102" s="156">
        <v>7.5151954869460784</v>
      </c>
      <c r="K102" s="156">
        <v>7.3943191413979328</v>
      </c>
      <c r="L102" s="156">
        <v>8.621191436085498</v>
      </c>
      <c r="M102" s="156">
        <v>6.2428135503033335</v>
      </c>
      <c r="N102" s="156">
        <v>6.6731493742610093</v>
      </c>
      <c r="O102" s="156">
        <v>7.0906965461634153</v>
      </c>
      <c r="P102" s="156">
        <v>5.6886811899320149</v>
      </c>
      <c r="Q102" s="156">
        <v>5.5673263955242449</v>
      </c>
    </row>
    <row r="103" spans="1:17" ht="12" customHeight="1" x14ac:dyDescent="0.25">
      <c r="A103" s="29" t="s">
        <v>140</v>
      </c>
      <c r="B103" s="57">
        <v>7.6141568932264736</v>
      </c>
      <c r="C103" s="57">
        <v>7.1683773770312884</v>
      </c>
      <c r="D103" s="57">
        <v>8.441272779867818</v>
      </c>
      <c r="E103" s="57">
        <v>8.6874001031425223</v>
      </c>
      <c r="F103" s="57">
        <v>10.214816610788771</v>
      </c>
      <c r="G103" s="57">
        <v>12.157204877714548</v>
      </c>
      <c r="H103" s="57">
        <v>13.187021674242569</v>
      </c>
      <c r="I103" s="57">
        <v>14.430271480723169</v>
      </c>
      <c r="J103" s="57">
        <v>14.608008659014924</v>
      </c>
      <c r="K103" s="57">
        <v>14.96632409392925</v>
      </c>
      <c r="L103" s="57">
        <v>13.927125122850994</v>
      </c>
      <c r="M103" s="57">
        <v>19.176913805615129</v>
      </c>
      <c r="N103" s="57">
        <v>20.271990720892489</v>
      </c>
      <c r="O103" s="57">
        <v>20.232757594804035</v>
      </c>
      <c r="P103" s="57">
        <v>29.919472698258371</v>
      </c>
      <c r="Q103" s="57">
        <v>29.512487021093197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190.09610147303721</v>
      </c>
      <c r="C124" s="168">
        <f t="shared" ref="C124:Q124" si="48">SUM(C125,C128,C130,C139)</f>
        <v>218.30183260679652</v>
      </c>
      <c r="D124" s="168">
        <f t="shared" si="48"/>
        <v>216.6001478243553</v>
      </c>
      <c r="E124" s="168">
        <f t="shared" si="48"/>
        <v>235.5144636538609</v>
      </c>
      <c r="F124" s="168">
        <f t="shared" si="48"/>
        <v>241.93313336988359</v>
      </c>
      <c r="G124" s="168">
        <f t="shared" si="48"/>
        <v>235.28215026317901</v>
      </c>
      <c r="H124" s="168">
        <f t="shared" si="48"/>
        <v>236.24683300757195</v>
      </c>
      <c r="I124" s="168">
        <f t="shared" si="48"/>
        <v>235.16225469526159</v>
      </c>
      <c r="J124" s="168">
        <f t="shared" si="48"/>
        <v>264.83080233017051</v>
      </c>
      <c r="K124" s="168">
        <f t="shared" si="48"/>
        <v>269.70619431069849</v>
      </c>
      <c r="L124" s="168">
        <f t="shared" si="48"/>
        <v>322.00154896584564</v>
      </c>
      <c r="M124" s="168">
        <f t="shared" si="48"/>
        <v>286.62357039073152</v>
      </c>
      <c r="N124" s="168">
        <f t="shared" si="48"/>
        <v>331.20976932840165</v>
      </c>
      <c r="O124" s="168">
        <f t="shared" si="48"/>
        <v>370.60575842870867</v>
      </c>
      <c r="P124" s="168">
        <f t="shared" si="48"/>
        <v>309.27989521010215</v>
      </c>
      <c r="Q124" s="168">
        <f t="shared" si="48"/>
        <v>338.22017525890482</v>
      </c>
    </row>
    <row r="125" spans="1:17" ht="12.95" customHeight="1" x14ac:dyDescent="0.25">
      <c r="A125" s="158" t="s">
        <v>65</v>
      </c>
      <c r="B125" s="157">
        <f t="shared" ref="B125" si="49">SUM(B126:B127)</f>
        <v>144.63535859097561</v>
      </c>
      <c r="C125" s="157">
        <f t="shared" ref="C125:Q125" si="50">SUM(C126:C127)</f>
        <v>167.98432870789213</v>
      </c>
      <c r="D125" s="157">
        <f t="shared" si="50"/>
        <v>163.51333184503591</v>
      </c>
      <c r="E125" s="157">
        <f t="shared" si="50"/>
        <v>179.0846663156714</v>
      </c>
      <c r="F125" s="157">
        <f t="shared" si="50"/>
        <v>181.90379547721298</v>
      </c>
      <c r="G125" s="157">
        <f t="shared" si="50"/>
        <v>174.41880370710615</v>
      </c>
      <c r="H125" s="157">
        <f t="shared" si="50"/>
        <v>173.84629851982362</v>
      </c>
      <c r="I125" s="157">
        <f t="shared" si="50"/>
        <v>165.68897471107934</v>
      </c>
      <c r="J125" s="157">
        <f t="shared" si="50"/>
        <v>194.45641754129738</v>
      </c>
      <c r="K125" s="157">
        <f t="shared" si="50"/>
        <v>197.48300675571153</v>
      </c>
      <c r="L125" s="157">
        <f t="shared" si="50"/>
        <v>246.71360911204488</v>
      </c>
      <c r="M125" s="157">
        <f t="shared" si="50"/>
        <v>200.4153474253653</v>
      </c>
      <c r="N125" s="157">
        <f t="shared" si="50"/>
        <v>236.34789656704643</v>
      </c>
      <c r="O125" s="157">
        <f t="shared" si="50"/>
        <v>269.66011453762695</v>
      </c>
      <c r="P125" s="157">
        <f t="shared" si="50"/>
        <v>199.99744708048041</v>
      </c>
      <c r="Q125" s="157">
        <f t="shared" si="50"/>
        <v>225.91659783174899</v>
      </c>
    </row>
    <row r="126" spans="1:17" ht="12" customHeight="1" x14ac:dyDescent="0.25">
      <c r="A126" s="23" t="s">
        <v>149</v>
      </c>
      <c r="B126" s="156">
        <v>144.17237913714149</v>
      </c>
      <c r="C126" s="156">
        <v>167.45517820471466</v>
      </c>
      <c r="D126" s="156">
        <v>162.90628241239577</v>
      </c>
      <c r="E126" s="156">
        <v>178.43087363702645</v>
      </c>
      <c r="F126" s="156">
        <v>181.2685953446923</v>
      </c>
      <c r="G126" s="156">
        <v>173.80965893748694</v>
      </c>
      <c r="H126" s="156">
        <v>173.25189696778301</v>
      </c>
      <c r="I126" s="156">
        <v>164.9950403700723</v>
      </c>
      <c r="J126" s="156">
        <v>193.73014007553638</v>
      </c>
      <c r="K126" s="156">
        <v>196.62211830774234</v>
      </c>
      <c r="L126" s="156">
        <v>245.87557287352305</v>
      </c>
      <c r="M126" s="156">
        <v>199.29418892686834</v>
      </c>
      <c r="N126" s="156">
        <v>234.84181825764148</v>
      </c>
      <c r="O126" s="156">
        <v>267.97807669001435</v>
      </c>
      <c r="P126" s="156">
        <v>198.14183571695352</v>
      </c>
      <c r="Q126" s="156">
        <v>223.8742536593148</v>
      </c>
    </row>
    <row r="127" spans="1:17" ht="12" customHeight="1" x14ac:dyDescent="0.25">
      <c r="A127" s="23" t="s">
        <v>60</v>
      </c>
      <c r="B127" s="156">
        <v>0.46297945383412598</v>
      </c>
      <c r="C127" s="156">
        <v>0.52915050317746959</v>
      </c>
      <c r="D127" s="156">
        <v>0.607049432640139</v>
      </c>
      <c r="E127" s="156">
        <v>0.65379267864496116</v>
      </c>
      <c r="F127" s="156">
        <v>0.63520013252068364</v>
      </c>
      <c r="G127" s="156">
        <v>0.6091447696192156</v>
      </c>
      <c r="H127" s="156">
        <v>0.59440155204059486</v>
      </c>
      <c r="I127" s="156">
        <v>0.69393434100702767</v>
      </c>
      <c r="J127" s="156">
        <v>0.72627746576099783</v>
      </c>
      <c r="K127" s="156">
        <v>0.86088844796919528</v>
      </c>
      <c r="L127" s="156">
        <v>0.83803623852181708</v>
      </c>
      <c r="M127" s="156">
        <v>1.1211584984969458</v>
      </c>
      <c r="N127" s="156">
        <v>1.5060783094049586</v>
      </c>
      <c r="O127" s="156">
        <v>1.6820378476125775</v>
      </c>
      <c r="P127" s="156">
        <v>1.8556113635268849</v>
      </c>
      <c r="Q127" s="156">
        <v>2.042344172434182</v>
      </c>
    </row>
    <row r="128" spans="1:17" ht="12.95" customHeight="1" x14ac:dyDescent="0.25">
      <c r="A128" s="158" t="s">
        <v>112</v>
      </c>
      <c r="B128" s="157">
        <f t="shared" ref="B128:Q128" si="51">B129</f>
        <v>7.9316088869026732E-2</v>
      </c>
      <c r="C128" s="157">
        <f t="shared" si="51"/>
        <v>8.4629672873725234E-2</v>
      </c>
      <c r="D128" s="157">
        <f t="shared" si="51"/>
        <v>8.7638348513494557E-2</v>
      </c>
      <c r="E128" s="157">
        <f t="shared" si="51"/>
        <v>9.1334175489790642E-2</v>
      </c>
      <c r="F128" s="157">
        <f t="shared" si="51"/>
        <v>9.7570976517120295E-2</v>
      </c>
      <c r="G128" s="157">
        <f t="shared" si="51"/>
        <v>9.6213647955455117E-2</v>
      </c>
      <c r="H128" s="157">
        <f t="shared" si="51"/>
        <v>9.6725367560057951E-2</v>
      </c>
      <c r="I128" s="157">
        <f t="shared" si="51"/>
        <v>0.11163896601503628</v>
      </c>
      <c r="J128" s="157">
        <f t="shared" si="51"/>
        <v>0.12227594591898679</v>
      </c>
      <c r="K128" s="157">
        <f t="shared" si="51"/>
        <v>0.14614878104894841</v>
      </c>
      <c r="L128" s="157">
        <f t="shared" si="51"/>
        <v>0.16663379092581984</v>
      </c>
      <c r="M128" s="157">
        <f t="shared" si="51"/>
        <v>0.2491528243488105</v>
      </c>
      <c r="N128" s="157">
        <f t="shared" si="51"/>
        <v>0.33300432363663973</v>
      </c>
      <c r="O128" s="157">
        <f t="shared" si="51"/>
        <v>0.41543938455128099</v>
      </c>
      <c r="P128" s="157">
        <f t="shared" si="51"/>
        <v>0.52391012767058764</v>
      </c>
      <c r="Q128" s="157">
        <f t="shared" si="51"/>
        <v>0.62760746382691268</v>
      </c>
    </row>
    <row r="129" spans="1:17" ht="12" customHeight="1" x14ac:dyDescent="0.25">
      <c r="A129" s="23" t="s">
        <v>60</v>
      </c>
      <c r="B129" s="156">
        <v>7.9316088869026732E-2</v>
      </c>
      <c r="C129" s="156">
        <v>8.4629672873725234E-2</v>
      </c>
      <c r="D129" s="156">
        <v>8.7638348513494557E-2</v>
      </c>
      <c r="E129" s="156">
        <v>9.1334175489790642E-2</v>
      </c>
      <c r="F129" s="156">
        <v>9.7570976517120295E-2</v>
      </c>
      <c r="G129" s="156">
        <v>9.6213647955455117E-2</v>
      </c>
      <c r="H129" s="156">
        <v>9.6725367560057951E-2</v>
      </c>
      <c r="I129" s="156">
        <v>0.11163896601503628</v>
      </c>
      <c r="J129" s="156">
        <v>0.12227594591898679</v>
      </c>
      <c r="K129" s="156">
        <v>0.14614878104894841</v>
      </c>
      <c r="L129" s="156">
        <v>0.16663379092581984</v>
      </c>
      <c r="M129" s="156">
        <v>0.2491528243488105</v>
      </c>
      <c r="N129" s="156">
        <v>0.33300432363663973</v>
      </c>
      <c r="O129" s="156">
        <v>0.41543938455128099</v>
      </c>
      <c r="P129" s="156">
        <v>0.52391012767058764</v>
      </c>
      <c r="Q129" s="156">
        <v>0.62760746382691268</v>
      </c>
    </row>
    <row r="130" spans="1:17" ht="12" customHeight="1" x14ac:dyDescent="0.25">
      <c r="A130" s="158" t="s">
        <v>63</v>
      </c>
      <c r="B130" s="157">
        <f>SUM(B131:B132,B135:B136)</f>
        <v>30.612879536413303</v>
      </c>
      <c r="C130" s="157">
        <f t="shared" ref="C130:Q130" si="52">SUM(C131:C132,C135:C136)</f>
        <v>33.548038048420906</v>
      </c>
      <c r="D130" s="157">
        <f t="shared" si="52"/>
        <v>35.432814126342436</v>
      </c>
      <c r="E130" s="157">
        <f t="shared" si="52"/>
        <v>37.607774059368872</v>
      </c>
      <c r="F130" s="157">
        <f t="shared" si="52"/>
        <v>40.108119455105737</v>
      </c>
      <c r="G130" s="157">
        <f t="shared" si="52"/>
        <v>40.751038685859456</v>
      </c>
      <c r="H130" s="157">
        <f t="shared" si="52"/>
        <v>41.246814389843493</v>
      </c>
      <c r="I130" s="157">
        <f t="shared" si="52"/>
        <v>45.953765902092819</v>
      </c>
      <c r="J130" s="157">
        <f t="shared" si="52"/>
        <v>46.03971849024677</v>
      </c>
      <c r="K130" s="157">
        <f t="shared" si="52"/>
        <v>46.992986616298673</v>
      </c>
      <c r="L130" s="157">
        <f t="shared" si="52"/>
        <v>48.881213249704558</v>
      </c>
      <c r="M130" s="157">
        <f t="shared" si="52"/>
        <v>55.359079828153007</v>
      </c>
      <c r="N130" s="157">
        <f t="shared" si="52"/>
        <v>59.870377712548503</v>
      </c>
      <c r="O130" s="157">
        <f t="shared" si="52"/>
        <v>63.501192814239516</v>
      </c>
      <c r="P130" s="157">
        <f t="shared" si="52"/>
        <v>69.273407346548481</v>
      </c>
      <c r="Q130" s="157">
        <f t="shared" si="52"/>
        <v>72.067090344070934</v>
      </c>
    </row>
    <row r="131" spans="1:17" ht="12" customHeight="1" x14ac:dyDescent="0.25">
      <c r="A131" s="167" t="s">
        <v>148</v>
      </c>
      <c r="B131" s="132">
        <v>25.892055054828315</v>
      </c>
      <c r="C131" s="132">
        <v>28.8230741080496</v>
      </c>
      <c r="D131" s="132">
        <v>30.390471347540654</v>
      </c>
      <c r="E131" s="132">
        <v>32.381508703292283</v>
      </c>
      <c r="F131" s="132">
        <v>35.020551428103253</v>
      </c>
      <c r="G131" s="132">
        <v>35.647939424060965</v>
      </c>
      <c r="H131" s="132">
        <v>36.440885090889253</v>
      </c>
      <c r="I131" s="132">
        <v>40.424495459260513</v>
      </c>
      <c r="J131" s="132">
        <v>40.528367566833417</v>
      </c>
      <c r="K131" s="132">
        <v>41.36626004369127</v>
      </c>
      <c r="L131" s="132">
        <v>43.487862398052442</v>
      </c>
      <c r="M131" s="132">
        <v>48.854331441591199</v>
      </c>
      <c r="N131" s="132">
        <v>52.505408401817924</v>
      </c>
      <c r="O131" s="132">
        <v>55.508639045086838</v>
      </c>
      <c r="P131" s="132">
        <v>60.516928835189717</v>
      </c>
      <c r="Q131" s="132">
        <v>62.42612000161369</v>
      </c>
    </row>
    <row r="132" spans="1:17" ht="12" customHeight="1" x14ac:dyDescent="0.25">
      <c r="A132" s="167" t="s">
        <v>147</v>
      </c>
      <c r="B132" s="132">
        <f>SUM(B133:B134)</f>
        <v>0.62238185168908045</v>
      </c>
      <c r="C132" s="132">
        <f t="shared" ref="C132:Q132" si="53">SUM(C133:C134)</f>
        <v>0.77389115053064583</v>
      </c>
      <c r="D132" s="132">
        <f t="shared" si="53"/>
        <v>0.89092321273135178</v>
      </c>
      <c r="E132" s="132">
        <f t="shared" si="53"/>
        <v>1.0243075036402214</v>
      </c>
      <c r="F132" s="132">
        <f t="shared" si="53"/>
        <v>1.199073085832598</v>
      </c>
      <c r="G132" s="132">
        <f t="shared" si="53"/>
        <v>1.2862696185447204</v>
      </c>
      <c r="H132" s="132">
        <f t="shared" si="53"/>
        <v>1.3468122309046273</v>
      </c>
      <c r="I132" s="132">
        <f t="shared" si="53"/>
        <v>1.5704287114298796</v>
      </c>
      <c r="J132" s="132">
        <f t="shared" si="53"/>
        <v>1.6622141952188394</v>
      </c>
      <c r="K132" s="132">
        <f t="shared" si="53"/>
        <v>1.8509944011372255</v>
      </c>
      <c r="L132" s="132">
        <f t="shared" si="53"/>
        <v>2.0618678870607834</v>
      </c>
      <c r="M132" s="132">
        <f t="shared" si="53"/>
        <v>2.4033525259259956</v>
      </c>
      <c r="N132" s="132">
        <f t="shared" si="53"/>
        <v>2.6446554665843811</v>
      </c>
      <c r="O132" s="132">
        <f t="shared" si="53"/>
        <v>2.8562213331776998</v>
      </c>
      <c r="P132" s="132">
        <f t="shared" si="53"/>
        <v>3.1493621233562683</v>
      </c>
      <c r="Q132" s="132">
        <f t="shared" si="53"/>
        <v>3.2462856758023921</v>
      </c>
    </row>
    <row r="133" spans="1:17" ht="12" customHeight="1" x14ac:dyDescent="0.25">
      <c r="A133" s="166" t="s">
        <v>61</v>
      </c>
      <c r="B133" s="165">
        <v>0.42395962274971649</v>
      </c>
      <c r="C133" s="165">
        <v>0.52636768723587579</v>
      </c>
      <c r="D133" s="165">
        <v>0.60505624006356817</v>
      </c>
      <c r="E133" s="165">
        <v>0.69461765968127742</v>
      </c>
      <c r="F133" s="165">
        <v>0.81198322720462068</v>
      </c>
      <c r="G133" s="165">
        <v>0.86984008166678672</v>
      </c>
      <c r="H133" s="165">
        <v>0.90947794132777182</v>
      </c>
      <c r="I133" s="165">
        <v>1.0589341706670865</v>
      </c>
      <c r="J133" s="165">
        <v>1.1192423576302417</v>
      </c>
      <c r="K133" s="165">
        <v>1.2444816485663284</v>
      </c>
      <c r="L133" s="165">
        <v>1.3840429734183395</v>
      </c>
      <c r="M133" s="165">
        <v>1.6132525730876779</v>
      </c>
      <c r="N133" s="165">
        <v>1.7750622577177848</v>
      </c>
      <c r="O133" s="165">
        <v>1.9167826920256696</v>
      </c>
      <c r="P133" s="165">
        <v>2.113146539759704</v>
      </c>
      <c r="Q133" s="165">
        <v>2.1777006991550967</v>
      </c>
    </row>
    <row r="134" spans="1:17" ht="12" customHeight="1" x14ac:dyDescent="0.25">
      <c r="A134" s="147" t="s">
        <v>59</v>
      </c>
      <c r="B134" s="164">
        <v>0.19842222893936401</v>
      </c>
      <c r="C134" s="164">
        <v>0.2475234632947701</v>
      </c>
      <c r="D134" s="164">
        <v>0.28586697266778366</v>
      </c>
      <c r="E134" s="164">
        <v>0.32968984395894396</v>
      </c>
      <c r="F134" s="164">
        <v>0.38708985862797723</v>
      </c>
      <c r="G134" s="164">
        <v>0.41642953687793377</v>
      </c>
      <c r="H134" s="164">
        <v>0.43733428957685544</v>
      </c>
      <c r="I134" s="164">
        <v>0.5114945407627931</v>
      </c>
      <c r="J134" s="164">
        <v>0.54297183758859757</v>
      </c>
      <c r="K134" s="164">
        <v>0.6065127525708971</v>
      </c>
      <c r="L134" s="164">
        <v>0.6778249136424439</v>
      </c>
      <c r="M134" s="164">
        <v>0.79009995283831758</v>
      </c>
      <c r="N134" s="164">
        <v>0.86959320886659652</v>
      </c>
      <c r="O134" s="164">
        <v>0.93943864115203013</v>
      </c>
      <c r="P134" s="164">
        <v>1.0362155835965643</v>
      </c>
      <c r="Q134" s="164">
        <v>1.0685849766472957</v>
      </c>
    </row>
    <row r="135" spans="1:17" ht="12" customHeight="1" x14ac:dyDescent="0.25">
      <c r="A135" s="163" t="s">
        <v>142</v>
      </c>
      <c r="B135" s="162">
        <v>4.0110675065314121</v>
      </c>
      <c r="C135" s="162">
        <v>3.8580121918587196</v>
      </c>
      <c r="D135" s="162">
        <v>4.0454712093647434</v>
      </c>
      <c r="E135" s="162">
        <v>4.086628683326107</v>
      </c>
      <c r="F135" s="162">
        <v>3.7730695159110117</v>
      </c>
      <c r="G135" s="162">
        <v>3.6974066242405166</v>
      </c>
      <c r="H135" s="162">
        <v>3.3484375611952961</v>
      </c>
      <c r="I135" s="162">
        <v>3.8264255877399465</v>
      </c>
      <c r="J135" s="162">
        <v>3.7146217032416851</v>
      </c>
      <c r="K135" s="162">
        <v>3.6333687074818313</v>
      </c>
      <c r="L135" s="162">
        <v>3.1999405631572655</v>
      </c>
      <c r="M135" s="162">
        <v>3.9355021647209596</v>
      </c>
      <c r="N135" s="162">
        <v>4.5280250138193914</v>
      </c>
      <c r="O135" s="162">
        <v>4.9211393415603633</v>
      </c>
      <c r="P135" s="162">
        <v>5.3688885108854318</v>
      </c>
      <c r="Q135" s="162">
        <v>6.1238974875127559</v>
      </c>
    </row>
    <row r="136" spans="1:17" ht="12" customHeight="1" x14ac:dyDescent="0.25">
      <c r="A136" s="161" t="s">
        <v>141</v>
      </c>
      <c r="B136" s="160">
        <f t="shared" ref="B136" si="54">SUM(B137:B138)</f>
        <v>8.7375123364494683E-2</v>
      </c>
      <c r="C136" s="160">
        <f t="shared" ref="C136" si="55">SUM(C137:C138)</f>
        <v>9.3060597981949655E-2</v>
      </c>
      <c r="D136" s="160">
        <f t="shared" ref="D136" si="56">SUM(D137:D138)</f>
        <v>0.10594835670568724</v>
      </c>
      <c r="E136" s="160">
        <f t="shared" ref="E136" si="57">SUM(E137:E138)</f>
        <v>0.11532916911026078</v>
      </c>
      <c r="F136" s="160">
        <f t="shared" ref="F136" si="58">SUM(F137:F138)</f>
        <v>0.11542542525887414</v>
      </c>
      <c r="G136" s="160">
        <f t="shared" ref="G136" si="59">SUM(G137:G138)</f>
        <v>0.11942301901325399</v>
      </c>
      <c r="H136" s="160">
        <f t="shared" ref="H136" si="60">SUM(H137:H138)</f>
        <v>0.11067950685432042</v>
      </c>
      <c r="I136" s="160">
        <f t="shared" ref="I136" si="61">SUM(I137:I138)</f>
        <v>0.13241614366247859</v>
      </c>
      <c r="J136" s="160">
        <f t="shared" ref="J136" si="62">SUM(J137:J138)</f>
        <v>0.13451502495283446</v>
      </c>
      <c r="K136" s="160">
        <f t="shared" ref="K136" si="63">SUM(K137:K138)</f>
        <v>0.14236346398834801</v>
      </c>
      <c r="L136" s="160">
        <f t="shared" ref="L136" si="64">SUM(L137:L138)</f>
        <v>0.13154240143406562</v>
      </c>
      <c r="M136" s="160">
        <f t="shared" ref="M136" si="65">SUM(M137:M138)</f>
        <v>0.16589369591485448</v>
      </c>
      <c r="N136" s="160">
        <f t="shared" ref="N136" si="66">SUM(N137:N138)</f>
        <v>0.19228883032680114</v>
      </c>
      <c r="O136" s="160">
        <f t="shared" ref="O136" si="67">SUM(O137:O138)</f>
        <v>0.21519309441461679</v>
      </c>
      <c r="P136" s="160">
        <f t="shared" ref="P136" si="68">SUM(P137:P138)</f>
        <v>0.23822787711706619</v>
      </c>
      <c r="Q136" s="160">
        <f t="shared" ref="Q136" si="69">SUM(Q137:Q138)</f>
        <v>0.27078717914210382</v>
      </c>
    </row>
    <row r="137" spans="1:17" ht="12" customHeight="1" x14ac:dyDescent="0.25">
      <c r="A137" s="148" t="s">
        <v>60</v>
      </c>
      <c r="B137" s="156">
        <v>6.569356442808566E-2</v>
      </c>
      <c r="C137" s="156">
        <v>7.0379988425196549E-2</v>
      </c>
      <c r="D137" s="156">
        <v>8.0546174209252003E-2</v>
      </c>
      <c r="E137" s="156">
        <v>8.7723308094842647E-2</v>
      </c>
      <c r="F137" s="156">
        <v>8.7418923859433922E-2</v>
      </c>
      <c r="G137" s="156">
        <v>9.0284628018353963E-2</v>
      </c>
      <c r="H137" s="156">
        <v>8.3640166581236727E-2</v>
      </c>
      <c r="I137" s="156">
        <v>0.10030169836440034</v>
      </c>
      <c r="J137" s="156">
        <v>0.10261073368371602</v>
      </c>
      <c r="K137" s="156">
        <v>0.10934414508047682</v>
      </c>
      <c r="L137" s="156">
        <v>0.10179408625165848</v>
      </c>
      <c r="M137" s="156">
        <v>0.13003472476071468</v>
      </c>
      <c r="N137" s="156">
        <v>0.15303275211452724</v>
      </c>
      <c r="O137" s="156">
        <v>0.16994465200152831</v>
      </c>
      <c r="P137" s="156">
        <v>0.1875243532688424</v>
      </c>
      <c r="Q137" s="156">
        <v>0.2135435211780991</v>
      </c>
    </row>
    <row r="138" spans="1:17" ht="12" customHeight="1" x14ac:dyDescent="0.25">
      <c r="A138" s="148" t="s">
        <v>59</v>
      </c>
      <c r="B138" s="156">
        <v>2.1681558936409023E-2</v>
      </c>
      <c r="C138" s="156">
        <v>2.2680609556753099E-2</v>
      </c>
      <c r="D138" s="156">
        <v>2.5402182496435236E-2</v>
      </c>
      <c r="E138" s="156">
        <v>2.7605861015418127E-2</v>
      </c>
      <c r="F138" s="156">
        <v>2.8006501399440227E-2</v>
      </c>
      <c r="G138" s="156">
        <v>2.9138390994900024E-2</v>
      </c>
      <c r="H138" s="156">
        <v>2.7039340273083686E-2</v>
      </c>
      <c r="I138" s="156">
        <v>3.2114445298078255E-2</v>
      </c>
      <c r="J138" s="156">
        <v>3.1904291269118437E-2</v>
      </c>
      <c r="K138" s="156">
        <v>3.3019318907871194E-2</v>
      </c>
      <c r="L138" s="156">
        <v>2.9748315182407139E-2</v>
      </c>
      <c r="M138" s="156">
        <v>3.5858971154139788E-2</v>
      </c>
      <c r="N138" s="156">
        <v>3.92560782122739E-2</v>
      </c>
      <c r="O138" s="156">
        <v>4.5248442413088473E-2</v>
      </c>
      <c r="P138" s="156">
        <v>5.0703523848223797E-2</v>
      </c>
      <c r="Q138" s="156">
        <v>5.724365796400472E-2</v>
      </c>
    </row>
    <row r="139" spans="1:17" ht="12" customHeight="1" x14ac:dyDescent="0.25">
      <c r="A139" s="158" t="s">
        <v>62</v>
      </c>
      <c r="B139" s="157">
        <f>SUM(B140:B141)</f>
        <v>14.768547256779241</v>
      </c>
      <c r="C139" s="157">
        <f t="shared" ref="C139:Q139" si="70">SUM(C140:C141)</f>
        <v>16.684836177609746</v>
      </c>
      <c r="D139" s="157">
        <f t="shared" si="70"/>
        <v>17.56636350446346</v>
      </c>
      <c r="E139" s="157">
        <f t="shared" si="70"/>
        <v>18.730689103330853</v>
      </c>
      <c r="F139" s="157">
        <f t="shared" si="70"/>
        <v>19.823647461047749</v>
      </c>
      <c r="G139" s="157">
        <f t="shared" si="70"/>
        <v>20.016094222257948</v>
      </c>
      <c r="H139" s="157">
        <f t="shared" si="70"/>
        <v>21.056994730344758</v>
      </c>
      <c r="I139" s="157">
        <f t="shared" si="70"/>
        <v>23.407875116074393</v>
      </c>
      <c r="J139" s="157">
        <f t="shared" si="70"/>
        <v>24.212390352707338</v>
      </c>
      <c r="K139" s="157">
        <f t="shared" si="70"/>
        <v>25.084052157639334</v>
      </c>
      <c r="L139" s="157">
        <f t="shared" si="70"/>
        <v>26.240092813170403</v>
      </c>
      <c r="M139" s="157">
        <f t="shared" si="70"/>
        <v>30.599990312864385</v>
      </c>
      <c r="N139" s="157">
        <f t="shared" si="70"/>
        <v>34.658490725170026</v>
      </c>
      <c r="O139" s="157">
        <f t="shared" si="70"/>
        <v>37.029011692290922</v>
      </c>
      <c r="P139" s="157">
        <f t="shared" si="70"/>
        <v>39.485130655402685</v>
      </c>
      <c r="Q139" s="157">
        <f t="shared" si="70"/>
        <v>39.608879619258012</v>
      </c>
    </row>
    <row r="140" spans="1:17" ht="12" customHeight="1" x14ac:dyDescent="0.25">
      <c r="A140" s="23" t="s">
        <v>57</v>
      </c>
      <c r="B140" s="156">
        <v>7.0504601032819032</v>
      </c>
      <c r="C140" s="156">
        <v>8.0884523327330591</v>
      </c>
      <c r="D140" s="156">
        <v>7.6601241377102722</v>
      </c>
      <c r="E140" s="156">
        <v>7.9024146188168105</v>
      </c>
      <c r="F140" s="156">
        <v>7.7470231128845288</v>
      </c>
      <c r="G140" s="156">
        <v>7.1023369166546937</v>
      </c>
      <c r="H140" s="156">
        <v>7.9331441408181291</v>
      </c>
      <c r="I140" s="156">
        <v>7.664979844432585</v>
      </c>
      <c r="J140" s="156">
        <v>8.2344400061182856</v>
      </c>
      <c r="K140" s="156">
        <v>8.2774005043033227</v>
      </c>
      <c r="L140" s="156">
        <v>10.024735343781146</v>
      </c>
      <c r="M140" s="156">
        <v>7.5107112657444741</v>
      </c>
      <c r="N140" s="156">
        <v>8.5646927272967321</v>
      </c>
      <c r="O140" s="156">
        <v>9.6044205806142831</v>
      </c>
      <c r="P140" s="156">
        <v>6.3085840549797325</v>
      </c>
      <c r="Q140" s="156">
        <v>6.3108619470615039</v>
      </c>
    </row>
    <row r="141" spans="1:17" ht="12" customHeight="1" x14ac:dyDescent="0.25">
      <c r="A141" s="29" t="s">
        <v>140</v>
      </c>
      <c r="B141" s="57">
        <v>7.7180871534973381</v>
      </c>
      <c r="C141" s="57">
        <v>8.5963838448766872</v>
      </c>
      <c r="D141" s="57">
        <v>9.9062393667531889</v>
      </c>
      <c r="E141" s="57">
        <v>10.828274484514044</v>
      </c>
      <c r="F141" s="57">
        <v>12.076624348163218</v>
      </c>
      <c r="G141" s="57">
        <v>12.913757305603255</v>
      </c>
      <c r="H141" s="57">
        <v>13.123850589526629</v>
      </c>
      <c r="I141" s="57">
        <v>15.742895271641808</v>
      </c>
      <c r="J141" s="57">
        <v>15.977950346589054</v>
      </c>
      <c r="K141" s="57">
        <v>16.806651653336012</v>
      </c>
      <c r="L141" s="57">
        <v>16.215357469389257</v>
      </c>
      <c r="M141" s="57">
        <v>23.089279047119913</v>
      </c>
      <c r="N141" s="57">
        <v>26.093797997873295</v>
      </c>
      <c r="O141" s="57">
        <v>27.424591111676637</v>
      </c>
      <c r="P141" s="57">
        <v>33.176546600422952</v>
      </c>
      <c r="Q141" s="57">
        <v>33.298017672196508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2.9523465371308735</v>
      </c>
      <c r="C143" s="168">
        <f t="shared" si="71"/>
        <v>5.3015569256151291</v>
      </c>
      <c r="D143" s="168">
        <f t="shared" si="71"/>
        <v>8.8419458395600365</v>
      </c>
      <c r="E143" s="168">
        <f t="shared" si="71"/>
        <v>12.64823794125701</v>
      </c>
      <c r="F143" s="168">
        <f t="shared" si="71"/>
        <v>16.635683068714968</v>
      </c>
      <c r="G143" s="168">
        <f t="shared" si="71"/>
        <v>23.101511442932342</v>
      </c>
      <c r="H143" s="168">
        <f t="shared" si="71"/>
        <v>28.938626688992784</v>
      </c>
      <c r="I143" s="168">
        <f t="shared" si="71"/>
        <v>31.321909039909961</v>
      </c>
      <c r="J143" s="168">
        <f t="shared" si="71"/>
        <v>40.335194303404336</v>
      </c>
      <c r="K143" s="168">
        <f t="shared" si="71"/>
        <v>41.925271181550364</v>
      </c>
      <c r="L143" s="168">
        <f t="shared" si="71"/>
        <v>58.774286784271226</v>
      </c>
      <c r="M143" s="168">
        <f t="shared" si="71"/>
        <v>59.155235584881268</v>
      </c>
      <c r="N143" s="168">
        <f t="shared" si="71"/>
        <v>71.756650668795032</v>
      </c>
      <c r="O143" s="168">
        <f t="shared" si="71"/>
        <v>83.699612913716251</v>
      </c>
      <c r="P143" s="168">
        <f t="shared" si="71"/>
        <v>85.337371046132034</v>
      </c>
      <c r="Q143" s="168">
        <f t="shared" si="71"/>
        <v>94.178578898984753</v>
      </c>
    </row>
    <row r="144" spans="1:17" ht="12.95" customHeight="1" x14ac:dyDescent="0.25">
      <c r="A144" s="158" t="s">
        <v>65</v>
      </c>
      <c r="B144" s="157">
        <f t="shared" ref="B144:Q144" si="72">B145</f>
        <v>1.8552393306298345</v>
      </c>
      <c r="C144" s="157">
        <f t="shared" si="72"/>
        <v>3.343783849845273</v>
      </c>
      <c r="D144" s="157">
        <f t="shared" si="72"/>
        <v>5.3308907499854801</v>
      </c>
      <c r="E144" s="157">
        <f t="shared" si="72"/>
        <v>7.6305360682066041</v>
      </c>
      <c r="F144" s="157">
        <f t="shared" si="72"/>
        <v>9.747789685440333</v>
      </c>
      <c r="G144" s="157">
        <f t="shared" si="72"/>
        <v>13.007780093952523</v>
      </c>
      <c r="H144" s="157">
        <f t="shared" si="72"/>
        <v>15.887969082594708</v>
      </c>
      <c r="I144" s="157">
        <f t="shared" si="72"/>
        <v>15.725692003058803</v>
      </c>
      <c r="J144" s="157">
        <f t="shared" si="72"/>
        <v>21.128371119589321</v>
      </c>
      <c r="K144" s="157">
        <f t="shared" si="72"/>
        <v>21.579047381130113</v>
      </c>
      <c r="L144" s="157">
        <f t="shared" si="72"/>
        <v>31.049955728097792</v>
      </c>
      <c r="M144" s="157">
        <f t="shared" si="72"/>
        <v>25.163009497097246</v>
      </c>
      <c r="N144" s="157">
        <f t="shared" si="72"/>
        <v>30.371113595493846</v>
      </c>
      <c r="O144" s="157">
        <f t="shared" si="72"/>
        <v>36.455898199245851</v>
      </c>
      <c r="P144" s="157">
        <f t="shared" si="72"/>
        <v>28.958197798223082</v>
      </c>
      <c r="Q144" s="157">
        <f t="shared" si="72"/>
        <v>33.473057586766622</v>
      </c>
    </row>
    <row r="145" spans="1:17" ht="12" customHeight="1" x14ac:dyDescent="0.25">
      <c r="A145" s="23" t="s">
        <v>60</v>
      </c>
      <c r="B145" s="156">
        <v>1.8552393306298345</v>
      </c>
      <c r="C145" s="156">
        <v>3.343783849845273</v>
      </c>
      <c r="D145" s="156">
        <v>5.3308907499854801</v>
      </c>
      <c r="E145" s="156">
        <v>7.6305360682066041</v>
      </c>
      <c r="F145" s="156">
        <v>9.747789685440333</v>
      </c>
      <c r="G145" s="156">
        <v>13.007780093952523</v>
      </c>
      <c r="H145" s="156">
        <v>15.887969082594708</v>
      </c>
      <c r="I145" s="156">
        <v>15.725692003058803</v>
      </c>
      <c r="J145" s="156">
        <v>21.128371119589321</v>
      </c>
      <c r="K145" s="156">
        <v>21.579047381130113</v>
      </c>
      <c r="L145" s="156">
        <v>31.049955728097792</v>
      </c>
      <c r="M145" s="156">
        <v>25.163009497097246</v>
      </c>
      <c r="N145" s="156">
        <v>30.371113595493846</v>
      </c>
      <c r="O145" s="156">
        <v>36.455898199245851</v>
      </c>
      <c r="P145" s="156">
        <v>28.958197798223082</v>
      </c>
      <c r="Q145" s="156">
        <v>33.473057586766622</v>
      </c>
    </row>
    <row r="146" spans="1:17" ht="12.95" customHeight="1" x14ac:dyDescent="0.25">
      <c r="A146" s="158" t="s">
        <v>112</v>
      </c>
      <c r="B146" s="157">
        <f t="shared" ref="B146:Q146" si="73">B147</f>
        <v>0.12493325801891879</v>
      </c>
      <c r="C146" s="157">
        <f t="shared" si="73"/>
        <v>0.20178064863487771</v>
      </c>
      <c r="D146" s="157">
        <f t="shared" si="73"/>
        <v>0.33382328648850407</v>
      </c>
      <c r="E146" s="157">
        <f t="shared" si="73"/>
        <v>0.46475310868672642</v>
      </c>
      <c r="F146" s="157">
        <f t="shared" si="73"/>
        <v>0.63554332691254456</v>
      </c>
      <c r="G146" s="157">
        <f t="shared" si="73"/>
        <v>0.90769424717478886</v>
      </c>
      <c r="H146" s="157">
        <f t="shared" si="73"/>
        <v>1.1282512367688515</v>
      </c>
      <c r="I146" s="157">
        <f t="shared" si="73"/>
        <v>1.3182587364158538</v>
      </c>
      <c r="J146" s="157">
        <f t="shared" si="73"/>
        <v>1.5669776233140649</v>
      </c>
      <c r="K146" s="157">
        <f t="shared" si="73"/>
        <v>1.631245162078675</v>
      </c>
      <c r="L146" s="157">
        <f t="shared" si="73"/>
        <v>2.0098435770454124</v>
      </c>
      <c r="M146" s="157">
        <f t="shared" si="73"/>
        <v>2.2860246351302655</v>
      </c>
      <c r="N146" s="157">
        <f t="shared" si="73"/>
        <v>2.4944725346045575</v>
      </c>
      <c r="O146" s="157">
        <f t="shared" si="73"/>
        <v>2.7724568173269128</v>
      </c>
      <c r="P146" s="157">
        <f t="shared" si="73"/>
        <v>3.2073720477869023</v>
      </c>
      <c r="Q146" s="157">
        <f t="shared" si="73"/>
        <v>3.3974193788355942</v>
      </c>
    </row>
    <row r="147" spans="1:17" ht="12" customHeight="1" x14ac:dyDescent="0.25">
      <c r="A147" s="23" t="s">
        <v>60</v>
      </c>
      <c r="B147" s="156">
        <v>0.12493325801891879</v>
      </c>
      <c r="C147" s="156">
        <v>0.20178064863487771</v>
      </c>
      <c r="D147" s="156">
        <v>0.33382328648850407</v>
      </c>
      <c r="E147" s="156">
        <v>0.46475310868672642</v>
      </c>
      <c r="F147" s="156">
        <v>0.63554332691254456</v>
      </c>
      <c r="G147" s="156">
        <v>0.90769424717478886</v>
      </c>
      <c r="H147" s="156">
        <v>1.1282512367688515</v>
      </c>
      <c r="I147" s="156">
        <v>1.3182587364158538</v>
      </c>
      <c r="J147" s="156">
        <v>1.5669776233140649</v>
      </c>
      <c r="K147" s="156">
        <v>1.631245162078675</v>
      </c>
      <c r="L147" s="156">
        <v>2.0098435770454124</v>
      </c>
      <c r="M147" s="156">
        <v>2.2860246351302655</v>
      </c>
      <c r="N147" s="156">
        <v>2.4944725346045575</v>
      </c>
      <c r="O147" s="156">
        <v>2.7724568173269128</v>
      </c>
      <c r="P147" s="156">
        <v>3.2073720477869023</v>
      </c>
      <c r="Q147" s="156">
        <v>3.3974193788355942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0.71820013715588649</v>
      </c>
      <c r="C148" s="157">
        <f t="shared" si="74"/>
        <v>1.3013333968238143</v>
      </c>
      <c r="D148" s="157">
        <f t="shared" si="74"/>
        <v>2.3743494836170309</v>
      </c>
      <c r="E148" s="157">
        <f t="shared" si="74"/>
        <v>3.4037673299361466</v>
      </c>
      <c r="F148" s="157">
        <f t="shared" si="74"/>
        <v>4.6713510157267484</v>
      </c>
      <c r="G148" s="157">
        <f t="shared" si="74"/>
        <v>6.8684239035293233</v>
      </c>
      <c r="H148" s="157">
        <f t="shared" si="74"/>
        <v>8.8326184178774962</v>
      </c>
      <c r="I148" s="157">
        <f t="shared" si="74"/>
        <v>10.599818226349065</v>
      </c>
      <c r="J148" s="157">
        <f t="shared" si="74"/>
        <v>13.083647786741251</v>
      </c>
      <c r="K148" s="157">
        <f t="shared" si="74"/>
        <v>13.932039170724225</v>
      </c>
      <c r="L148" s="157">
        <f t="shared" si="74"/>
        <v>19.322265252530006</v>
      </c>
      <c r="M148" s="157">
        <f t="shared" si="74"/>
        <v>23.95270198356765</v>
      </c>
      <c r="N148" s="157">
        <f t="shared" si="74"/>
        <v>29.519001704472263</v>
      </c>
      <c r="O148" s="157">
        <f t="shared" si="74"/>
        <v>33.415564007063985</v>
      </c>
      <c r="P148" s="157">
        <f t="shared" si="74"/>
        <v>40.040724210447323</v>
      </c>
      <c r="Q148" s="157">
        <f t="shared" si="74"/>
        <v>43.586282967150076</v>
      </c>
    </row>
    <row r="149" spans="1:17" ht="12" customHeight="1" x14ac:dyDescent="0.25">
      <c r="A149" s="167" t="s">
        <v>144</v>
      </c>
      <c r="B149" s="132">
        <v>3.6316007191701839E-2</v>
      </c>
      <c r="C149" s="132">
        <v>4.5479471577962442E-2</v>
      </c>
      <c r="D149" s="132">
        <v>4.8991083729514009E-2</v>
      </c>
      <c r="E149" s="132">
        <v>5.3659848368340979E-2</v>
      </c>
      <c r="F149" s="132">
        <v>6.141937936955718E-2</v>
      </c>
      <c r="G149" s="132">
        <v>7.609168286424349E-2</v>
      </c>
      <c r="H149" s="132">
        <v>8.4477649496019228E-2</v>
      </c>
      <c r="I149" s="132">
        <v>9.4069787979483219E-2</v>
      </c>
      <c r="J149" s="132">
        <v>0.10257339924777796</v>
      </c>
      <c r="K149" s="132">
        <v>0.1040800060886483</v>
      </c>
      <c r="L149" s="132">
        <v>0.10477778510395487</v>
      </c>
      <c r="M149" s="132">
        <v>0.10712495761218388</v>
      </c>
      <c r="N149" s="132">
        <v>0.10960131883982628</v>
      </c>
      <c r="O149" s="132">
        <v>0.11022930310659555</v>
      </c>
      <c r="P149" s="132">
        <v>0.11056801126437069</v>
      </c>
      <c r="Q149" s="132">
        <v>0.11236341878354024</v>
      </c>
    </row>
    <row r="150" spans="1:17" ht="12" customHeight="1" x14ac:dyDescent="0.25">
      <c r="A150" s="167" t="s">
        <v>143</v>
      </c>
      <c r="B150" s="132">
        <f t="shared" ref="B150:C150" si="75">SUM(B151:B152)</f>
        <v>8.7516927718177793E-4</v>
      </c>
      <c r="C150" s="132">
        <f t="shared" si="75"/>
        <v>1.0933963364552996E-3</v>
      </c>
      <c r="D150" s="132">
        <f t="shared" ref="D150" si="76">SUM(D151:D152)</f>
        <v>1.3331715378441912E-3</v>
      </c>
      <c r="E150" s="132">
        <f t="shared" ref="E150" si="77">SUM(E151:E152)</f>
        <v>1.54258976914128E-3</v>
      </c>
      <c r="F150" s="132">
        <f t="shared" ref="F150" si="78">SUM(F151:F152)</f>
        <v>1.9708915687400423E-3</v>
      </c>
      <c r="G150" s="132">
        <f t="shared" ref="G150" si="79">SUM(G151:G152)</f>
        <v>2.415666137461402E-3</v>
      </c>
      <c r="H150" s="132">
        <f t="shared" ref="H150" si="80">SUM(H151:H152)</f>
        <v>2.8927042527485116E-3</v>
      </c>
      <c r="I150" s="132">
        <f t="shared" ref="I150" si="81">SUM(I151:I152)</f>
        <v>3.3348139078497969E-3</v>
      </c>
      <c r="J150" s="132">
        <f t="shared" ref="J150" si="82">SUM(J151:J152)</f>
        <v>3.766242995832436E-3</v>
      </c>
      <c r="K150" s="132">
        <f t="shared" ref="K150" si="83">SUM(K151:K152)</f>
        <v>4.1746118459316433E-3</v>
      </c>
      <c r="L150" s="132">
        <f t="shared" ref="L150" si="84">SUM(L151:L152)</f>
        <v>4.3897713791154541E-3</v>
      </c>
      <c r="M150" s="132">
        <f t="shared" ref="M150" si="85">SUM(M151:M152)</f>
        <v>4.6799429114256844E-3</v>
      </c>
      <c r="N150" s="132">
        <f t="shared" ref="N150" si="86">SUM(N151:N152)</f>
        <v>4.916810819874798E-3</v>
      </c>
      <c r="O150" s="132">
        <f t="shared" ref="O150" si="87">SUM(O151:O152)</f>
        <v>5.1450438438727826E-3</v>
      </c>
      <c r="P150" s="132">
        <f t="shared" ref="P150" si="88">SUM(P151:P152)</f>
        <v>5.1501286648993538E-3</v>
      </c>
      <c r="Q150" s="132">
        <f t="shared" ref="Q150" si="89">SUM(Q151:Q152)</f>
        <v>5.1634901317233264E-3</v>
      </c>
    </row>
    <row r="151" spans="1:17" ht="12" customHeight="1" x14ac:dyDescent="0.25">
      <c r="A151" s="166" t="s">
        <v>57</v>
      </c>
      <c r="B151" s="165">
        <v>6.6965687020159766E-4</v>
      </c>
      <c r="C151" s="165">
        <v>8.3507504309820264E-4</v>
      </c>
      <c r="D151" s="165">
        <v>1.0163043965165167E-3</v>
      </c>
      <c r="E151" s="165">
        <v>1.1738091830574501E-3</v>
      </c>
      <c r="F151" s="165">
        <v>1.4970973721329707E-3</v>
      </c>
      <c r="G151" s="165">
        <v>1.8318368096947345E-3</v>
      </c>
      <c r="H151" s="165">
        <v>2.1896814056483358E-3</v>
      </c>
      <c r="I151" s="165">
        <v>2.5197264637361353E-3</v>
      </c>
      <c r="J151" s="165">
        <v>2.8406918839296827E-3</v>
      </c>
      <c r="K151" s="165">
        <v>3.1427581300606682E-3</v>
      </c>
      <c r="L151" s="165">
        <v>3.298090088017945E-3</v>
      </c>
      <c r="M151" s="165">
        <v>3.5320185299669415E-3</v>
      </c>
      <c r="N151" s="165">
        <v>3.7139783398329796E-3</v>
      </c>
      <c r="O151" s="165">
        <v>3.8866228335934167E-3</v>
      </c>
      <c r="P151" s="165">
        <v>3.8893923962408164E-3</v>
      </c>
      <c r="Q151" s="165">
        <v>3.897524619057837E-3</v>
      </c>
    </row>
    <row r="152" spans="1:17" ht="12" customHeight="1" x14ac:dyDescent="0.25">
      <c r="A152" s="147" t="s">
        <v>59</v>
      </c>
      <c r="B152" s="164">
        <v>2.0551240698018025E-4</v>
      </c>
      <c r="C152" s="164">
        <v>2.5832129335709686E-4</v>
      </c>
      <c r="D152" s="164">
        <v>3.1686714132767453E-4</v>
      </c>
      <c r="E152" s="164">
        <v>3.6878058608382994E-4</v>
      </c>
      <c r="F152" s="164">
        <v>4.7379419660707154E-4</v>
      </c>
      <c r="G152" s="164">
        <v>5.8382932776666722E-4</v>
      </c>
      <c r="H152" s="164">
        <v>7.0302284710017568E-4</v>
      </c>
      <c r="I152" s="164">
        <v>8.1508744411366136E-4</v>
      </c>
      <c r="J152" s="164">
        <v>9.2555111190275306E-4</v>
      </c>
      <c r="K152" s="164">
        <v>1.031853715870975E-3</v>
      </c>
      <c r="L152" s="164">
        <v>1.0916812910975093E-3</v>
      </c>
      <c r="M152" s="164">
        <v>1.1479243814587433E-3</v>
      </c>
      <c r="N152" s="164">
        <v>1.2028324800418186E-3</v>
      </c>
      <c r="O152" s="164">
        <v>1.2584210102793657E-3</v>
      </c>
      <c r="P152" s="164">
        <v>1.2607362686585374E-3</v>
      </c>
      <c r="Q152" s="164">
        <v>1.2659655126654892E-3</v>
      </c>
    </row>
    <row r="153" spans="1:17" ht="12" customHeight="1" x14ac:dyDescent="0.25">
      <c r="A153" s="163" t="s">
        <v>142</v>
      </c>
      <c r="B153" s="162">
        <v>0.66651545681137581</v>
      </c>
      <c r="C153" s="162">
        <v>1.22508288946185</v>
      </c>
      <c r="D153" s="162">
        <v>2.2647734446618766</v>
      </c>
      <c r="E153" s="162">
        <v>3.2567857629456514</v>
      </c>
      <c r="F153" s="162">
        <v>4.4710557761073426</v>
      </c>
      <c r="G153" s="162">
        <v>6.5776089651707226</v>
      </c>
      <c r="H153" s="162">
        <v>8.4656716298147163</v>
      </c>
      <c r="I153" s="162">
        <v>10.151320397525852</v>
      </c>
      <c r="J153" s="162">
        <v>12.523951191798242</v>
      </c>
      <c r="K153" s="162">
        <v>13.302799836713865</v>
      </c>
      <c r="L153" s="162">
        <v>18.45425492520528</v>
      </c>
      <c r="M153" s="162">
        <v>22.877145749002104</v>
      </c>
      <c r="N153" s="162">
        <v>28.206293843778987</v>
      </c>
      <c r="O153" s="162">
        <v>31.905207581326621</v>
      </c>
      <c r="P153" s="162">
        <v>38.229081129095476</v>
      </c>
      <c r="Q153" s="162">
        <v>41.627403240068503</v>
      </c>
    </row>
    <row r="154" spans="1:17" ht="12" customHeight="1" x14ac:dyDescent="0.25">
      <c r="A154" s="161" t="s">
        <v>141</v>
      </c>
      <c r="B154" s="160">
        <f t="shared" ref="B154:C154" si="90">SUM(B155:B156)</f>
        <v>1.4493503875627076E-2</v>
      </c>
      <c r="C154" s="160">
        <f t="shared" si="90"/>
        <v>2.9677639447546585E-2</v>
      </c>
      <c r="D154" s="160">
        <f t="shared" ref="D154" si="91">SUM(D155:D156)</f>
        <v>5.9251783687795982E-2</v>
      </c>
      <c r="E154" s="160">
        <f t="shared" ref="E154" si="92">SUM(E155:E156)</f>
        <v>9.177912885301287E-2</v>
      </c>
      <c r="F154" s="160">
        <f t="shared" ref="F154" si="93">SUM(F155:F156)</f>
        <v>0.13690496868110824</v>
      </c>
      <c r="G154" s="160">
        <f t="shared" ref="G154" si="94">SUM(G155:G156)</f>
        <v>0.21230758935689611</v>
      </c>
      <c r="H154" s="160">
        <f t="shared" ref="H154" si="95">SUM(H155:H156)</f>
        <v>0.27957643431401336</v>
      </c>
      <c r="I154" s="160">
        <f t="shared" ref="I154" si="96">SUM(I155:I156)</f>
        <v>0.35109322693587808</v>
      </c>
      <c r="J154" s="160">
        <f t="shared" ref="J154" si="97">SUM(J155:J156)</f>
        <v>0.45335695269939935</v>
      </c>
      <c r="K154" s="160">
        <f t="shared" ref="K154" si="98">SUM(K155:K156)</f>
        <v>0.52098471607578034</v>
      </c>
      <c r="L154" s="160">
        <f t="shared" ref="L154" si="99">SUM(L155:L156)</f>
        <v>0.75884277084165574</v>
      </c>
      <c r="M154" s="160">
        <f t="shared" ref="M154" si="100">SUM(M155:M156)</f>
        <v>0.96375133404193636</v>
      </c>
      <c r="N154" s="160">
        <f t="shared" ref="N154" si="101">SUM(N155:N156)</f>
        <v>1.198189731033577</v>
      </c>
      <c r="O154" s="160">
        <f t="shared" ref="O154" si="102">SUM(O155:O156)</f>
        <v>1.3949820787868932</v>
      </c>
      <c r="P154" s="160">
        <f t="shared" ref="P154" si="103">SUM(P155:P156)</f>
        <v>1.6959249414225746</v>
      </c>
      <c r="Q154" s="160">
        <f t="shared" ref="Q154" si="104">SUM(Q155:Q156)</f>
        <v>1.8413528181663055</v>
      </c>
    </row>
    <row r="155" spans="1:17" ht="12" customHeight="1" x14ac:dyDescent="0.25">
      <c r="A155" s="148" t="s">
        <v>60</v>
      </c>
      <c r="B155" s="156">
        <v>1.0897036753473921E-2</v>
      </c>
      <c r="C155" s="156">
        <v>2.2444643233547872E-2</v>
      </c>
      <c r="D155" s="156">
        <v>4.504557351827191E-2</v>
      </c>
      <c r="E155" s="156">
        <v>6.9810342510590428E-2</v>
      </c>
      <c r="F155" s="156">
        <v>0.10368673111899024</v>
      </c>
      <c r="G155" s="156">
        <v>0.16050600536596271</v>
      </c>
      <c r="H155" s="156">
        <v>0.21127506078420399</v>
      </c>
      <c r="I155" s="156">
        <v>0.26594375860747094</v>
      </c>
      <c r="J155" s="156">
        <v>0.34582969116952067</v>
      </c>
      <c r="K155" s="156">
        <v>0.4001492151382583</v>
      </c>
      <c r="L155" s="156">
        <v>0.5872304718811272</v>
      </c>
      <c r="M155" s="156">
        <v>0.75543039034006643</v>
      </c>
      <c r="N155" s="156">
        <v>0.95357734395598159</v>
      </c>
      <c r="O155" s="156">
        <v>1.1016605554778638</v>
      </c>
      <c r="P155" s="156">
        <v>1.3349706662435976</v>
      </c>
      <c r="Q155" s="156">
        <v>1.4520959440110734</v>
      </c>
    </row>
    <row r="156" spans="1:17" ht="12" customHeight="1" x14ac:dyDescent="0.25">
      <c r="A156" s="148" t="s">
        <v>59</v>
      </c>
      <c r="B156" s="156">
        <v>3.5964671221531542E-3</v>
      </c>
      <c r="C156" s="156">
        <v>7.2329962139987131E-3</v>
      </c>
      <c r="D156" s="156">
        <v>1.4206210169524074E-2</v>
      </c>
      <c r="E156" s="156">
        <v>2.1968786342422442E-2</v>
      </c>
      <c r="F156" s="156">
        <v>3.321823756211801E-2</v>
      </c>
      <c r="G156" s="156">
        <v>5.1801583990933403E-2</v>
      </c>
      <c r="H156" s="156">
        <v>6.8301373529809389E-2</v>
      </c>
      <c r="I156" s="156">
        <v>8.5149468328407155E-2</v>
      </c>
      <c r="J156" s="156">
        <v>0.10752726152987868</v>
      </c>
      <c r="K156" s="156">
        <v>0.12083550093752203</v>
      </c>
      <c r="L156" s="156">
        <v>0.17161229896052854</v>
      </c>
      <c r="M156" s="156">
        <v>0.20832094370186999</v>
      </c>
      <c r="N156" s="156">
        <v>0.24461238707759533</v>
      </c>
      <c r="O156" s="156">
        <v>0.29332152330902939</v>
      </c>
      <c r="P156" s="156">
        <v>0.36095427517897688</v>
      </c>
      <c r="Q156" s="156">
        <v>0.38925687415523197</v>
      </c>
    </row>
    <row r="157" spans="1:17" ht="12" customHeight="1" x14ac:dyDescent="0.25">
      <c r="A157" s="158" t="s">
        <v>62</v>
      </c>
      <c r="B157" s="157">
        <f t="shared" ref="B157:Q157" si="105">SUM(B158:B159)</f>
        <v>0.25397381132623364</v>
      </c>
      <c r="C157" s="157">
        <f t="shared" si="105"/>
        <v>0.45465903031116434</v>
      </c>
      <c r="D157" s="157">
        <f t="shared" si="105"/>
        <v>0.80288231946902133</v>
      </c>
      <c r="E157" s="157">
        <f t="shared" si="105"/>
        <v>1.149181434427532</v>
      </c>
      <c r="F157" s="157">
        <f t="shared" si="105"/>
        <v>1.5809990406353394</v>
      </c>
      <c r="G157" s="157">
        <f t="shared" si="105"/>
        <v>2.3176131982757093</v>
      </c>
      <c r="H157" s="157">
        <f t="shared" si="105"/>
        <v>3.0897879517517297</v>
      </c>
      <c r="I157" s="157">
        <f t="shared" si="105"/>
        <v>3.6781400740862384</v>
      </c>
      <c r="J157" s="157">
        <f t="shared" si="105"/>
        <v>4.5561977737597008</v>
      </c>
      <c r="K157" s="157">
        <f t="shared" si="105"/>
        <v>4.7829394676173553</v>
      </c>
      <c r="L157" s="157">
        <f t="shared" si="105"/>
        <v>6.392222226598026</v>
      </c>
      <c r="M157" s="157">
        <f t="shared" si="105"/>
        <v>7.7534994690861048</v>
      </c>
      <c r="N157" s="157">
        <f t="shared" si="105"/>
        <v>9.372062834224371</v>
      </c>
      <c r="O157" s="157">
        <f t="shared" si="105"/>
        <v>11.055693890079493</v>
      </c>
      <c r="P157" s="157">
        <f t="shared" si="105"/>
        <v>13.131076989674728</v>
      </c>
      <c r="Q157" s="157">
        <f t="shared" si="105"/>
        <v>13.721818966232465</v>
      </c>
    </row>
    <row r="158" spans="1:17" ht="12" customHeight="1" x14ac:dyDescent="0.25">
      <c r="A158" s="23" t="s">
        <v>57</v>
      </c>
      <c r="B158" s="156">
        <v>0.12127033023321354</v>
      </c>
      <c r="C158" s="156">
        <v>0.21908604275192389</v>
      </c>
      <c r="D158" s="156">
        <v>0.34594121704784453</v>
      </c>
      <c r="E158" s="156">
        <v>0.47917221957610262</v>
      </c>
      <c r="F158" s="156">
        <v>0.61039288736221109</v>
      </c>
      <c r="G158" s="156">
        <v>0.8114235942039919</v>
      </c>
      <c r="H158" s="156">
        <v>1.1534815055281369</v>
      </c>
      <c r="I158" s="156">
        <v>1.1984947433445561</v>
      </c>
      <c r="J158" s="156">
        <v>1.548287164962947</v>
      </c>
      <c r="K158" s="156">
        <v>1.5825445196188832</v>
      </c>
      <c r="L158" s="156">
        <v>2.4413617455739072</v>
      </c>
      <c r="M158" s="156">
        <v>1.9017508946683361</v>
      </c>
      <c r="N158" s="156">
        <v>2.314073301050247</v>
      </c>
      <c r="O158" s="156">
        <v>2.857623661841397</v>
      </c>
      <c r="P158" s="156">
        <v>2.091788857412058</v>
      </c>
      <c r="Q158" s="156">
        <v>2.1774425470214291</v>
      </c>
    </row>
    <row r="159" spans="1:17" ht="12" customHeight="1" x14ac:dyDescent="0.25">
      <c r="A159" s="29" t="s">
        <v>140</v>
      </c>
      <c r="B159" s="57">
        <v>0.13270348109302013</v>
      </c>
      <c r="C159" s="57">
        <v>0.23557298755924044</v>
      </c>
      <c r="D159" s="57">
        <v>0.45694110242117675</v>
      </c>
      <c r="E159" s="57">
        <v>0.67000921485142939</v>
      </c>
      <c r="F159" s="57">
        <v>0.97060615327312816</v>
      </c>
      <c r="G159" s="57">
        <v>1.5061896040717175</v>
      </c>
      <c r="H159" s="57">
        <v>1.9363064462235928</v>
      </c>
      <c r="I159" s="57">
        <v>2.4796453307416826</v>
      </c>
      <c r="J159" s="57">
        <v>3.0079106087967533</v>
      </c>
      <c r="K159" s="57">
        <v>3.2003949479984724</v>
      </c>
      <c r="L159" s="57">
        <v>3.9508604810241192</v>
      </c>
      <c r="M159" s="57">
        <v>5.8517485744177682</v>
      </c>
      <c r="N159" s="57">
        <v>7.0579895331741245</v>
      </c>
      <c r="O159" s="57">
        <v>8.1980702282380946</v>
      </c>
      <c r="P159" s="57">
        <v>11.039288132262671</v>
      </c>
      <c r="Q159" s="57">
        <v>11.544376419211037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179.92180852509577</v>
      </c>
      <c r="C161" s="168">
        <f t="shared" ref="C161:Q161" si="106">SUM(C162,C164,C166,C175)</f>
        <v>171.83870687306427</v>
      </c>
      <c r="D161" s="168">
        <f t="shared" si="106"/>
        <v>163.28948931609014</v>
      </c>
      <c r="E161" s="168">
        <f t="shared" si="106"/>
        <v>163.28287519646392</v>
      </c>
      <c r="F161" s="168">
        <f t="shared" si="106"/>
        <v>149.55314480795687</v>
      </c>
      <c r="G161" s="168">
        <f t="shared" si="106"/>
        <v>136.3576150156847</v>
      </c>
      <c r="H161" s="168">
        <f t="shared" si="106"/>
        <v>134.70921224467318</v>
      </c>
      <c r="I161" s="168">
        <f t="shared" si="106"/>
        <v>120.10854414232496</v>
      </c>
      <c r="J161" s="168">
        <f t="shared" si="106"/>
        <v>133.35170229096823</v>
      </c>
      <c r="K161" s="168">
        <f t="shared" si="106"/>
        <v>135.72652496271417</v>
      </c>
      <c r="L161" s="168">
        <f t="shared" si="106"/>
        <v>147.47007175009753</v>
      </c>
      <c r="M161" s="168">
        <f t="shared" si="106"/>
        <v>121.56554982994068</v>
      </c>
      <c r="N161" s="168">
        <f t="shared" si="106"/>
        <v>134.91806194732914</v>
      </c>
      <c r="O161" s="168">
        <f t="shared" si="106"/>
        <v>139.65440941504806</v>
      </c>
      <c r="P161" s="168">
        <f t="shared" si="106"/>
        <v>106.99538186814853</v>
      </c>
      <c r="Q161" s="168">
        <f t="shared" si="106"/>
        <v>112.40262875062965</v>
      </c>
    </row>
    <row r="162" spans="1:17" ht="12.95" customHeight="1" x14ac:dyDescent="0.25">
      <c r="A162" s="158" t="s">
        <v>65</v>
      </c>
      <c r="B162" s="157">
        <f t="shared" ref="B162:Q162" si="107">B163</f>
        <v>137.78279326642541</v>
      </c>
      <c r="C162" s="157">
        <f t="shared" si="107"/>
        <v>133.27170892413403</v>
      </c>
      <c r="D162" s="157">
        <f t="shared" si="107"/>
        <v>124.70225041829586</v>
      </c>
      <c r="E162" s="157">
        <f t="shared" si="107"/>
        <v>125.57873110402869</v>
      </c>
      <c r="F162" s="157">
        <f t="shared" si="107"/>
        <v>113.45986736525867</v>
      </c>
      <c r="G162" s="157">
        <f t="shared" si="107"/>
        <v>101.87593911697644</v>
      </c>
      <c r="H162" s="157">
        <f t="shared" si="107"/>
        <v>99.8307643824525</v>
      </c>
      <c r="I162" s="157">
        <f t="shared" si="107"/>
        <v>85.670819123493729</v>
      </c>
      <c r="J162" s="157">
        <f t="shared" si="107"/>
        <v>98.789827460794058</v>
      </c>
      <c r="K162" s="157">
        <f t="shared" si="107"/>
        <v>100.953827620605</v>
      </c>
      <c r="L162" s="157">
        <f t="shared" si="107"/>
        <v>113.14712441180251</v>
      </c>
      <c r="M162" s="157">
        <f t="shared" si="107"/>
        <v>86.102531514880809</v>
      </c>
      <c r="N162" s="157">
        <f t="shared" si="107"/>
        <v>97.892819037555526</v>
      </c>
      <c r="O162" s="157">
        <f t="shared" si="107"/>
        <v>103.68672412826871</v>
      </c>
      <c r="P162" s="157">
        <f t="shared" si="107"/>
        <v>71.743608410135423</v>
      </c>
      <c r="Q162" s="157">
        <f t="shared" si="107"/>
        <v>77.670460864880894</v>
      </c>
    </row>
    <row r="163" spans="1:17" ht="12" customHeight="1" x14ac:dyDescent="0.25">
      <c r="A163" s="23" t="s">
        <v>60</v>
      </c>
      <c r="B163" s="57">
        <v>137.78279326642541</v>
      </c>
      <c r="C163" s="57">
        <v>133.27170892413403</v>
      </c>
      <c r="D163" s="57">
        <v>124.70225041829586</v>
      </c>
      <c r="E163" s="57">
        <v>125.57873110402869</v>
      </c>
      <c r="F163" s="57">
        <v>113.45986736525867</v>
      </c>
      <c r="G163" s="57">
        <v>101.87593911697644</v>
      </c>
      <c r="H163" s="57">
        <v>99.8307643824525</v>
      </c>
      <c r="I163" s="57">
        <v>85.670819123493729</v>
      </c>
      <c r="J163" s="57">
        <v>98.789827460794058</v>
      </c>
      <c r="K163" s="57">
        <v>100.953827620605</v>
      </c>
      <c r="L163" s="57">
        <v>113.14712441180251</v>
      </c>
      <c r="M163" s="57">
        <v>86.102531514880809</v>
      </c>
      <c r="N163" s="57">
        <v>97.892819037555526</v>
      </c>
      <c r="O163" s="57">
        <v>103.68672412826871</v>
      </c>
      <c r="P163" s="57">
        <v>71.743608410135423</v>
      </c>
      <c r="Q163" s="57">
        <v>77.670460864880894</v>
      </c>
    </row>
    <row r="164" spans="1:17" ht="12.95" customHeight="1" x14ac:dyDescent="0.25">
      <c r="A164" s="158" t="s">
        <v>112</v>
      </c>
      <c r="B164" s="157">
        <f t="shared" ref="B164:Q164" si="108">B165</f>
        <v>5.9035617809695906E-2</v>
      </c>
      <c r="C164" s="157">
        <f t="shared" si="108"/>
        <v>5.1488699437377432E-2</v>
      </c>
      <c r="D164" s="157">
        <f t="shared" si="108"/>
        <v>5.0121771848026617E-2</v>
      </c>
      <c r="E164" s="157">
        <f t="shared" si="108"/>
        <v>4.8123956591109664E-2</v>
      </c>
      <c r="F164" s="157">
        <f t="shared" si="108"/>
        <v>4.7032400195263724E-2</v>
      </c>
      <c r="G164" s="157">
        <f t="shared" si="108"/>
        <v>4.3428858055742585E-2</v>
      </c>
      <c r="H164" s="157">
        <f t="shared" si="108"/>
        <v>4.3114614067388327E-2</v>
      </c>
      <c r="I164" s="157">
        <f t="shared" si="108"/>
        <v>4.4490790439819503E-2</v>
      </c>
      <c r="J164" s="157">
        <f t="shared" si="108"/>
        <v>4.4958968493808364E-2</v>
      </c>
      <c r="K164" s="157">
        <f t="shared" si="108"/>
        <v>5.1999750859585595E-2</v>
      </c>
      <c r="L164" s="157">
        <f t="shared" si="108"/>
        <v>5.5447423475081671E-2</v>
      </c>
      <c r="M164" s="157">
        <f t="shared" si="108"/>
        <v>7.3466596483985264E-2</v>
      </c>
      <c r="N164" s="157">
        <f t="shared" si="108"/>
        <v>9.0354067981395447E-2</v>
      </c>
      <c r="O164" s="157">
        <f t="shared" si="108"/>
        <v>0.1049906404957781</v>
      </c>
      <c r="P164" s="157">
        <f t="shared" si="108"/>
        <v>0.12072151384660738</v>
      </c>
      <c r="Q164" s="157">
        <f t="shared" si="108"/>
        <v>0.13764515339281838</v>
      </c>
    </row>
    <row r="165" spans="1:17" ht="12" customHeight="1" x14ac:dyDescent="0.25">
      <c r="A165" s="23" t="s">
        <v>60</v>
      </c>
      <c r="B165" s="156">
        <v>5.9035617809695906E-2</v>
      </c>
      <c r="C165" s="156">
        <v>5.1488699437377432E-2</v>
      </c>
      <c r="D165" s="156">
        <v>5.0121771848026617E-2</v>
      </c>
      <c r="E165" s="156">
        <v>4.8123956591109664E-2</v>
      </c>
      <c r="F165" s="156">
        <v>4.7032400195263724E-2</v>
      </c>
      <c r="G165" s="156">
        <v>4.3428858055742585E-2</v>
      </c>
      <c r="H165" s="156">
        <v>4.3114614067388327E-2</v>
      </c>
      <c r="I165" s="156">
        <v>4.4490790439819503E-2</v>
      </c>
      <c r="J165" s="156">
        <v>4.4958968493808364E-2</v>
      </c>
      <c r="K165" s="156">
        <v>5.1999750859585595E-2</v>
      </c>
      <c r="L165" s="156">
        <v>5.5447423475081671E-2</v>
      </c>
      <c r="M165" s="156">
        <v>7.3466596483985264E-2</v>
      </c>
      <c r="N165" s="156">
        <v>9.0354067981395447E-2</v>
      </c>
      <c r="O165" s="156">
        <v>0.1049906404957781</v>
      </c>
      <c r="P165" s="156">
        <v>0.12072151384660738</v>
      </c>
      <c r="Q165" s="156">
        <v>0.13764515339281838</v>
      </c>
    </row>
    <row r="166" spans="1:17" ht="12" customHeight="1" x14ac:dyDescent="0.25">
      <c r="A166" s="158" t="s">
        <v>63</v>
      </c>
      <c r="B166" s="157">
        <f>SUM(B167:B168,B171:B172)</f>
        <v>31.08744216371959</v>
      </c>
      <c r="C166" s="157">
        <f t="shared" ref="C166:Q166" si="109">SUM(C167:C168,C171:C172)</f>
        <v>28.384891423503124</v>
      </c>
      <c r="D166" s="157">
        <f t="shared" si="109"/>
        <v>28.576627562098704</v>
      </c>
      <c r="E166" s="157">
        <f t="shared" si="109"/>
        <v>27.934168440108422</v>
      </c>
      <c r="F166" s="157">
        <f t="shared" si="109"/>
        <v>26.744920776057452</v>
      </c>
      <c r="G166" s="157">
        <f t="shared" si="109"/>
        <v>25.594296129015365</v>
      </c>
      <c r="H166" s="157">
        <f t="shared" si="109"/>
        <v>25.692501090497068</v>
      </c>
      <c r="I166" s="157">
        <f t="shared" si="109"/>
        <v>25.463408942574596</v>
      </c>
      <c r="J166" s="157">
        <f t="shared" si="109"/>
        <v>25.548218251048226</v>
      </c>
      <c r="K166" s="157">
        <f t="shared" si="109"/>
        <v>25.746959720353349</v>
      </c>
      <c r="L166" s="157">
        <f t="shared" si="109"/>
        <v>25.571502790147299</v>
      </c>
      <c r="M166" s="157">
        <f t="shared" si="109"/>
        <v>26.511359718903957</v>
      </c>
      <c r="N166" s="157">
        <f t="shared" si="109"/>
        <v>27.711920118291033</v>
      </c>
      <c r="O166" s="157">
        <f t="shared" si="109"/>
        <v>26.658444770711842</v>
      </c>
      <c r="P166" s="157">
        <f t="shared" si="109"/>
        <v>26.194484018173089</v>
      </c>
      <c r="Q166" s="157">
        <f t="shared" si="109"/>
        <v>26.046987445239331</v>
      </c>
    </row>
    <row r="167" spans="1:17" ht="12" customHeight="1" x14ac:dyDescent="0.25">
      <c r="A167" s="167" t="s">
        <v>144</v>
      </c>
      <c r="B167" s="132">
        <v>1.5785872913329115</v>
      </c>
      <c r="C167" s="132">
        <v>1.9674368015393127</v>
      </c>
      <c r="D167" s="132">
        <v>2.1170402352051689</v>
      </c>
      <c r="E167" s="132">
        <v>2.3143389409249377</v>
      </c>
      <c r="F167" s="132">
        <v>2.6487107353121537</v>
      </c>
      <c r="G167" s="132">
        <v>3.2757853774485439</v>
      </c>
      <c r="H167" s="132">
        <v>3.6436816857776892</v>
      </c>
      <c r="I167" s="132">
        <v>4.0566303898734839</v>
      </c>
      <c r="J167" s="132">
        <v>4.4150264628604967</v>
      </c>
      <c r="K167" s="132">
        <v>4.4853647611699632</v>
      </c>
      <c r="L167" s="132">
        <v>4.5168612251593538</v>
      </c>
      <c r="M167" s="132">
        <v>4.6211222656908006</v>
      </c>
      <c r="N167" s="132">
        <v>4.7240246170085323</v>
      </c>
      <c r="O167" s="132">
        <v>4.754158646014889</v>
      </c>
      <c r="P167" s="132">
        <v>4.7695137659051952</v>
      </c>
      <c r="Q167" s="132">
        <v>4.8430979831596899</v>
      </c>
    </row>
    <row r="168" spans="1:17" ht="12" customHeight="1" x14ac:dyDescent="0.25">
      <c r="A168" s="167" t="s">
        <v>143</v>
      </c>
      <c r="B168" s="132">
        <f t="shared" ref="B168" si="110">SUM(B169:B170)</f>
        <v>3.3694017171498447E-2</v>
      </c>
      <c r="C168" s="132">
        <f t="shared" ref="C168" si="111">SUM(C169:C170)</f>
        <v>4.701604246757788E-2</v>
      </c>
      <c r="D168" s="132">
        <f t="shared" ref="D168" si="112">SUM(D169:D170)</f>
        <v>5.532661882053394E-2</v>
      </c>
      <c r="E168" s="132">
        <f t="shared" ref="E168" si="113">SUM(E169:E170)</f>
        <v>6.5229510237974131E-2</v>
      </c>
      <c r="F168" s="132">
        <f t="shared" ref="F168" si="114">SUM(F169:F170)</f>
        <v>8.0806554318341717E-2</v>
      </c>
      <c r="G168" s="132">
        <f t="shared" ref="G168" si="115">SUM(G169:G170)</f>
        <v>0.10541088599831573</v>
      </c>
      <c r="H168" s="132">
        <f t="shared" ref="H168" si="116">SUM(H169:H170)</f>
        <v>0.12015848434493813</v>
      </c>
      <c r="I168" s="132">
        <f t="shared" ref="I168" si="117">SUM(I169:I170)</f>
        <v>0.1407291469112614</v>
      </c>
      <c r="J168" s="132">
        <f t="shared" ref="J168" si="118">SUM(J169:J170)</f>
        <v>0.16172690511515747</v>
      </c>
      <c r="K168" s="132">
        <f t="shared" ref="K168" si="119">SUM(K169:K170)</f>
        <v>0.17928859296211683</v>
      </c>
      <c r="L168" s="132">
        <f t="shared" ref="L168" si="120">SUM(L169:L170)</f>
        <v>0.19139403212943382</v>
      </c>
      <c r="M168" s="132">
        <f t="shared" ref="M168" si="121">SUM(M169:M170)</f>
        <v>0.20212896288871884</v>
      </c>
      <c r="N168" s="132">
        <f t="shared" ref="N168" si="122">SUM(N169:N170)</f>
        <v>0.21142286525461629</v>
      </c>
      <c r="O168" s="132">
        <f t="shared" ref="O168" si="123">SUM(O169:O170)</f>
        <v>0.21721032923480305</v>
      </c>
      <c r="P168" s="132">
        <f t="shared" ref="P168" si="124">SUM(P169:P170)</f>
        <v>0.22055985804025496</v>
      </c>
      <c r="Q168" s="132">
        <f t="shared" ref="Q168" si="125">SUM(Q169:Q170)</f>
        <v>0.22382607223165898</v>
      </c>
    </row>
    <row r="169" spans="1:17" ht="12" customHeight="1" x14ac:dyDescent="0.25">
      <c r="A169" s="166" t="s">
        <v>57</v>
      </c>
      <c r="B169" s="165">
        <v>2.5781789502761509E-2</v>
      </c>
      <c r="C169" s="165">
        <v>3.5908226853222716E-2</v>
      </c>
      <c r="D169" s="165">
        <v>4.2176632455435445E-2</v>
      </c>
      <c r="E169" s="165">
        <v>4.9635359740715035E-2</v>
      </c>
      <c r="F169" s="165">
        <v>6.1380992257451784E-2</v>
      </c>
      <c r="G169" s="165">
        <v>7.9934697150315703E-2</v>
      </c>
      <c r="H169" s="165">
        <v>9.0955996850007756E-2</v>
      </c>
      <c r="I169" s="165">
        <v>0.10633245676966489</v>
      </c>
      <c r="J169" s="165">
        <v>0.12198265148639219</v>
      </c>
      <c r="K169" s="165">
        <v>0.1349731912699739</v>
      </c>
      <c r="L169" s="165">
        <v>0.14379672783758241</v>
      </c>
      <c r="M169" s="165">
        <v>0.1525495622228579</v>
      </c>
      <c r="N169" s="165">
        <v>0.1597010686128181</v>
      </c>
      <c r="O169" s="165">
        <v>0.16408307701822639</v>
      </c>
      <c r="P169" s="165">
        <v>0.16656745696944369</v>
      </c>
      <c r="Q169" s="165">
        <v>0.16894921935655063</v>
      </c>
    </row>
    <row r="170" spans="1:17" ht="12" customHeight="1" x14ac:dyDescent="0.25">
      <c r="A170" s="147" t="s">
        <v>59</v>
      </c>
      <c r="B170" s="164">
        <v>7.9122276687369417E-3</v>
      </c>
      <c r="C170" s="164">
        <v>1.1107815614355166E-2</v>
      </c>
      <c r="D170" s="164">
        <v>1.3149986365098492E-2</v>
      </c>
      <c r="E170" s="164">
        <v>1.5594150497259094E-2</v>
      </c>
      <c r="F170" s="164">
        <v>1.9425562060889925E-2</v>
      </c>
      <c r="G170" s="164">
        <v>2.5476188848000028E-2</v>
      </c>
      <c r="H170" s="164">
        <v>2.9202487494930374E-2</v>
      </c>
      <c r="I170" s="164">
        <v>3.4396690141596513E-2</v>
      </c>
      <c r="J170" s="164">
        <v>3.9744253628765283E-2</v>
      </c>
      <c r="K170" s="164">
        <v>4.4315401692142924E-2</v>
      </c>
      <c r="L170" s="164">
        <v>4.7597304291851411E-2</v>
      </c>
      <c r="M170" s="164">
        <v>4.9579400665860945E-2</v>
      </c>
      <c r="N170" s="164">
        <v>5.1721796641798198E-2</v>
      </c>
      <c r="O170" s="164">
        <v>5.3127252216576673E-2</v>
      </c>
      <c r="P170" s="164">
        <v>5.3992401070811262E-2</v>
      </c>
      <c r="Q170" s="164">
        <v>5.4876852875108358E-2</v>
      </c>
    </row>
    <row r="171" spans="1:17" ht="12" customHeight="1" x14ac:dyDescent="0.25">
      <c r="A171" s="163" t="s">
        <v>142</v>
      </c>
      <c r="B171" s="162">
        <v>28.846970987234428</v>
      </c>
      <c r="C171" s="162">
        <v>25.748692033070132</v>
      </c>
      <c r="D171" s="162">
        <v>25.730464402121445</v>
      </c>
      <c r="E171" s="162">
        <v>24.853821220916753</v>
      </c>
      <c r="F171" s="162">
        <v>23.302022286706695</v>
      </c>
      <c r="G171" s="162">
        <v>21.518532106535137</v>
      </c>
      <c r="H171" s="162">
        <v>21.227616923959175</v>
      </c>
      <c r="I171" s="162">
        <v>20.555124830762701</v>
      </c>
      <c r="J171" s="162">
        <v>20.238748228380683</v>
      </c>
      <c r="K171" s="162">
        <v>20.287599792575786</v>
      </c>
      <c r="L171" s="162">
        <v>20.038995604606523</v>
      </c>
      <c r="M171" s="162">
        <v>20.81135019194517</v>
      </c>
      <c r="N171" s="162">
        <v>21.848237140327758</v>
      </c>
      <c r="O171" s="162">
        <v>20.77842490586621</v>
      </c>
      <c r="P171" s="162">
        <v>20.30378024689966</v>
      </c>
      <c r="Q171" s="162">
        <v>20.091412772144135</v>
      </c>
    </row>
    <row r="172" spans="1:17" ht="12" customHeight="1" x14ac:dyDescent="0.25">
      <c r="A172" s="161" t="s">
        <v>141</v>
      </c>
      <c r="B172" s="160">
        <f t="shared" ref="B172" si="126">SUM(B173:B174)</f>
        <v>0.62818986798075094</v>
      </c>
      <c r="C172" s="160">
        <f t="shared" ref="C172" si="127">SUM(C173:C174)</f>
        <v>0.62174654642610083</v>
      </c>
      <c r="D172" s="160">
        <f t="shared" ref="D172" si="128">SUM(D173:D174)</f>
        <v>0.6737963059515536</v>
      </c>
      <c r="E172" s="160">
        <f t="shared" ref="E172" si="129">SUM(E173:E174)</f>
        <v>0.70077876802876027</v>
      </c>
      <c r="F172" s="160">
        <f t="shared" ref="F172" si="130">SUM(F173:F174)</f>
        <v>0.71338119972025971</v>
      </c>
      <c r="G172" s="160">
        <f t="shared" ref="G172" si="131">SUM(G173:G174)</f>
        <v>0.69456775903336998</v>
      </c>
      <c r="H172" s="160">
        <f t="shared" ref="H172" si="132">SUM(H173:H174)</f>
        <v>0.70104399641526538</v>
      </c>
      <c r="I172" s="160">
        <f t="shared" ref="I172" si="133">SUM(I173:I174)</f>
        <v>0.71092457502714834</v>
      </c>
      <c r="J172" s="160">
        <f t="shared" ref="J172" si="134">SUM(J173:J174)</f>
        <v>0.73271665469188996</v>
      </c>
      <c r="K172" s="160">
        <f t="shared" ref="K172" si="135">SUM(K173:K174)</f>
        <v>0.79470657364548236</v>
      </c>
      <c r="L172" s="160">
        <f t="shared" ref="L172" si="136">SUM(L173:L174)</f>
        <v>0.82425192825198912</v>
      </c>
      <c r="M172" s="160">
        <f t="shared" ref="M172" si="137">SUM(M173:M174)</f>
        <v>0.87675829837926922</v>
      </c>
      <c r="N172" s="160">
        <f t="shared" ref="N172" si="138">SUM(N173:N174)</f>
        <v>0.92823549570012864</v>
      </c>
      <c r="O172" s="160">
        <f t="shared" ref="O172" si="139">SUM(O173:O174)</f>
        <v>0.90865088959593898</v>
      </c>
      <c r="P172" s="160">
        <f t="shared" ref="P172" si="140">SUM(P173:P174)</f>
        <v>0.90063014732797919</v>
      </c>
      <c r="Q172" s="160">
        <f t="shared" ref="Q172" si="141">SUM(Q173:Q174)</f>
        <v>0.88865061770384679</v>
      </c>
    </row>
    <row r="173" spans="1:17" ht="12" customHeight="1" x14ac:dyDescent="0.25">
      <c r="A173" s="148" t="s">
        <v>60</v>
      </c>
      <c r="B173" s="156">
        <v>0.47230870728628416</v>
      </c>
      <c r="C173" s="156">
        <v>0.47021527574282784</v>
      </c>
      <c r="D173" s="156">
        <v>0.51224687506466093</v>
      </c>
      <c r="E173" s="156">
        <v>0.53303628430148664</v>
      </c>
      <c r="F173" s="156">
        <v>0.54028838655980971</v>
      </c>
      <c r="G173" s="156">
        <v>0.52509802780073644</v>
      </c>
      <c r="H173" s="156">
        <v>0.5297768151255533</v>
      </c>
      <c r="I173" s="156">
        <v>0.53850641101563845</v>
      </c>
      <c r="J173" s="156">
        <v>0.55893082238638481</v>
      </c>
      <c r="K173" s="156">
        <v>0.61038491513674087</v>
      </c>
      <c r="L173" s="156">
        <v>0.6378473477970894</v>
      </c>
      <c r="M173" s="156">
        <v>0.68724144930700903</v>
      </c>
      <c r="N173" s="156">
        <v>0.73873470588990398</v>
      </c>
      <c r="O173" s="156">
        <v>0.71758975186135021</v>
      </c>
      <c r="P173" s="156">
        <v>0.70894341987150511</v>
      </c>
      <c r="Q173" s="156">
        <v>0.70079234402005053</v>
      </c>
    </row>
    <row r="174" spans="1:17" ht="12" customHeight="1" x14ac:dyDescent="0.25">
      <c r="A174" s="159" t="s">
        <v>59</v>
      </c>
      <c r="B174" s="57">
        <v>0.15588116069446675</v>
      </c>
      <c r="C174" s="57">
        <v>0.15153127068327302</v>
      </c>
      <c r="D174" s="57">
        <v>0.16154943088689264</v>
      </c>
      <c r="E174" s="57">
        <v>0.16774248372727357</v>
      </c>
      <c r="F174" s="57">
        <v>0.17309281316045005</v>
      </c>
      <c r="G174" s="57">
        <v>0.16946973123263351</v>
      </c>
      <c r="H174" s="57">
        <v>0.17126718128971208</v>
      </c>
      <c r="I174" s="57">
        <v>0.17241816401150989</v>
      </c>
      <c r="J174" s="57">
        <v>0.17378583230550518</v>
      </c>
      <c r="K174" s="57">
        <v>0.18432165850874149</v>
      </c>
      <c r="L174" s="57">
        <v>0.18640458045489974</v>
      </c>
      <c r="M174" s="57">
        <v>0.18951684907226019</v>
      </c>
      <c r="N174" s="57">
        <v>0.18950078981022464</v>
      </c>
      <c r="O174" s="57">
        <v>0.19106113773458877</v>
      </c>
      <c r="P174" s="57">
        <v>0.19168672745647408</v>
      </c>
      <c r="Q174" s="57">
        <v>0.18785827368379623</v>
      </c>
    </row>
    <row r="175" spans="1:17" ht="12" customHeight="1" x14ac:dyDescent="0.25">
      <c r="A175" s="158" t="s">
        <v>62</v>
      </c>
      <c r="B175" s="157">
        <f>SUM(B176:B177)</f>
        <v>10.99253747714107</v>
      </c>
      <c r="C175" s="157">
        <f t="shared" ref="C175:Q175" si="142">SUM(C176:C177)</f>
        <v>10.130617825989738</v>
      </c>
      <c r="D175" s="157">
        <f t="shared" si="142"/>
        <v>9.9604895638475401</v>
      </c>
      <c r="E175" s="157">
        <f t="shared" si="142"/>
        <v>9.7218516957357011</v>
      </c>
      <c r="F175" s="157">
        <f t="shared" si="142"/>
        <v>9.3013242664454694</v>
      </c>
      <c r="G175" s="157">
        <f t="shared" si="142"/>
        <v>8.8439509116371546</v>
      </c>
      <c r="H175" s="157">
        <f t="shared" si="142"/>
        <v>9.1428321576562102</v>
      </c>
      <c r="I175" s="157">
        <f t="shared" si="142"/>
        <v>8.9298252858168183</v>
      </c>
      <c r="J175" s="157">
        <f t="shared" si="142"/>
        <v>8.9686976106321374</v>
      </c>
      <c r="K175" s="157">
        <f t="shared" si="142"/>
        <v>8.9737378708962421</v>
      </c>
      <c r="L175" s="157">
        <f t="shared" si="142"/>
        <v>8.6959971246726422</v>
      </c>
      <c r="M175" s="157">
        <f t="shared" si="142"/>
        <v>8.8781919996719285</v>
      </c>
      <c r="N175" s="157">
        <f t="shared" si="142"/>
        <v>9.222968723501193</v>
      </c>
      <c r="O175" s="157">
        <f t="shared" si="142"/>
        <v>9.2042498755717457</v>
      </c>
      <c r="P175" s="157">
        <f t="shared" si="142"/>
        <v>8.9365679259934154</v>
      </c>
      <c r="Q175" s="157">
        <f t="shared" si="142"/>
        <v>8.5475352871165953</v>
      </c>
    </row>
    <row r="176" spans="1:17" ht="12" customHeight="1" x14ac:dyDescent="0.25">
      <c r="A176" s="23" t="s">
        <v>57</v>
      </c>
      <c r="B176" s="156">
        <v>5.2477386075457391</v>
      </c>
      <c r="C176" s="156">
        <v>4.9309173559390143</v>
      </c>
      <c r="D176" s="156">
        <v>4.3702686130196735</v>
      </c>
      <c r="E176" s="156">
        <v>4.1308955345281504</v>
      </c>
      <c r="F176" s="156">
        <v>3.6670189028816211</v>
      </c>
      <c r="G176" s="156">
        <v>3.1667054129560448</v>
      </c>
      <c r="H176" s="156">
        <v>3.4611069220233088</v>
      </c>
      <c r="I176" s="156">
        <v>2.9313760871689083</v>
      </c>
      <c r="J176" s="156">
        <v>3.0412924763047773</v>
      </c>
      <c r="K176" s="156">
        <v>2.9626520629729098</v>
      </c>
      <c r="L176" s="156">
        <v>3.3263500871316114</v>
      </c>
      <c r="M176" s="156">
        <v>2.1782959771742676</v>
      </c>
      <c r="N176" s="156">
        <v>2.282720411166979</v>
      </c>
      <c r="O176" s="156">
        <v>2.3930103290836744</v>
      </c>
      <c r="P176" s="156">
        <v>1.4335203941022798</v>
      </c>
      <c r="Q176" s="156">
        <v>1.3652343395780269</v>
      </c>
    </row>
    <row r="177" spans="1:17" ht="12" customHeight="1" x14ac:dyDescent="0.25">
      <c r="A177" s="29" t="s">
        <v>140</v>
      </c>
      <c r="B177" s="57">
        <v>5.7447988695953311</v>
      </c>
      <c r="C177" s="57">
        <v>5.1997004700507228</v>
      </c>
      <c r="D177" s="57">
        <v>5.5902209508278666</v>
      </c>
      <c r="E177" s="57">
        <v>5.5909561612075516</v>
      </c>
      <c r="F177" s="57">
        <v>5.6343053635638478</v>
      </c>
      <c r="G177" s="57">
        <v>5.6772454986811107</v>
      </c>
      <c r="H177" s="57">
        <v>5.6817252356329009</v>
      </c>
      <c r="I177" s="57">
        <v>5.9984491986479105</v>
      </c>
      <c r="J177" s="57">
        <v>5.9274051343273593</v>
      </c>
      <c r="K177" s="57">
        <v>6.0110858079233322</v>
      </c>
      <c r="L177" s="57">
        <v>5.3696470375410303</v>
      </c>
      <c r="M177" s="57">
        <v>6.6998960224976614</v>
      </c>
      <c r="N177" s="57">
        <v>6.940248312334214</v>
      </c>
      <c r="O177" s="57">
        <v>6.8112395464880713</v>
      </c>
      <c r="P177" s="57">
        <v>7.5030475318911352</v>
      </c>
      <c r="Q177" s="57">
        <v>7.1823009475385691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1.5135713273935187</v>
      </c>
      <c r="C3" s="168">
        <f t="shared" ref="C3:Q3" si="0">SUM(C4,C7,C9,C19)</f>
        <v>1.3645345697393634</v>
      </c>
      <c r="D3" s="168">
        <f t="shared" si="0"/>
        <v>1.3832105823804315</v>
      </c>
      <c r="E3" s="168">
        <f t="shared" si="0"/>
        <v>1.3736492748482929</v>
      </c>
      <c r="F3" s="168">
        <f t="shared" si="0"/>
        <v>0.89042493758622854</v>
      </c>
      <c r="G3" s="168">
        <f t="shared" si="0"/>
        <v>0.89199970742217638</v>
      </c>
      <c r="H3" s="168">
        <f t="shared" si="0"/>
        <v>0.90644660133942168</v>
      </c>
      <c r="I3" s="168">
        <f t="shared" si="0"/>
        <v>1.160800183452722</v>
      </c>
      <c r="J3" s="168">
        <f t="shared" si="0"/>
        <v>3.985847275544129</v>
      </c>
      <c r="K3" s="168">
        <f t="shared" si="0"/>
        <v>1.5243086058755528</v>
      </c>
      <c r="L3" s="168">
        <f t="shared" si="0"/>
        <v>1.5506065334910928</v>
      </c>
      <c r="M3" s="168">
        <f t="shared" si="0"/>
        <v>1.6442389096273138</v>
      </c>
      <c r="N3" s="168">
        <f t="shared" si="0"/>
        <v>1.6973998955901768</v>
      </c>
      <c r="O3" s="168">
        <f t="shared" si="0"/>
        <v>0.82952897435264561</v>
      </c>
      <c r="P3" s="168">
        <f t="shared" si="0"/>
        <v>0.4810043165286883</v>
      </c>
      <c r="Q3" s="168">
        <f t="shared" si="0"/>
        <v>0.46518991062456189</v>
      </c>
    </row>
    <row r="4" spans="1:17" ht="12.95" customHeight="1" x14ac:dyDescent="0.25">
      <c r="A4" s="158" t="s">
        <v>65</v>
      </c>
      <c r="B4" s="157">
        <f t="shared" ref="B4:Q4" si="1">SUM(B5:B6)</f>
        <v>1.1401061213674133</v>
      </c>
      <c r="C4" s="157">
        <f t="shared" si="1"/>
        <v>1.0257784659264997</v>
      </c>
      <c r="D4" s="157">
        <f t="shared" si="1"/>
        <v>1.0298384285958007</v>
      </c>
      <c r="E4" s="157">
        <f t="shared" si="1"/>
        <v>1.0187002877187012</v>
      </c>
      <c r="F4" s="157">
        <f t="shared" si="1"/>
        <v>0.65180984644986328</v>
      </c>
      <c r="G4" s="157">
        <f t="shared" si="1"/>
        <v>0.64392718058515108</v>
      </c>
      <c r="H4" s="157">
        <f t="shared" si="1"/>
        <v>0.64587483366600318</v>
      </c>
      <c r="I4" s="157">
        <f t="shared" si="1"/>
        <v>0.78846416834368782</v>
      </c>
      <c r="J4" s="157">
        <f t="shared" si="1"/>
        <v>3.5798291681087608</v>
      </c>
      <c r="K4" s="157">
        <f t="shared" si="1"/>
        <v>1.0861436132009903</v>
      </c>
      <c r="L4" s="157">
        <f t="shared" si="1"/>
        <v>1.0926358897099495</v>
      </c>
      <c r="M4" s="157">
        <f t="shared" si="1"/>
        <v>1.1054852188850472</v>
      </c>
      <c r="N4" s="157">
        <f t="shared" si="1"/>
        <v>1.110674161368326</v>
      </c>
      <c r="O4" s="157">
        <f t="shared" si="1"/>
        <v>0.56127408132896595</v>
      </c>
      <c r="P4" s="157">
        <f t="shared" si="1"/>
        <v>0.28334301877044471</v>
      </c>
      <c r="Q4" s="157">
        <f t="shared" si="1"/>
        <v>0.28333812074244569</v>
      </c>
    </row>
    <row r="5" spans="1:17" ht="12" customHeight="1" x14ac:dyDescent="0.25">
      <c r="A5" s="23" t="s">
        <v>58</v>
      </c>
      <c r="B5" s="156">
        <v>1.1313315873822647</v>
      </c>
      <c r="C5" s="156">
        <v>1.0180411998290571</v>
      </c>
      <c r="D5" s="156">
        <v>1.0207169435527819</v>
      </c>
      <c r="E5" s="156">
        <v>1.0098633734395859</v>
      </c>
      <c r="F5" s="156">
        <v>0.64642471167178472</v>
      </c>
      <c r="G5" s="156">
        <v>0.63862106421267228</v>
      </c>
      <c r="H5" s="156">
        <v>0.64067726924940738</v>
      </c>
      <c r="I5" s="156">
        <v>0.78074951605915943</v>
      </c>
      <c r="J5" s="156">
        <v>3.5486625238273386</v>
      </c>
      <c r="K5" s="156">
        <v>1.0751587814364658</v>
      </c>
      <c r="L5" s="156">
        <v>1.0840544815189008</v>
      </c>
      <c r="M5" s="156">
        <v>1.091331871233012</v>
      </c>
      <c r="N5" s="156">
        <v>1.0945781270046806</v>
      </c>
      <c r="O5" s="156">
        <v>0.55334700171191897</v>
      </c>
      <c r="P5" s="156">
        <v>0.27744353204928385</v>
      </c>
      <c r="Q5" s="156">
        <v>0.2776071512590918</v>
      </c>
    </row>
    <row r="6" spans="1:17" ht="12" customHeight="1" x14ac:dyDescent="0.25">
      <c r="A6" s="23" t="s">
        <v>60</v>
      </c>
      <c r="B6" s="156">
        <v>8.7745339851486252E-3</v>
      </c>
      <c r="C6" s="156">
        <v>7.7372660974426473E-3</v>
      </c>
      <c r="D6" s="156">
        <v>9.1214850430187989E-3</v>
      </c>
      <c r="E6" s="156">
        <v>8.8369142791153172E-3</v>
      </c>
      <c r="F6" s="156">
        <v>5.3851347780786013E-3</v>
      </c>
      <c r="G6" s="156">
        <v>5.3061163724788364E-3</v>
      </c>
      <c r="H6" s="156">
        <v>5.1975644165958516E-3</v>
      </c>
      <c r="I6" s="156">
        <v>7.7146522845283954E-3</v>
      </c>
      <c r="J6" s="156">
        <v>3.1166644281422032E-2</v>
      </c>
      <c r="K6" s="156">
        <v>1.098483176452437E-2</v>
      </c>
      <c r="L6" s="156">
        <v>8.5814081910487294E-3</v>
      </c>
      <c r="M6" s="156">
        <v>1.4153347652035159E-2</v>
      </c>
      <c r="N6" s="156">
        <v>1.6096034363645324E-2</v>
      </c>
      <c r="O6" s="156">
        <v>7.9270796170469674E-3</v>
      </c>
      <c r="P6" s="156">
        <v>5.8994867211608426E-3</v>
      </c>
      <c r="Q6" s="156">
        <v>5.7309694833538836E-3</v>
      </c>
    </row>
    <row r="7" spans="1:17" ht="12.95" customHeight="1" x14ac:dyDescent="0.25">
      <c r="A7" s="158" t="s">
        <v>112</v>
      </c>
      <c r="B7" s="157">
        <f t="shared" ref="B7:Q7" si="2">B8</f>
        <v>1.2611798161659034E-3</v>
      </c>
      <c r="C7" s="157">
        <f t="shared" si="2"/>
        <v>1.1521221113874004E-3</v>
      </c>
      <c r="D7" s="157">
        <f t="shared" si="2"/>
        <v>1.1583263824298565E-3</v>
      </c>
      <c r="E7" s="157">
        <f t="shared" si="2"/>
        <v>1.1656933539184585E-3</v>
      </c>
      <c r="F7" s="157">
        <f t="shared" si="2"/>
        <v>8.2435978627766059E-4</v>
      </c>
      <c r="G7" s="157">
        <f t="shared" si="2"/>
        <v>8.3151984626108179E-4</v>
      </c>
      <c r="H7" s="157">
        <f t="shared" si="2"/>
        <v>8.4170754756728104E-4</v>
      </c>
      <c r="I7" s="157">
        <f t="shared" si="2"/>
        <v>1.3432569934780194E-3</v>
      </c>
      <c r="J7" s="157">
        <f t="shared" si="2"/>
        <v>1.6384003766832782E-3</v>
      </c>
      <c r="K7" s="157">
        <f t="shared" si="2"/>
        <v>2.1750118860866651E-3</v>
      </c>
      <c r="L7" s="157">
        <f t="shared" si="2"/>
        <v>2.5938848036303353E-3</v>
      </c>
      <c r="M7" s="157">
        <f t="shared" si="2"/>
        <v>4.2483913485373307E-3</v>
      </c>
      <c r="N7" s="157">
        <f t="shared" si="2"/>
        <v>5.6783120191709864E-3</v>
      </c>
      <c r="O7" s="157">
        <f t="shared" si="2"/>
        <v>3.2857156071781656E-3</v>
      </c>
      <c r="P7" s="157">
        <f t="shared" si="2"/>
        <v>2.7737600026806883E-3</v>
      </c>
      <c r="Q7" s="157">
        <f t="shared" si="2"/>
        <v>3.0509070920425245E-3</v>
      </c>
    </row>
    <row r="8" spans="1:17" ht="12" customHeight="1" x14ac:dyDescent="0.25">
      <c r="A8" s="23" t="s">
        <v>60</v>
      </c>
      <c r="B8" s="156">
        <v>1.2611798161659034E-3</v>
      </c>
      <c r="C8" s="156">
        <v>1.1521221113874004E-3</v>
      </c>
      <c r="D8" s="156">
        <v>1.1583263824298565E-3</v>
      </c>
      <c r="E8" s="156">
        <v>1.1656933539184585E-3</v>
      </c>
      <c r="F8" s="156">
        <v>8.2435978627766059E-4</v>
      </c>
      <c r="G8" s="156">
        <v>8.3151984626108179E-4</v>
      </c>
      <c r="H8" s="156">
        <v>8.4170754756728104E-4</v>
      </c>
      <c r="I8" s="156">
        <v>1.3432569934780194E-3</v>
      </c>
      <c r="J8" s="156">
        <v>1.6384003766832782E-3</v>
      </c>
      <c r="K8" s="156">
        <v>2.1750118860866651E-3</v>
      </c>
      <c r="L8" s="156">
        <v>2.5938848036303353E-3</v>
      </c>
      <c r="M8" s="156">
        <v>4.2483913485373307E-3</v>
      </c>
      <c r="N8" s="156">
        <v>5.6783120191709864E-3</v>
      </c>
      <c r="O8" s="156">
        <v>3.2857156071781656E-3</v>
      </c>
      <c r="P8" s="156">
        <v>2.7737600026806883E-3</v>
      </c>
      <c r="Q8" s="156">
        <v>3.0509070920425245E-3</v>
      </c>
    </row>
    <row r="9" spans="1:17" ht="12" customHeight="1" x14ac:dyDescent="0.25">
      <c r="A9" s="158" t="s">
        <v>63</v>
      </c>
      <c r="B9" s="157">
        <f>SUM(B10:B12,B15:B16)</f>
        <v>0.28555459935979777</v>
      </c>
      <c r="C9" s="157">
        <f t="shared" ref="C9:Q9" si="3">SUM(C10:C12,C15:C16)</f>
        <v>0.25873377794777508</v>
      </c>
      <c r="D9" s="157">
        <f t="shared" si="3"/>
        <v>0.26971022295821251</v>
      </c>
      <c r="E9" s="157">
        <f t="shared" si="3"/>
        <v>0.27051906308048135</v>
      </c>
      <c r="F9" s="157">
        <f t="shared" si="3"/>
        <v>0.18103798758164791</v>
      </c>
      <c r="G9" s="157">
        <f t="shared" si="3"/>
        <v>0.18767531607167712</v>
      </c>
      <c r="H9" s="157">
        <f t="shared" si="3"/>
        <v>0.19631208015401283</v>
      </c>
      <c r="I9" s="157">
        <f t="shared" si="3"/>
        <v>0.27997531893378569</v>
      </c>
      <c r="J9" s="157">
        <f t="shared" si="3"/>
        <v>0.3057492283668497</v>
      </c>
      <c r="K9" s="157">
        <f t="shared" si="3"/>
        <v>0.33035412361852873</v>
      </c>
      <c r="L9" s="157">
        <f t="shared" si="3"/>
        <v>0.35031287813204209</v>
      </c>
      <c r="M9" s="157">
        <f t="shared" si="3"/>
        <v>0.40674477856841007</v>
      </c>
      <c r="N9" s="157">
        <f t="shared" si="3"/>
        <v>0.44396321852404497</v>
      </c>
      <c r="O9" s="157">
        <f t="shared" si="3"/>
        <v>0.20112212282009143</v>
      </c>
      <c r="P9" s="157">
        <f t="shared" si="3"/>
        <v>0.14653814867140286</v>
      </c>
      <c r="Q9" s="157">
        <f t="shared" si="3"/>
        <v>0.13575176872154054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1.1450298336586735E-2</v>
      </c>
      <c r="C11" s="132">
        <v>9.6656106755890758E-3</v>
      </c>
      <c r="D11" s="132">
        <v>9.5631012912875714E-3</v>
      </c>
      <c r="E11" s="132">
        <v>9.2362245333021276E-3</v>
      </c>
      <c r="F11" s="132">
        <v>6.0991904608035117E-3</v>
      </c>
      <c r="G11" s="132">
        <v>6.0133846477039418E-3</v>
      </c>
      <c r="H11" s="132">
        <v>5.9928410351738487E-3</v>
      </c>
      <c r="I11" s="132">
        <v>8.2708177798748832E-3</v>
      </c>
      <c r="J11" s="132">
        <v>8.4653164796346572E-3</v>
      </c>
      <c r="K11" s="132">
        <v>8.3796397369366015E-3</v>
      </c>
      <c r="L11" s="132">
        <v>8.2511971509996677E-3</v>
      </c>
      <c r="M11" s="132">
        <v>8.9519219146924518E-3</v>
      </c>
      <c r="N11" s="132">
        <v>8.828714665752399E-3</v>
      </c>
      <c r="O11" s="132">
        <v>4.0550611359778015E-3</v>
      </c>
      <c r="P11" s="132">
        <v>2.7721834835093143E-3</v>
      </c>
      <c r="Q11" s="132">
        <v>2.4529105904719994E-3</v>
      </c>
    </row>
    <row r="12" spans="1:17" ht="12" customHeight="1" x14ac:dyDescent="0.25">
      <c r="A12" s="167" t="s">
        <v>143</v>
      </c>
      <c r="B12" s="132">
        <f>SUM(B13:B14)</f>
        <v>2.9359450909987006E-4</v>
      </c>
      <c r="C12" s="132">
        <f t="shared" ref="C12:Q12" si="4">SUM(C13:C14)</f>
        <v>2.9371175792262879E-4</v>
      </c>
      <c r="D12" s="132">
        <f t="shared" si="4"/>
        <v>2.9987287542183752E-4</v>
      </c>
      <c r="E12" s="132">
        <f t="shared" si="4"/>
        <v>2.9899139497438103E-4</v>
      </c>
      <c r="F12" s="132">
        <f t="shared" si="4"/>
        <v>1.4990945806316158E-4</v>
      </c>
      <c r="G12" s="132">
        <f t="shared" si="4"/>
        <v>3.0663230988745021E-4</v>
      </c>
      <c r="H12" s="132">
        <f t="shared" si="4"/>
        <v>3.1278434909269754E-4</v>
      </c>
      <c r="I12" s="132">
        <f t="shared" si="4"/>
        <v>3.1413718168143263E-4</v>
      </c>
      <c r="J12" s="132">
        <f t="shared" si="4"/>
        <v>3.1370050947014124E-4</v>
      </c>
      <c r="K12" s="132">
        <f t="shared" si="4"/>
        <v>4.6847119836812356E-4</v>
      </c>
      <c r="L12" s="132">
        <f t="shared" si="4"/>
        <v>4.6933836089135708E-4</v>
      </c>
      <c r="M12" s="132">
        <f t="shared" si="4"/>
        <v>4.773503839581516E-4</v>
      </c>
      <c r="N12" s="132">
        <f t="shared" si="4"/>
        <v>4.7854981198192364E-4</v>
      </c>
      <c r="O12" s="132">
        <f t="shared" si="4"/>
        <v>1.6058015556859968E-4</v>
      </c>
      <c r="P12" s="132">
        <f t="shared" si="4"/>
        <v>1.607562580096631E-4</v>
      </c>
      <c r="Q12" s="132">
        <f t="shared" si="4"/>
        <v>1.61205126880071E-4</v>
      </c>
    </row>
    <row r="13" spans="1:17" ht="12" customHeight="1" x14ac:dyDescent="0.25">
      <c r="A13" s="166" t="s">
        <v>57</v>
      </c>
      <c r="B13" s="165">
        <v>1.9083830560977995E-4</v>
      </c>
      <c r="C13" s="165">
        <v>1.9038324057979E-4</v>
      </c>
      <c r="D13" s="165">
        <v>1.942504949792793E-4</v>
      </c>
      <c r="E13" s="165">
        <v>1.9362551323614388E-4</v>
      </c>
      <c r="F13" s="165">
        <v>9.7265658440153662E-5</v>
      </c>
      <c r="G13" s="165">
        <v>2.0048152302078347E-4</v>
      </c>
      <c r="H13" s="165">
        <v>2.0462698800036285E-4</v>
      </c>
      <c r="I13" s="165">
        <v>2.0545885579961113E-4</v>
      </c>
      <c r="J13" s="165">
        <v>2.0481214336393497E-4</v>
      </c>
      <c r="K13" s="165">
        <v>3.0554692744112755E-4</v>
      </c>
      <c r="L13" s="165">
        <v>3.0558616722673062E-4</v>
      </c>
      <c r="M13" s="165">
        <v>3.1336118660690263E-4</v>
      </c>
      <c r="N13" s="165">
        <v>3.1452720106713022E-4</v>
      </c>
      <c r="O13" s="165">
        <v>1.0586619859993162E-4</v>
      </c>
      <c r="P13" s="165">
        <v>1.0594163763320498E-4</v>
      </c>
      <c r="Q13" s="165">
        <v>1.0616314806852803E-4</v>
      </c>
    </row>
    <row r="14" spans="1:17" ht="12" customHeight="1" x14ac:dyDescent="0.25">
      <c r="A14" s="147" t="s">
        <v>59</v>
      </c>
      <c r="B14" s="164">
        <v>1.0275620349009011E-4</v>
      </c>
      <c r="C14" s="164">
        <v>1.0332851734283879E-4</v>
      </c>
      <c r="D14" s="164">
        <v>1.0562238044255819E-4</v>
      </c>
      <c r="E14" s="164">
        <v>1.0536588173823713E-4</v>
      </c>
      <c r="F14" s="164">
        <v>5.2643799623007921E-5</v>
      </c>
      <c r="G14" s="164">
        <v>1.0615078686666676E-4</v>
      </c>
      <c r="H14" s="164">
        <v>1.081573610923347E-4</v>
      </c>
      <c r="I14" s="164">
        <v>1.0867832588182151E-4</v>
      </c>
      <c r="J14" s="164">
        <v>1.0888836610620626E-4</v>
      </c>
      <c r="K14" s="164">
        <v>1.6292427092699601E-4</v>
      </c>
      <c r="L14" s="164">
        <v>1.6375219366462644E-4</v>
      </c>
      <c r="M14" s="164">
        <v>1.63989197351249E-4</v>
      </c>
      <c r="N14" s="164">
        <v>1.6402261091479339E-4</v>
      </c>
      <c r="O14" s="164">
        <v>5.4713956968668049E-5</v>
      </c>
      <c r="P14" s="164">
        <v>5.4814620376458132E-5</v>
      </c>
      <c r="Q14" s="164">
        <v>5.5041978811542984E-5</v>
      </c>
    </row>
    <row r="15" spans="1:17" ht="12" customHeight="1" x14ac:dyDescent="0.25">
      <c r="A15" s="163" t="s">
        <v>142</v>
      </c>
      <c r="B15" s="162">
        <v>0.2673854208086125</v>
      </c>
      <c r="C15" s="162">
        <v>0.24237339103204977</v>
      </c>
      <c r="D15" s="162">
        <v>0.25264492088760776</v>
      </c>
      <c r="E15" s="162">
        <v>0.25321991864188825</v>
      </c>
      <c r="F15" s="162">
        <v>0.16919497537619405</v>
      </c>
      <c r="G15" s="162">
        <v>0.17517304218683608</v>
      </c>
      <c r="H15" s="162">
        <v>0.18349355574195095</v>
      </c>
      <c r="I15" s="162">
        <v>0.26157731296770464</v>
      </c>
      <c r="J15" s="162">
        <v>0.28576978930914537</v>
      </c>
      <c r="K15" s="162">
        <v>0.30853036089060065</v>
      </c>
      <c r="L15" s="162">
        <v>0.32720487448950442</v>
      </c>
      <c r="M15" s="162">
        <v>0.38011801683744939</v>
      </c>
      <c r="N15" s="162">
        <v>0.41582207078743699</v>
      </c>
      <c r="O15" s="162">
        <v>0.1882324326552994</v>
      </c>
      <c r="P15" s="162">
        <v>0.13715546763181341</v>
      </c>
      <c r="Q15" s="162">
        <v>0.12727089770140182</v>
      </c>
    </row>
    <row r="16" spans="1:17" ht="12" customHeight="1" x14ac:dyDescent="0.25">
      <c r="A16" s="161" t="s">
        <v>141</v>
      </c>
      <c r="B16" s="160">
        <f>SUM(B17:B18)</f>
        <v>6.4252857054986345E-3</v>
      </c>
      <c r="C16" s="160">
        <f t="shared" ref="C16:Q16" si="5">SUM(C17:C18)</f>
        <v>6.4010644822135917E-3</v>
      </c>
      <c r="D16" s="160">
        <f t="shared" si="5"/>
        <v>7.2023279038953437E-3</v>
      </c>
      <c r="E16" s="160">
        <f t="shared" si="5"/>
        <v>7.7639285103166186E-3</v>
      </c>
      <c r="F16" s="160">
        <f t="shared" si="5"/>
        <v>5.5939122865871632E-3</v>
      </c>
      <c r="G16" s="160">
        <f t="shared" si="5"/>
        <v>6.182256927249663E-3</v>
      </c>
      <c r="H16" s="160">
        <f t="shared" si="5"/>
        <v>6.5128990277953276E-3</v>
      </c>
      <c r="I16" s="160">
        <f t="shared" si="5"/>
        <v>9.8130510045247154E-3</v>
      </c>
      <c r="J16" s="160">
        <f t="shared" si="5"/>
        <v>1.1200422068599496E-2</v>
      </c>
      <c r="K16" s="160">
        <f t="shared" si="5"/>
        <v>1.2975651792623326E-2</v>
      </c>
      <c r="L16" s="160">
        <f t="shared" si="5"/>
        <v>1.4387468130646661E-2</v>
      </c>
      <c r="M16" s="160">
        <f t="shared" si="5"/>
        <v>1.7197489432310101E-2</v>
      </c>
      <c r="N16" s="160">
        <f t="shared" si="5"/>
        <v>1.883388325887362E-2</v>
      </c>
      <c r="O16" s="160">
        <f t="shared" si="5"/>
        <v>8.6740488732456218E-3</v>
      </c>
      <c r="P16" s="160">
        <f t="shared" si="5"/>
        <v>6.4497412980704712E-3</v>
      </c>
      <c r="Q16" s="160">
        <f t="shared" si="5"/>
        <v>5.8667553027866677E-3</v>
      </c>
    </row>
    <row r="17" spans="1:17" ht="12" customHeight="1" x14ac:dyDescent="0.25">
      <c r="A17" s="148" t="s">
        <v>60</v>
      </c>
      <c r="B17" s="156">
        <v>4.421539737441877E-3</v>
      </c>
      <c r="C17" s="156">
        <v>4.4378226526996566E-3</v>
      </c>
      <c r="D17" s="156">
        <v>5.0370691048229011E-3</v>
      </c>
      <c r="E17" s="156">
        <v>5.4458791120754017E-3</v>
      </c>
      <c r="F17" s="156">
        <v>3.9093106986509089E-3</v>
      </c>
      <c r="G17" s="156">
        <v>4.3246181570829947E-3</v>
      </c>
      <c r="H17" s="156">
        <v>4.5660665281333033E-3</v>
      </c>
      <c r="I17" s="156">
        <v>6.933075368656446E-3</v>
      </c>
      <c r="J17" s="156">
        <v>7.9882152684664105E-3</v>
      </c>
      <c r="K17" s="156">
        <v>9.337009741920416E-3</v>
      </c>
      <c r="L17" s="156">
        <v>1.0457415482695624E-2</v>
      </c>
      <c r="M17" s="156">
        <v>1.2715118038042631E-2</v>
      </c>
      <c r="N17" s="156">
        <v>1.4186575949621139E-2</v>
      </c>
      <c r="O17" s="156">
        <v>6.4854905944988989E-3</v>
      </c>
      <c r="P17" s="156">
        <v>4.8053026867767266E-3</v>
      </c>
      <c r="Q17" s="156">
        <v>4.380621874875007E-3</v>
      </c>
    </row>
    <row r="18" spans="1:17" ht="12" customHeight="1" x14ac:dyDescent="0.25">
      <c r="A18" s="148" t="s">
        <v>59</v>
      </c>
      <c r="B18" s="156">
        <v>2.0037459680567571E-3</v>
      </c>
      <c r="C18" s="156">
        <v>1.9632418295139355E-3</v>
      </c>
      <c r="D18" s="156">
        <v>2.1652587990724421E-3</v>
      </c>
      <c r="E18" s="156">
        <v>2.3180493982412169E-3</v>
      </c>
      <c r="F18" s="156">
        <v>1.6846015879362541E-3</v>
      </c>
      <c r="G18" s="156">
        <v>1.8576387701666683E-3</v>
      </c>
      <c r="H18" s="156">
        <v>1.9468324996620248E-3</v>
      </c>
      <c r="I18" s="156">
        <v>2.879975635868269E-3</v>
      </c>
      <c r="J18" s="156">
        <v>3.2122068001330844E-3</v>
      </c>
      <c r="K18" s="156">
        <v>3.6386420507029103E-3</v>
      </c>
      <c r="L18" s="156">
        <v>3.9300526479510356E-3</v>
      </c>
      <c r="M18" s="156">
        <v>4.4823713942674717E-3</v>
      </c>
      <c r="N18" s="156">
        <v>4.647307309252482E-3</v>
      </c>
      <c r="O18" s="156">
        <v>2.1885582787467221E-3</v>
      </c>
      <c r="P18" s="156">
        <v>1.6444386112937444E-3</v>
      </c>
      <c r="Q18" s="156">
        <v>1.4861334279116605E-3</v>
      </c>
    </row>
    <row r="19" spans="1:17" ht="12" customHeight="1" x14ac:dyDescent="0.25">
      <c r="A19" s="158" t="s">
        <v>62</v>
      </c>
      <c r="B19" s="157">
        <f>SUM(B20:B22)</f>
        <v>8.6649426850141778E-2</v>
      </c>
      <c r="C19" s="157">
        <f t="shared" ref="C19:Q19" si="6">SUM(C20:C22)</f>
        <v>7.8870203753701115E-2</v>
      </c>
      <c r="D19" s="157">
        <f t="shared" si="6"/>
        <v>8.2503604443988493E-2</v>
      </c>
      <c r="E19" s="157">
        <f t="shared" si="6"/>
        <v>8.3264230695192176E-2</v>
      </c>
      <c r="F19" s="157">
        <f t="shared" si="6"/>
        <v>5.6752743768439584E-2</v>
      </c>
      <c r="G19" s="157">
        <f t="shared" si="6"/>
        <v>5.9565690919087103E-2</v>
      </c>
      <c r="H19" s="157">
        <f t="shared" si="6"/>
        <v>6.3417979971838401E-2</v>
      </c>
      <c r="I19" s="157">
        <f t="shared" si="6"/>
        <v>9.1017439181770493E-2</v>
      </c>
      <c r="J19" s="157">
        <f t="shared" si="6"/>
        <v>9.8630478691835097E-2</v>
      </c>
      <c r="K19" s="157">
        <f t="shared" si="6"/>
        <v>0.10563585716994715</v>
      </c>
      <c r="L19" s="157">
        <f t="shared" si="6"/>
        <v>0.10506388084547065</v>
      </c>
      <c r="M19" s="157">
        <f t="shared" si="6"/>
        <v>0.12776052082531902</v>
      </c>
      <c r="N19" s="157">
        <f t="shared" si="6"/>
        <v>0.13708420367863489</v>
      </c>
      <c r="O19" s="157">
        <f t="shared" si="6"/>
        <v>6.3847054596410088E-2</v>
      </c>
      <c r="P19" s="157">
        <f t="shared" si="6"/>
        <v>4.8349389084160053E-2</v>
      </c>
      <c r="Q19" s="157">
        <f t="shared" si="6"/>
        <v>4.304911406853313E-2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2.7953731398988848E-2</v>
      </c>
      <c r="C21" s="156">
        <v>2.6178125025917813E-2</v>
      </c>
      <c r="D21" s="156">
        <v>2.389242943878625E-2</v>
      </c>
      <c r="E21" s="156">
        <v>2.3253692243528089E-2</v>
      </c>
      <c r="F21" s="156">
        <v>1.4445008433599634E-2</v>
      </c>
      <c r="G21" s="156">
        <v>1.3524723793290491E-2</v>
      </c>
      <c r="H21" s="156">
        <v>1.5613587515954021E-2</v>
      </c>
      <c r="I21" s="156">
        <v>1.9068018091511464E-2</v>
      </c>
      <c r="J21" s="156">
        <v>2.1726368335718647E-2</v>
      </c>
      <c r="K21" s="156">
        <v>2.2630434082467552E-2</v>
      </c>
      <c r="L21" s="156">
        <v>2.6831406027244587E-2</v>
      </c>
      <c r="M21" s="156">
        <v>1.9515399985136531E-2</v>
      </c>
      <c r="N21" s="156">
        <v>2.1108709365028358E-2</v>
      </c>
      <c r="O21" s="156">
        <v>1.0389292553118087E-2</v>
      </c>
      <c r="P21" s="156">
        <v>4.6260452024074741E-3</v>
      </c>
      <c r="Q21" s="156">
        <v>4.0838584613283385E-3</v>
      </c>
    </row>
    <row r="22" spans="1:17" ht="12" customHeight="1" x14ac:dyDescent="0.25">
      <c r="A22" s="29" t="s">
        <v>140</v>
      </c>
      <c r="B22" s="57">
        <v>5.8695695451152927E-2</v>
      </c>
      <c r="C22" s="57">
        <v>5.2692078727783302E-2</v>
      </c>
      <c r="D22" s="57">
        <v>5.8611175005202236E-2</v>
      </c>
      <c r="E22" s="57">
        <v>6.001053845166409E-2</v>
      </c>
      <c r="F22" s="57">
        <v>4.2307735334839947E-2</v>
      </c>
      <c r="G22" s="57">
        <v>4.6040967125796611E-2</v>
      </c>
      <c r="H22" s="57">
        <v>4.7804392455884373E-2</v>
      </c>
      <c r="I22" s="57">
        <v>7.1949421090259036E-2</v>
      </c>
      <c r="J22" s="57">
        <v>7.6904110356116454E-2</v>
      </c>
      <c r="K22" s="57">
        <v>8.3005423087479602E-2</v>
      </c>
      <c r="L22" s="57">
        <v>7.8232474818226067E-2</v>
      </c>
      <c r="M22" s="57">
        <v>0.10824512084018248</v>
      </c>
      <c r="N22" s="57">
        <v>0.11597549431360654</v>
      </c>
      <c r="O22" s="57">
        <v>5.3457762043292001E-2</v>
      </c>
      <c r="P22" s="57">
        <v>4.3723343881752579E-2</v>
      </c>
      <c r="Q22" s="57">
        <v>3.8965255607204791E-2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38.114319680316008</v>
      </c>
      <c r="C43" s="168">
        <f t="shared" ref="C43" si="90">SUM(C44,C47,C49,C58)</f>
        <v>32.509796040099673</v>
      </c>
      <c r="D43" s="168">
        <f t="shared" ref="D43" si="91">SUM(D44,D47,D49,D58)</f>
        <v>27.962954007997517</v>
      </c>
      <c r="E43" s="168">
        <f t="shared" ref="E43" si="92">SUM(E44,E47,E49,E58)</f>
        <v>22.578378728022823</v>
      </c>
      <c r="F43" s="168">
        <f t="shared" ref="F43" si="93">SUM(F44,F47,F49,F58)</f>
        <v>18.321205913847219</v>
      </c>
      <c r="G43" s="168">
        <f t="shared" ref="G43" si="94">SUM(G44,G47,G49,G58)</f>
        <v>14.160638406013994</v>
      </c>
      <c r="H43" s="168">
        <f t="shared" ref="H43" si="95">SUM(H44,H47,H49,H58)</f>
        <v>9.9669395829733851</v>
      </c>
      <c r="I43" s="168">
        <f t="shared" ref="I43" si="96">SUM(I44,I47,I49,I58)</f>
        <v>10.201756301307237</v>
      </c>
      <c r="J43" s="168">
        <f t="shared" ref="J43" si="97">SUM(J44,J47,J49,J58)</f>
        <v>10.400050059851504</v>
      </c>
      <c r="K43" s="168">
        <f t="shared" ref="K43" si="98">SUM(K44,K47,K49,K58)</f>
        <v>10.595208674536954</v>
      </c>
      <c r="L43" s="168">
        <f t="shared" ref="L43" si="99">SUM(L44,L47,L49,L58)</f>
        <v>10.69987040732865</v>
      </c>
      <c r="M43" s="168">
        <f t="shared" ref="M43" si="100">SUM(M44,M47,M49,M58)</f>
        <v>10.727249997859852</v>
      </c>
      <c r="N43" s="168">
        <f t="shared" ref="N43" si="101">SUM(N44,N47,N49,N58)</f>
        <v>10.488592163076454</v>
      </c>
      <c r="O43" s="168">
        <f t="shared" ref="O43" si="102">SUM(O44,O47,O49,O58)</f>
        <v>10.476783177407638</v>
      </c>
      <c r="P43" s="168">
        <f t="shared" ref="P43" si="103">SUM(P44,P47,P49,P58)</f>
        <v>11.020048477033143</v>
      </c>
      <c r="Q43" s="168">
        <f t="shared" ref="Q43" si="104">SUM(Q44,Q47,Q49,Q58)</f>
        <v>10.960977900484187</v>
      </c>
    </row>
    <row r="44" spans="1:17" ht="12.95" customHeight="1" x14ac:dyDescent="0.25">
      <c r="A44" s="158" t="s">
        <v>65</v>
      </c>
      <c r="B44" s="157">
        <f t="shared" ref="B44:Q44" si="105">SUM(B45:B46)</f>
        <v>29.148514988678397</v>
      </c>
      <c r="C44" s="157">
        <f t="shared" si="105"/>
        <v>25.177407406863509</v>
      </c>
      <c r="D44" s="157">
        <f t="shared" si="105"/>
        <v>21.251488539964928</v>
      </c>
      <c r="E44" s="157">
        <f t="shared" si="105"/>
        <v>17.373122960032077</v>
      </c>
      <c r="F44" s="157">
        <f t="shared" si="105"/>
        <v>13.928876916382047</v>
      </c>
      <c r="G44" s="157">
        <f t="shared" si="105"/>
        <v>10.600162791684879</v>
      </c>
      <c r="H44" s="157">
        <f t="shared" si="105"/>
        <v>7.3749738562321472</v>
      </c>
      <c r="I44" s="157">
        <f t="shared" si="105"/>
        <v>7.369561568230071</v>
      </c>
      <c r="J44" s="157">
        <f t="shared" si="105"/>
        <v>7.7472814250783388</v>
      </c>
      <c r="K44" s="157">
        <f t="shared" si="105"/>
        <v>7.9674091614304059</v>
      </c>
      <c r="L44" s="157">
        <f t="shared" si="105"/>
        <v>8.4025116749732653</v>
      </c>
      <c r="M44" s="157">
        <f t="shared" si="105"/>
        <v>7.6164502802434555</v>
      </c>
      <c r="N44" s="157">
        <f t="shared" si="105"/>
        <v>7.7883524745692059</v>
      </c>
      <c r="O44" s="157">
        <f t="shared" si="105"/>
        <v>7.8818767207796858</v>
      </c>
      <c r="P44" s="157">
        <f t="shared" si="105"/>
        <v>7.3709467047408879</v>
      </c>
      <c r="Q44" s="157">
        <f t="shared" si="105"/>
        <v>7.5324820398463093</v>
      </c>
    </row>
    <row r="45" spans="1:17" ht="12" customHeight="1" x14ac:dyDescent="0.25">
      <c r="A45" s="23" t="s">
        <v>166</v>
      </c>
      <c r="B45" s="156">
        <v>28.594080432689267</v>
      </c>
      <c r="C45" s="156">
        <v>24.707947129387229</v>
      </c>
      <c r="D45" s="156">
        <v>20.787086772460786</v>
      </c>
      <c r="E45" s="156">
        <v>17.001196131105466</v>
      </c>
      <c r="F45" s="156">
        <v>13.644703955173762</v>
      </c>
      <c r="G45" s="156">
        <v>10.384459176721627</v>
      </c>
      <c r="H45" s="156">
        <v>7.2283714709494644</v>
      </c>
      <c r="I45" s="156">
        <v>7.1919020799125093</v>
      </c>
      <c r="J45" s="156">
        <v>7.580832027887177</v>
      </c>
      <c r="K45" s="156">
        <v>7.7689713929617623</v>
      </c>
      <c r="L45" s="156">
        <v>8.2394522887391144</v>
      </c>
      <c r="M45" s="156">
        <v>7.3772632504843063</v>
      </c>
      <c r="N45" s="156">
        <v>7.5121813935090822</v>
      </c>
      <c r="O45" s="156">
        <v>7.6093535515443937</v>
      </c>
      <c r="P45" s="156">
        <v>6.9988902729068485</v>
      </c>
      <c r="Q45" s="156">
        <v>7.1628065337069655</v>
      </c>
    </row>
    <row r="46" spans="1:17" ht="12" customHeight="1" x14ac:dyDescent="0.25">
      <c r="A46" s="23" t="s">
        <v>60</v>
      </c>
      <c r="B46" s="156">
        <v>0.55443455598912961</v>
      </c>
      <c r="C46" s="156">
        <v>0.46946027747627883</v>
      </c>
      <c r="D46" s="156">
        <v>0.46440176750414175</v>
      </c>
      <c r="E46" s="156">
        <v>0.37192682892661083</v>
      </c>
      <c r="F46" s="156">
        <v>0.28417296120828384</v>
      </c>
      <c r="G46" s="156">
        <v>0.21570361496325094</v>
      </c>
      <c r="H46" s="156">
        <v>0.14660238528268302</v>
      </c>
      <c r="I46" s="156">
        <v>0.17765948831756134</v>
      </c>
      <c r="J46" s="156">
        <v>0.16644939719116184</v>
      </c>
      <c r="K46" s="156">
        <v>0.19843776846864392</v>
      </c>
      <c r="L46" s="156">
        <v>0.16305938623415087</v>
      </c>
      <c r="M46" s="156">
        <v>0.23918702975914896</v>
      </c>
      <c r="N46" s="156">
        <v>0.27617108106012384</v>
      </c>
      <c r="O46" s="156">
        <v>0.27252316923529213</v>
      </c>
      <c r="P46" s="156">
        <v>0.37205643183403897</v>
      </c>
      <c r="Q46" s="156">
        <v>0.36967550613934358</v>
      </c>
    </row>
    <row r="47" spans="1:17" ht="12.95" customHeight="1" x14ac:dyDescent="0.25">
      <c r="A47" s="158" t="s">
        <v>112</v>
      </c>
      <c r="B47" s="157">
        <f t="shared" ref="B47:Q47" si="106">B48</f>
        <v>3.1414842693587054E-2</v>
      </c>
      <c r="C47" s="157">
        <f t="shared" si="106"/>
        <v>2.5807535295077764E-2</v>
      </c>
      <c r="D47" s="157">
        <f t="shared" si="106"/>
        <v>2.3861523478055039E-2</v>
      </c>
      <c r="E47" s="157">
        <f t="shared" si="106"/>
        <v>1.9233940339654563E-2</v>
      </c>
      <c r="F47" s="157">
        <f t="shared" si="106"/>
        <v>1.6958258460569021E-2</v>
      </c>
      <c r="G47" s="157">
        <f t="shared" si="106"/>
        <v>1.3660683188574912E-2</v>
      </c>
      <c r="H47" s="157">
        <f t="shared" si="106"/>
        <v>1.0581466312274395E-2</v>
      </c>
      <c r="I47" s="157">
        <f t="shared" si="106"/>
        <v>1.1845084397033443E-2</v>
      </c>
      <c r="J47" s="157">
        <f t="shared" si="106"/>
        <v>1.2855141417053413E-2</v>
      </c>
      <c r="K47" s="157">
        <f t="shared" si="106"/>
        <v>1.6120676332171749E-2</v>
      </c>
      <c r="L47" s="157">
        <f t="shared" si="106"/>
        <v>1.6600862743234138E-2</v>
      </c>
      <c r="M47" s="157">
        <f t="shared" si="106"/>
        <v>2.9871501669403097E-2</v>
      </c>
      <c r="N47" s="157">
        <f t="shared" si="106"/>
        <v>3.5918624865453677E-2</v>
      </c>
      <c r="O47" s="157">
        <f t="shared" si="106"/>
        <v>4.4028589136187408E-2</v>
      </c>
      <c r="P47" s="157">
        <f t="shared" si="106"/>
        <v>6.8947748638062814E-2</v>
      </c>
      <c r="Q47" s="157">
        <f t="shared" si="106"/>
        <v>7.7333862376556178E-2</v>
      </c>
    </row>
    <row r="48" spans="1:17" ht="12" customHeight="1" x14ac:dyDescent="0.25">
      <c r="A48" s="23" t="s">
        <v>60</v>
      </c>
      <c r="B48" s="156">
        <v>3.1414842693587054E-2</v>
      </c>
      <c r="C48" s="156">
        <v>2.5807535295077764E-2</v>
      </c>
      <c r="D48" s="156">
        <v>2.3861523478055039E-2</v>
      </c>
      <c r="E48" s="156">
        <v>1.9233940339654563E-2</v>
      </c>
      <c r="F48" s="156">
        <v>1.6958258460569021E-2</v>
      </c>
      <c r="G48" s="156">
        <v>1.3660683188574912E-2</v>
      </c>
      <c r="H48" s="156">
        <v>1.0581466312274395E-2</v>
      </c>
      <c r="I48" s="156">
        <v>1.1845084397033443E-2</v>
      </c>
      <c r="J48" s="156">
        <v>1.2855141417053413E-2</v>
      </c>
      <c r="K48" s="156">
        <v>1.6120676332171749E-2</v>
      </c>
      <c r="L48" s="156">
        <v>1.6600862743234138E-2</v>
      </c>
      <c r="M48" s="156">
        <v>2.9871501669403097E-2</v>
      </c>
      <c r="N48" s="156">
        <v>3.5918624865453677E-2</v>
      </c>
      <c r="O48" s="156">
        <v>4.4028589136187408E-2</v>
      </c>
      <c r="P48" s="156">
        <v>6.8947748638062814E-2</v>
      </c>
      <c r="Q48" s="156">
        <v>7.7333862376556178E-2</v>
      </c>
    </row>
    <row r="49" spans="1:17" ht="12" customHeight="1" x14ac:dyDescent="0.25">
      <c r="A49" s="158" t="s">
        <v>63</v>
      </c>
      <c r="B49" s="157">
        <f t="shared" ref="B49" si="107">SUM(B50:B51,B54:B55)</f>
        <v>6.7442266990820947</v>
      </c>
      <c r="C49" s="157">
        <f t="shared" ref="C49" si="108">SUM(C50:C51,C54:C55)</f>
        <v>5.457959733094075</v>
      </c>
      <c r="D49" s="157">
        <f t="shared" ref="D49" si="109">SUM(D50:D51,D54:D55)</f>
        <v>4.9451436453171906</v>
      </c>
      <c r="E49" s="157">
        <f t="shared" ref="E49" si="110">SUM(E50:E51,E54:E55)</f>
        <v>3.7776041366466071</v>
      </c>
      <c r="F49" s="157">
        <f t="shared" ref="F49" si="111">SUM(F50:F51,F54:F55)</f>
        <v>3.1690092491559496</v>
      </c>
      <c r="G49" s="157">
        <f t="shared" ref="G49" si="112">SUM(G50:G51,G54:G55)</f>
        <v>2.5556262087451125</v>
      </c>
      <c r="H49" s="157">
        <f t="shared" ref="H49" si="113">SUM(H50:H51,H54:H55)</f>
        <v>1.8148235304103189</v>
      </c>
      <c r="I49" s="157">
        <f t="shared" ref="I49" si="114">SUM(I50:I51,I54:I55)</f>
        <v>2.0298021204888133</v>
      </c>
      <c r="J49" s="157">
        <f t="shared" ref="J49" si="115">SUM(J50:J51,J54:J55)</f>
        <v>1.8577769805485862</v>
      </c>
      <c r="K49" s="157">
        <f t="shared" ref="K49" si="116">SUM(K50:K51,K54:K55)</f>
        <v>1.8333683535054159</v>
      </c>
      <c r="L49" s="157">
        <f t="shared" ref="L49" si="117">SUM(L50:L51,L54:L55)</f>
        <v>1.6116983468644925</v>
      </c>
      <c r="M49" s="157">
        <f t="shared" ref="M49" si="118">SUM(M50:M51,M54:M55)</f>
        <v>2.1744627929386016</v>
      </c>
      <c r="N49" s="157">
        <f t="shared" ref="N49" si="119">SUM(N50:N51,N54:N55)</f>
        <v>1.7962931421315902</v>
      </c>
      <c r="O49" s="157">
        <f t="shared" ref="O49" si="120">SUM(O50:O51,O54:O55)</f>
        <v>1.6787969421520785</v>
      </c>
      <c r="P49" s="157">
        <f t="shared" ref="P49" si="121">SUM(P50:P51,P54:P55)</f>
        <v>2.4015355969752736</v>
      </c>
      <c r="Q49" s="157">
        <f t="shared" ref="Q49" si="122">SUM(Q50:Q51,Q54:Q55)</f>
        <v>2.2743689027299454</v>
      </c>
    </row>
    <row r="50" spans="1:17" ht="12" customHeight="1" x14ac:dyDescent="0.25">
      <c r="A50" s="167" t="s">
        <v>165</v>
      </c>
      <c r="B50" s="132">
        <v>2.7660232728231824</v>
      </c>
      <c r="C50" s="132">
        <v>2.896594658183286</v>
      </c>
      <c r="D50" s="132">
        <v>2.9706039763679852</v>
      </c>
      <c r="E50" s="132">
        <v>2.9185342726133388</v>
      </c>
      <c r="F50" s="132">
        <v>2.5402536317322042</v>
      </c>
      <c r="G50" s="132">
        <v>2.052228462190429</v>
      </c>
      <c r="H50" s="132">
        <v>1.4580282295168219</v>
      </c>
      <c r="I50" s="132">
        <v>1.6555904814391424</v>
      </c>
      <c r="J50" s="132">
        <v>1.4558613777968732</v>
      </c>
      <c r="K50" s="132">
        <v>1.4640875219356677</v>
      </c>
      <c r="L50" s="132">
        <v>1.2674578081824026</v>
      </c>
      <c r="M50" s="132">
        <v>1.5661971565718342</v>
      </c>
      <c r="N50" s="132">
        <v>1.4732828292303308</v>
      </c>
      <c r="O50" s="132">
        <v>1.4020286776898623</v>
      </c>
      <c r="P50" s="132">
        <v>1.9408535046559101</v>
      </c>
      <c r="Q50" s="132">
        <v>1.8241950953753898</v>
      </c>
    </row>
    <row r="51" spans="1:17" ht="12" customHeight="1" x14ac:dyDescent="0.25">
      <c r="A51" s="167" t="s">
        <v>164</v>
      </c>
      <c r="B51" s="132">
        <f t="shared" ref="B51" si="123">SUM(B52:B53)</f>
        <v>6.9726982529085491E-2</v>
      </c>
      <c r="C51" s="132">
        <f t="shared" ref="C51" si="124">SUM(C52:C53)</f>
        <v>8.1728409693110987E-2</v>
      </c>
      <c r="D51" s="132">
        <f t="shared" ref="D51" si="125">SUM(D52:D53)</f>
        <v>9.1651461726513284E-2</v>
      </c>
      <c r="E51" s="132">
        <f t="shared" ref="E51" si="126">SUM(E52:E53)</f>
        <v>9.7336007141121464E-2</v>
      </c>
      <c r="F51" s="132">
        <f t="shared" ref="F51" si="127">SUM(F52:F53)</f>
        <v>9.1791346017165348E-2</v>
      </c>
      <c r="G51" s="132">
        <f t="shared" ref="G51" si="128">SUM(G52:G53)</f>
        <v>7.8210541716016727E-2</v>
      </c>
      <c r="H51" s="132">
        <f t="shared" ref="H51" si="129">SUM(H52:H53)</f>
        <v>5.8454134272287357E-2</v>
      </c>
      <c r="I51" s="132">
        <f t="shared" ref="I51" si="130">SUM(I52:I53)</f>
        <v>6.661317361696957E-2</v>
      </c>
      <c r="J51" s="132">
        <f t="shared" ref="J51" si="131">SUM(J52:J53)</f>
        <v>6.3429482271635515E-2</v>
      </c>
      <c r="K51" s="132">
        <f t="shared" ref="K51" si="132">SUM(K52:K53)</f>
        <v>6.923420468072429E-2</v>
      </c>
      <c r="L51" s="132">
        <f t="shared" ref="L51" si="133">SUM(L52:L53)</f>
        <v>6.3738780955928248E-2</v>
      </c>
      <c r="M51" s="132">
        <f t="shared" ref="M51" si="134">SUM(M52:M53)</f>
        <v>7.9529785064713615E-2</v>
      </c>
      <c r="N51" s="132">
        <f t="shared" ref="N51" si="135">SUM(N52:N53)</f>
        <v>7.8497090828885008E-2</v>
      </c>
      <c r="O51" s="132">
        <f t="shared" ref="O51" si="136">SUM(O52:O53)</f>
        <v>7.8140459594464529E-2</v>
      </c>
      <c r="P51" s="132">
        <f t="shared" ref="P51" si="137">SUM(P52:P53)</f>
        <v>0.10687723920968434</v>
      </c>
      <c r="Q51" s="132">
        <f t="shared" ref="Q51" si="138">SUM(Q52:Q53)</f>
        <v>0.10006202744408564</v>
      </c>
    </row>
    <row r="52" spans="1:17" ht="12" customHeight="1" x14ac:dyDescent="0.25">
      <c r="A52" s="166" t="s">
        <v>163</v>
      </c>
      <c r="B52" s="165">
        <v>4.5322384200189095E-2</v>
      </c>
      <c r="C52" s="165">
        <v>5.3106410389144661E-2</v>
      </c>
      <c r="D52" s="165">
        <v>5.9489446881754324E-2</v>
      </c>
      <c r="E52" s="165">
        <v>6.3092095576194399E-2</v>
      </c>
      <c r="F52" s="165">
        <v>5.9362765449392452E-2</v>
      </c>
      <c r="G52" s="165">
        <v>5.0505186343816705E-2</v>
      </c>
      <c r="H52" s="165">
        <v>3.6822662053820412E-2</v>
      </c>
      <c r="I52" s="165">
        <v>4.3899403507668876E-2</v>
      </c>
      <c r="J52" s="165">
        <v>4.06718137554384E-2</v>
      </c>
      <c r="K52" s="165">
        <v>4.4686947861056883E-2</v>
      </c>
      <c r="L52" s="165">
        <v>4.0922641971990303E-2</v>
      </c>
      <c r="M52" s="165">
        <v>5.2690219764892535E-2</v>
      </c>
      <c r="N52" s="165">
        <v>5.0722595380646641E-2</v>
      </c>
      <c r="O52" s="165">
        <v>4.9306204271976461E-2</v>
      </c>
      <c r="P52" s="165">
        <v>6.9603297353692806E-2</v>
      </c>
      <c r="Q52" s="165">
        <v>6.5165412877567386E-2</v>
      </c>
    </row>
    <row r="53" spans="1:17" ht="12" customHeight="1" x14ac:dyDescent="0.25">
      <c r="A53" s="147" t="s">
        <v>59</v>
      </c>
      <c r="B53" s="164">
        <v>2.4404598328896396E-2</v>
      </c>
      <c r="C53" s="164">
        <v>2.862199930396632E-2</v>
      </c>
      <c r="D53" s="164">
        <v>3.2162014844758967E-2</v>
      </c>
      <c r="E53" s="164">
        <v>3.4243911564927065E-2</v>
      </c>
      <c r="F53" s="164">
        <v>3.2428580567772897E-2</v>
      </c>
      <c r="G53" s="164">
        <v>2.7705355372200025E-2</v>
      </c>
      <c r="H53" s="164">
        <v>2.1631472218466945E-2</v>
      </c>
      <c r="I53" s="164">
        <v>2.2713770109300695E-2</v>
      </c>
      <c r="J53" s="164">
        <v>2.2757668516197111E-2</v>
      </c>
      <c r="K53" s="164">
        <v>2.4547256819667407E-2</v>
      </c>
      <c r="L53" s="164">
        <v>2.2816138983937952E-2</v>
      </c>
      <c r="M53" s="164">
        <v>2.6839565299821073E-2</v>
      </c>
      <c r="N53" s="164">
        <v>2.7774495448238359E-2</v>
      </c>
      <c r="O53" s="164">
        <v>2.883425532248806E-2</v>
      </c>
      <c r="P53" s="164">
        <v>3.7273941855991533E-2</v>
      </c>
      <c r="Q53" s="164">
        <v>3.4896614566518255E-2</v>
      </c>
    </row>
    <row r="54" spans="1:17" ht="12" customHeight="1" x14ac:dyDescent="0.25">
      <c r="A54" s="163" t="s">
        <v>142</v>
      </c>
      <c r="B54" s="162">
        <v>3.8176986892752178</v>
      </c>
      <c r="C54" s="162">
        <v>2.4159733996558326</v>
      </c>
      <c r="D54" s="162">
        <v>1.8306332187851992</v>
      </c>
      <c r="E54" s="162">
        <v>0.739035207812622</v>
      </c>
      <c r="F54" s="162">
        <v>0.51956038053545939</v>
      </c>
      <c r="G54" s="162">
        <v>0.41081632631820242</v>
      </c>
      <c r="H54" s="162">
        <v>0.28793419310758533</v>
      </c>
      <c r="I54" s="162">
        <v>0.29649068649862897</v>
      </c>
      <c r="J54" s="162">
        <v>0.32593483586742855</v>
      </c>
      <c r="K54" s="162">
        <v>0.2880036302110478</v>
      </c>
      <c r="L54" s="162">
        <v>0.26866053875232487</v>
      </c>
      <c r="M54" s="162">
        <v>0.50615294781082909</v>
      </c>
      <c r="N54" s="162">
        <v>0.23403451413968648</v>
      </c>
      <c r="O54" s="162">
        <v>0.18994951290245576</v>
      </c>
      <c r="P54" s="162">
        <v>0.33799117047369598</v>
      </c>
      <c r="Q54" s="162">
        <v>0.33434708897631688</v>
      </c>
    </row>
    <row r="55" spans="1:17" ht="12" customHeight="1" x14ac:dyDescent="0.25">
      <c r="A55" s="161" t="s">
        <v>141</v>
      </c>
      <c r="B55" s="160">
        <f t="shared" ref="B55" si="139">SUM(B56:B57)</f>
        <v>9.0777754454608936E-2</v>
      </c>
      <c r="C55" s="160">
        <f t="shared" ref="C55" si="140">SUM(C56:C57)</f>
        <v>6.3663265561845483E-2</v>
      </c>
      <c r="D55" s="160">
        <f t="shared" ref="D55" si="141">SUM(D56:D57)</f>
        <v>5.2254988437493044E-2</v>
      </c>
      <c r="E55" s="160">
        <f t="shared" ref="E55" si="142">SUM(E56:E57)</f>
        <v>2.26986490795251E-2</v>
      </c>
      <c r="F55" s="160">
        <f t="shared" ref="F55" si="143">SUM(F56:F57)</f>
        <v>1.740389087112066E-2</v>
      </c>
      <c r="G55" s="160">
        <f t="shared" ref="G55" si="144">SUM(G56:G57)</f>
        <v>1.437087852046441E-2</v>
      </c>
      <c r="H55" s="160">
        <f t="shared" ref="H55" si="145">SUM(H56:H57)</f>
        <v>1.0406973513624398E-2</v>
      </c>
      <c r="I55" s="160">
        <f t="shared" ref="I55" si="146">SUM(I56:I57)</f>
        <v>1.1107778934072263E-2</v>
      </c>
      <c r="J55" s="160">
        <f t="shared" ref="J55" si="147">SUM(J56:J57)</f>
        <v>1.2551284612649021E-2</v>
      </c>
      <c r="K55" s="160">
        <f t="shared" ref="K55" si="148">SUM(K56:K57)</f>
        <v>1.2042996677976068E-2</v>
      </c>
      <c r="L55" s="160">
        <f t="shared" ref="L55" si="149">SUM(L56:L57)</f>
        <v>1.1841218973836739E-2</v>
      </c>
      <c r="M55" s="160">
        <f t="shared" ref="M55" si="150">SUM(M56:M57)</f>
        <v>2.2582903491224424E-2</v>
      </c>
      <c r="N55" s="160">
        <f t="shared" ref="N55" si="151">SUM(N56:N57)</f>
        <v>1.0478707932688049E-2</v>
      </c>
      <c r="O55" s="160">
        <f t="shared" ref="O55" si="152">SUM(O56:O57)</f>
        <v>8.6782919652958392E-3</v>
      </c>
      <c r="P55" s="160">
        <f t="shared" ref="P55" si="153">SUM(P56:P57)</f>
        <v>1.5813682635982748E-2</v>
      </c>
      <c r="Q55" s="160">
        <f t="shared" ref="Q55" si="154">SUM(Q56:Q57)</f>
        <v>1.5764690934153378E-2</v>
      </c>
    </row>
    <row r="56" spans="1:17" ht="12" customHeight="1" x14ac:dyDescent="0.25">
      <c r="A56" s="148" t="s">
        <v>60</v>
      </c>
      <c r="B56" s="156">
        <v>6.2468420393089107E-2</v>
      </c>
      <c r="C56" s="156">
        <v>4.4134175784048962E-2</v>
      </c>
      <c r="D56" s="156">
        <v>3.64644425613306E-2</v>
      </c>
      <c r="E56" s="156">
        <v>1.5849866766539687E-2</v>
      </c>
      <c r="F56" s="156">
        <v>1.2086867109196858E-2</v>
      </c>
      <c r="G56" s="156">
        <v>9.9656208654977391E-3</v>
      </c>
      <c r="H56" s="156">
        <v>7.2163313614005244E-3</v>
      </c>
      <c r="I56" s="156">
        <v>7.793089994676706E-3</v>
      </c>
      <c r="J56" s="156">
        <v>8.9579685311442156E-3</v>
      </c>
      <c r="K56" s="156">
        <v>8.6758950788181494E-3</v>
      </c>
      <c r="L56" s="156">
        <v>8.6207591650990859E-3</v>
      </c>
      <c r="M56" s="156">
        <v>1.6733955452363204E-2</v>
      </c>
      <c r="N56" s="156">
        <v>7.9090203616896185E-3</v>
      </c>
      <c r="O56" s="156">
        <v>6.4897336865491172E-3</v>
      </c>
      <c r="P56" s="156">
        <v>1.1812215348501303E-2</v>
      </c>
      <c r="Q56" s="156">
        <v>1.1801668459722282E-2</v>
      </c>
    </row>
    <row r="57" spans="1:17" ht="12" customHeight="1" x14ac:dyDescent="0.25">
      <c r="A57" s="148" t="s">
        <v>59</v>
      </c>
      <c r="B57" s="156">
        <v>2.8309334061519826E-2</v>
      </c>
      <c r="C57" s="156">
        <v>1.9529089777796514E-2</v>
      </c>
      <c r="D57" s="156">
        <v>1.5790545876162448E-2</v>
      </c>
      <c r="E57" s="156">
        <v>6.8487823129854139E-3</v>
      </c>
      <c r="F57" s="156">
        <v>5.3170237619238024E-3</v>
      </c>
      <c r="G57" s="156">
        <v>4.4052576549666704E-3</v>
      </c>
      <c r="H57" s="156">
        <v>3.1906421522238742E-3</v>
      </c>
      <c r="I57" s="156">
        <v>3.3146889393955562E-3</v>
      </c>
      <c r="J57" s="156">
        <v>3.5933160815048056E-3</v>
      </c>
      <c r="K57" s="156">
        <v>3.3671015991579177E-3</v>
      </c>
      <c r="L57" s="156">
        <v>3.2204598087376538E-3</v>
      </c>
      <c r="M57" s="156">
        <v>5.8489480388612177E-3</v>
      </c>
      <c r="N57" s="156">
        <v>2.5696875709984306E-3</v>
      </c>
      <c r="O57" s="156">
        <v>2.1885582787467221E-3</v>
      </c>
      <c r="P57" s="156">
        <v>4.0014672874814439E-3</v>
      </c>
      <c r="Q57" s="156">
        <v>3.963022474431096E-3</v>
      </c>
    </row>
    <row r="58" spans="1:17" ht="12" customHeight="1" x14ac:dyDescent="0.25">
      <c r="A58" s="158" t="s">
        <v>62</v>
      </c>
      <c r="B58" s="157">
        <f t="shared" ref="B58" si="155">SUM(B59:B60)</f>
        <v>2.1901631498619323</v>
      </c>
      <c r="C58" s="157">
        <f t="shared" ref="C58" si="156">SUM(C59:C60)</f>
        <v>1.8486213648470144</v>
      </c>
      <c r="D58" s="157">
        <f t="shared" ref="D58" si="157">SUM(D59:D60)</f>
        <v>1.7424602992373441</v>
      </c>
      <c r="E58" s="157">
        <f t="shared" ref="E58" si="158">SUM(E59:E60)</f>
        <v>1.4084176910044828</v>
      </c>
      <c r="F58" s="157">
        <f t="shared" ref="F58" si="159">SUM(F59:F60)</f>
        <v>1.2063614898486541</v>
      </c>
      <c r="G58" s="157">
        <f t="shared" ref="G58" si="160">SUM(G59:G60)</f>
        <v>0.99118872239542888</v>
      </c>
      <c r="H58" s="157">
        <f t="shared" ref="H58" si="161">SUM(H59:H60)</f>
        <v>0.766560730018645</v>
      </c>
      <c r="I58" s="157">
        <f t="shared" ref="I58" si="162">SUM(I59:I60)</f>
        <v>0.79054752819131802</v>
      </c>
      <c r="J58" s="157">
        <f t="shared" ref="J58" si="163">SUM(J59:J60)</f>
        <v>0.78213651280752516</v>
      </c>
      <c r="K58" s="157">
        <f t="shared" ref="K58" si="164">SUM(K59:K60)</f>
        <v>0.77831048326895991</v>
      </c>
      <c r="L58" s="157">
        <f t="shared" ref="L58" si="165">SUM(L59:L60)</f>
        <v>0.6690595227476569</v>
      </c>
      <c r="M58" s="157">
        <f t="shared" ref="M58" si="166">SUM(M59:M60)</f>
        <v>0.90646542300839217</v>
      </c>
      <c r="N58" s="157">
        <f t="shared" ref="N58" si="167">SUM(N59:N60)</f>
        <v>0.8680279215102048</v>
      </c>
      <c r="O58" s="157">
        <f t="shared" ref="O58" si="168">SUM(O59:O60)</f>
        <v>0.87208092533968573</v>
      </c>
      <c r="P58" s="157">
        <f t="shared" ref="P58" si="169">SUM(P59:P60)</f>
        <v>1.1786184266789188</v>
      </c>
      <c r="Q58" s="157">
        <f t="shared" ref="Q58" si="170">SUM(Q59:Q60)</f>
        <v>1.0767930955313756</v>
      </c>
    </row>
    <row r="59" spans="1:17" ht="12" customHeight="1" x14ac:dyDescent="0.25">
      <c r="A59" s="23" t="s">
        <v>57</v>
      </c>
      <c r="B59" s="156">
        <v>0.70680330899118404</v>
      </c>
      <c r="C59" s="156">
        <v>0.61347246083464468</v>
      </c>
      <c r="D59" s="156">
        <v>0.50475185281858592</v>
      </c>
      <c r="E59" s="156">
        <v>0.39326527322545296</v>
      </c>
      <c r="F59" s="156">
        <v>0.30727579164534741</v>
      </c>
      <c r="G59" s="156">
        <v>0.22502944495921337</v>
      </c>
      <c r="H59" s="156">
        <v>0.18846259860806475</v>
      </c>
      <c r="I59" s="156">
        <v>0.16554276714460733</v>
      </c>
      <c r="J59" s="156">
        <v>0.17251706867071878</v>
      </c>
      <c r="K59" s="156">
        <v>0.16671438939724337</v>
      </c>
      <c r="L59" s="156">
        <v>0.17084594682573626</v>
      </c>
      <c r="M59" s="156">
        <v>0.13837780128995653</v>
      </c>
      <c r="N59" s="156">
        <v>0.13351645752403021</v>
      </c>
      <c r="O59" s="156">
        <v>0.14154693611043759</v>
      </c>
      <c r="P59" s="156">
        <v>0.11242849182929621</v>
      </c>
      <c r="Q59" s="156">
        <v>0.10225154476591714</v>
      </c>
    </row>
    <row r="60" spans="1:17" ht="12" customHeight="1" x14ac:dyDescent="0.25">
      <c r="A60" s="29" t="s">
        <v>140</v>
      </c>
      <c r="B60" s="57">
        <v>1.4833598408707482</v>
      </c>
      <c r="C60" s="57">
        <v>1.2351489040123698</v>
      </c>
      <c r="D60" s="57">
        <v>1.2377084464187582</v>
      </c>
      <c r="E60" s="57">
        <v>1.0151524177790299</v>
      </c>
      <c r="F60" s="57">
        <v>0.89908569820330664</v>
      </c>
      <c r="G60" s="57">
        <v>0.76615927743621548</v>
      </c>
      <c r="H60" s="57">
        <v>0.57809813141058031</v>
      </c>
      <c r="I60" s="57">
        <v>0.62500476104671066</v>
      </c>
      <c r="J60" s="57">
        <v>0.60961944413680635</v>
      </c>
      <c r="K60" s="57">
        <v>0.61159609387171654</v>
      </c>
      <c r="L60" s="57">
        <v>0.49821357592192067</v>
      </c>
      <c r="M60" s="57">
        <v>0.7680876217184357</v>
      </c>
      <c r="N60" s="57">
        <v>0.73451146398617462</v>
      </c>
      <c r="O60" s="57">
        <v>0.73053398922924817</v>
      </c>
      <c r="P60" s="57">
        <v>1.0661899348496227</v>
      </c>
      <c r="Q60" s="57">
        <v>0.97454155076545834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5638.4777733178007</v>
      </c>
      <c r="C62" s="168">
        <f t="shared" ref="C62:Q62" si="171">SUM(C63,C66,C68,C77)</f>
        <v>6001.5924202443221</v>
      </c>
      <c r="D62" s="168">
        <f t="shared" si="171"/>
        <v>5824.6397409423298</v>
      </c>
      <c r="E62" s="168">
        <f t="shared" si="171"/>
        <v>5990.5569360178124</v>
      </c>
      <c r="F62" s="168">
        <f t="shared" si="171"/>
        <v>5737.1671213323716</v>
      </c>
      <c r="G62" s="168">
        <f t="shared" si="171"/>
        <v>5534.9566368722853</v>
      </c>
      <c r="H62" s="168">
        <f t="shared" si="171"/>
        <v>5597.6834247447623</v>
      </c>
      <c r="I62" s="168">
        <f t="shared" si="171"/>
        <v>5033.6249478217223</v>
      </c>
      <c r="J62" s="168">
        <f t="shared" si="171"/>
        <v>5728.7610521481274</v>
      </c>
      <c r="K62" s="168">
        <f t="shared" si="171"/>
        <v>5758.6662552495955</v>
      </c>
      <c r="L62" s="168">
        <f t="shared" si="171"/>
        <v>6725.1395932300402</v>
      </c>
      <c r="M62" s="168">
        <f t="shared" si="171"/>
        <v>5281.43210633125</v>
      </c>
      <c r="N62" s="168">
        <f t="shared" si="171"/>
        <v>5727.8345373764978</v>
      </c>
      <c r="O62" s="168">
        <f t="shared" si="171"/>
        <v>6151.219919619698</v>
      </c>
      <c r="P62" s="168">
        <f t="shared" si="171"/>
        <v>4633.3666113279323</v>
      </c>
      <c r="Q62" s="168">
        <f t="shared" si="171"/>
        <v>4993.8978823812167</v>
      </c>
    </row>
    <row r="63" spans="1:17" ht="12.95" customHeight="1" x14ac:dyDescent="0.25">
      <c r="A63" s="158" t="s">
        <v>65</v>
      </c>
      <c r="B63" s="157">
        <f t="shared" ref="B63:Q63" si="172">SUM(B64:B65)</f>
        <v>4394.8131241327956</v>
      </c>
      <c r="C63" s="157">
        <f t="shared" si="172"/>
        <v>4734.6684200291793</v>
      </c>
      <c r="D63" s="157">
        <f t="shared" si="172"/>
        <v>4519.0775778978141</v>
      </c>
      <c r="E63" s="157">
        <f t="shared" si="172"/>
        <v>4680.1799617950173</v>
      </c>
      <c r="F63" s="157">
        <f t="shared" si="172"/>
        <v>4429.1478293170685</v>
      </c>
      <c r="G63" s="157">
        <f t="shared" si="172"/>
        <v>4215.6696351548726</v>
      </c>
      <c r="H63" s="157">
        <f t="shared" si="172"/>
        <v>4242.4691300767017</v>
      </c>
      <c r="I63" s="157">
        <f t="shared" si="172"/>
        <v>3661.1215448789085</v>
      </c>
      <c r="J63" s="157">
        <f t="shared" si="172"/>
        <v>4346.5954986851375</v>
      </c>
      <c r="K63" s="157">
        <f t="shared" si="172"/>
        <v>4373.031445462283</v>
      </c>
      <c r="L63" s="157">
        <f t="shared" si="172"/>
        <v>5326.988244242465</v>
      </c>
      <c r="M63" s="157">
        <f t="shared" si="172"/>
        <v>3868.6848711129633</v>
      </c>
      <c r="N63" s="157">
        <f t="shared" si="172"/>
        <v>4293.4423293723385</v>
      </c>
      <c r="O63" s="157">
        <f t="shared" si="172"/>
        <v>4682.3986414130604</v>
      </c>
      <c r="P63" s="157">
        <f t="shared" si="172"/>
        <v>3179.4536679285375</v>
      </c>
      <c r="Q63" s="157">
        <f t="shared" si="172"/>
        <v>3514.3960037988891</v>
      </c>
    </row>
    <row r="64" spans="1:17" ht="12" customHeight="1" x14ac:dyDescent="0.25">
      <c r="A64" s="23" t="s">
        <v>161</v>
      </c>
      <c r="B64" s="156">
        <v>4311.2192853358556</v>
      </c>
      <c r="C64" s="156">
        <v>4646.3853528211102</v>
      </c>
      <c r="D64" s="156">
        <v>4420.3236665792074</v>
      </c>
      <c r="E64" s="156">
        <v>4579.9858576031093</v>
      </c>
      <c r="F64" s="156">
        <v>4338.7856226695276</v>
      </c>
      <c r="G64" s="156">
        <v>4129.8846148996154</v>
      </c>
      <c r="H64" s="156">
        <v>4158.1358014328562</v>
      </c>
      <c r="I64" s="156">
        <v>3572.862158711951</v>
      </c>
      <c r="J64" s="156">
        <v>4253.2094241522063</v>
      </c>
      <c r="K64" s="156">
        <v>4264.1159142151155</v>
      </c>
      <c r="L64" s="156">
        <v>5223.6125552601015</v>
      </c>
      <c r="M64" s="156">
        <v>3747.1926786416316</v>
      </c>
      <c r="N64" s="156">
        <v>4141.1990130299255</v>
      </c>
      <c r="O64" s="156">
        <v>4520.5003825863623</v>
      </c>
      <c r="P64" s="156">
        <v>3018.9673377112413</v>
      </c>
      <c r="Q64" s="156">
        <v>3341.9181784810407</v>
      </c>
    </row>
    <row r="65" spans="1:17" ht="12" customHeight="1" x14ac:dyDescent="0.25">
      <c r="A65" s="23" t="s">
        <v>60</v>
      </c>
      <c r="B65" s="156">
        <v>83.593838796939821</v>
      </c>
      <c r="C65" s="156">
        <v>88.283067208069369</v>
      </c>
      <c r="D65" s="156">
        <v>98.753911318606598</v>
      </c>
      <c r="E65" s="156">
        <v>100.19410419190832</v>
      </c>
      <c r="F65" s="156">
        <v>90.362206647540731</v>
      </c>
      <c r="G65" s="156">
        <v>85.785020255257635</v>
      </c>
      <c r="H65" s="156">
        <v>84.333328643845434</v>
      </c>
      <c r="I65" s="156">
        <v>88.259386166957484</v>
      </c>
      <c r="J65" s="156">
        <v>93.386074532931119</v>
      </c>
      <c r="K65" s="156">
        <v>108.91553124716769</v>
      </c>
      <c r="L65" s="156">
        <v>103.3756889823634</v>
      </c>
      <c r="M65" s="156">
        <v>121.49219247133168</v>
      </c>
      <c r="N65" s="156">
        <v>152.24331634241292</v>
      </c>
      <c r="O65" s="156">
        <v>161.8982588266978</v>
      </c>
      <c r="P65" s="156">
        <v>160.48633021729643</v>
      </c>
      <c r="Q65" s="156">
        <v>172.47782531784827</v>
      </c>
    </row>
    <row r="66" spans="1:17" ht="12.95" customHeight="1" x14ac:dyDescent="0.25">
      <c r="A66" s="158" t="s">
        <v>112</v>
      </c>
      <c r="B66" s="157">
        <f t="shared" ref="B66:Q66" si="173">B67</f>
        <v>4.7294243106221368</v>
      </c>
      <c r="C66" s="157">
        <f t="shared" si="173"/>
        <v>4.8226679460565185</v>
      </c>
      <c r="D66" s="157">
        <f t="shared" si="173"/>
        <v>5.0240090185130164</v>
      </c>
      <c r="E66" s="157">
        <f t="shared" si="173"/>
        <v>5.1090008315538187</v>
      </c>
      <c r="F66" s="157">
        <f t="shared" si="173"/>
        <v>5.2862660123473741</v>
      </c>
      <c r="G66" s="157">
        <f t="shared" si="173"/>
        <v>5.3039087336510438</v>
      </c>
      <c r="H66" s="157">
        <f t="shared" si="173"/>
        <v>5.5872547007516138</v>
      </c>
      <c r="I66" s="157">
        <f t="shared" si="173"/>
        <v>6.2557920471714041</v>
      </c>
      <c r="J66" s="157">
        <f t="shared" si="173"/>
        <v>7.1317047781058971</v>
      </c>
      <c r="K66" s="157">
        <f t="shared" si="173"/>
        <v>9.2220503970074574</v>
      </c>
      <c r="L66" s="157">
        <f t="shared" si="173"/>
        <v>10.940617018992208</v>
      </c>
      <c r="M66" s="157">
        <f t="shared" si="173"/>
        <v>16.179865688674781</v>
      </c>
      <c r="N66" s="157">
        <f t="shared" si="173"/>
        <v>21.507465122101372</v>
      </c>
      <c r="O66" s="157">
        <f t="shared" si="173"/>
        <v>26.534256385952276</v>
      </c>
      <c r="P66" s="157">
        <f t="shared" si="173"/>
        <v>31.266615253074622</v>
      </c>
      <c r="Q66" s="157">
        <f t="shared" si="173"/>
        <v>37.422559039128053</v>
      </c>
    </row>
    <row r="67" spans="1:17" ht="12" customHeight="1" x14ac:dyDescent="0.25">
      <c r="A67" s="23" t="s">
        <v>60</v>
      </c>
      <c r="B67" s="156">
        <v>4.7294243106221368</v>
      </c>
      <c r="C67" s="156">
        <v>4.8226679460565185</v>
      </c>
      <c r="D67" s="156">
        <v>5.0240090185130164</v>
      </c>
      <c r="E67" s="156">
        <v>5.1090008315538187</v>
      </c>
      <c r="F67" s="156">
        <v>5.2862660123473741</v>
      </c>
      <c r="G67" s="156">
        <v>5.3039087336510438</v>
      </c>
      <c r="H67" s="156">
        <v>5.5872547007516138</v>
      </c>
      <c r="I67" s="156">
        <v>6.2557920471714041</v>
      </c>
      <c r="J67" s="156">
        <v>7.1317047781058971</v>
      </c>
      <c r="K67" s="156">
        <v>9.2220503970074574</v>
      </c>
      <c r="L67" s="156">
        <v>10.940617018992208</v>
      </c>
      <c r="M67" s="156">
        <v>16.179865688674781</v>
      </c>
      <c r="N67" s="156">
        <v>21.507465122101372</v>
      </c>
      <c r="O67" s="156">
        <v>26.534256385952276</v>
      </c>
      <c r="P67" s="156">
        <v>31.266615253074622</v>
      </c>
      <c r="Q67" s="156">
        <v>37.422559039128053</v>
      </c>
    </row>
    <row r="68" spans="1:17" ht="12" customHeight="1" x14ac:dyDescent="0.25">
      <c r="A68" s="158" t="s">
        <v>63</v>
      </c>
      <c r="B68" s="157">
        <f>SUM(B69:B70,B73:B74)</f>
        <v>937.97570073347379</v>
      </c>
      <c r="C68" s="157">
        <f t="shared" ref="C68:Q68" si="174">SUM(C69:C70,C73:C74)</f>
        <v>950.17126710116611</v>
      </c>
      <c r="D68" s="157">
        <f t="shared" si="174"/>
        <v>976.32115932512249</v>
      </c>
      <c r="E68" s="157">
        <f t="shared" si="174"/>
        <v>976.64328055338058</v>
      </c>
      <c r="F68" s="157">
        <f t="shared" si="174"/>
        <v>971.41339303623067</v>
      </c>
      <c r="G68" s="157">
        <f t="shared" si="174"/>
        <v>976.4142785054828</v>
      </c>
      <c r="H68" s="157">
        <f t="shared" si="174"/>
        <v>996.01958213630564</v>
      </c>
      <c r="I68" s="157">
        <f t="shared" si="174"/>
        <v>1002.2342172756529</v>
      </c>
      <c r="J68" s="157">
        <f t="shared" si="174"/>
        <v>1006.0244239344772</v>
      </c>
      <c r="K68" s="157">
        <f t="shared" si="174"/>
        <v>1009.7600598210598</v>
      </c>
      <c r="L68" s="157">
        <f t="shared" si="174"/>
        <v>1017.5769105536339</v>
      </c>
      <c r="M68" s="157">
        <f t="shared" si="174"/>
        <v>1022.8286356896119</v>
      </c>
      <c r="N68" s="157">
        <f t="shared" si="174"/>
        <v>1035.9982047666397</v>
      </c>
      <c r="O68" s="157">
        <f t="shared" si="174"/>
        <v>1060.2315525475799</v>
      </c>
      <c r="P68" s="157">
        <f t="shared" si="174"/>
        <v>1043.0700564398237</v>
      </c>
      <c r="Q68" s="157">
        <f t="shared" si="174"/>
        <v>1060.8409581355586</v>
      </c>
    </row>
    <row r="69" spans="1:17" ht="12" customHeight="1" x14ac:dyDescent="0.25">
      <c r="A69" s="167" t="s">
        <v>160</v>
      </c>
      <c r="B69" s="132">
        <v>829.24700779614875</v>
      </c>
      <c r="C69" s="132">
        <v>857.00171190653782</v>
      </c>
      <c r="D69" s="132">
        <v>878.56999937653632</v>
      </c>
      <c r="E69" s="132">
        <v>880.34989999057598</v>
      </c>
      <c r="F69" s="132">
        <v>877.20185417979008</v>
      </c>
      <c r="G69" s="132">
        <v>881.85831311316667</v>
      </c>
      <c r="H69" s="132">
        <v>903.0472459243075</v>
      </c>
      <c r="I69" s="132">
        <v>903.76356534950571</v>
      </c>
      <c r="J69" s="132">
        <v>915.5618201700396</v>
      </c>
      <c r="K69" s="132">
        <v>916.7912976124378</v>
      </c>
      <c r="L69" s="132">
        <v>936.2224958885372</v>
      </c>
      <c r="M69" s="132">
        <v>931.59707818963932</v>
      </c>
      <c r="N69" s="132">
        <v>936.81021447504293</v>
      </c>
      <c r="O69" s="132">
        <v>946.08526199285882</v>
      </c>
      <c r="P69" s="132">
        <v>928.65391040130692</v>
      </c>
      <c r="Q69" s="132">
        <v>938.7727750033788</v>
      </c>
    </row>
    <row r="70" spans="1:17" ht="12" customHeight="1" x14ac:dyDescent="0.25">
      <c r="A70" s="167" t="s">
        <v>159</v>
      </c>
      <c r="B70" s="132">
        <f>SUM(B71:B72)</f>
        <v>20.891263455268824</v>
      </c>
      <c r="C70" s="132">
        <f t="shared" ref="C70:Q70" si="175">SUM(C71:C72)</f>
        <v>24.182239448691515</v>
      </c>
      <c r="D70" s="132">
        <f t="shared" si="175"/>
        <v>27.124413540466094</v>
      </c>
      <c r="E70" s="132">
        <f t="shared" si="175"/>
        <v>29.375880946177951</v>
      </c>
      <c r="F70" s="132">
        <f t="shared" si="175"/>
        <v>31.738014195126702</v>
      </c>
      <c r="G70" s="132">
        <f t="shared" si="175"/>
        <v>33.656483808553872</v>
      </c>
      <c r="H70" s="132">
        <f t="shared" si="175"/>
        <v>35.31893211908266</v>
      </c>
      <c r="I70" s="132">
        <f t="shared" si="175"/>
        <v>37.188716045943295</v>
      </c>
      <c r="J70" s="132">
        <f t="shared" si="175"/>
        <v>39.812947952345404</v>
      </c>
      <c r="K70" s="132">
        <f t="shared" si="175"/>
        <v>43.556660151602181</v>
      </c>
      <c r="L70" s="132">
        <f t="shared" si="175"/>
        <v>47.146135924005335</v>
      </c>
      <c r="M70" s="132">
        <f t="shared" si="175"/>
        <v>48.65767611017511</v>
      </c>
      <c r="N70" s="132">
        <f t="shared" si="175"/>
        <v>49.933719404918804</v>
      </c>
      <c r="O70" s="132">
        <f t="shared" si="175"/>
        <v>51.275939480410806</v>
      </c>
      <c r="P70" s="132">
        <f t="shared" si="175"/>
        <v>50.902376187642972</v>
      </c>
      <c r="Q70" s="132">
        <f t="shared" si="175"/>
        <v>51.200477209771456</v>
      </c>
    </row>
    <row r="71" spans="1:17" ht="12" customHeight="1" x14ac:dyDescent="0.25">
      <c r="A71" s="166" t="s">
        <v>109</v>
      </c>
      <c r="B71" s="165">
        <v>13.579286149219246</v>
      </c>
      <c r="C71" s="165">
        <v>15.709972661941467</v>
      </c>
      <c r="D71" s="165">
        <v>17.602661565949919</v>
      </c>
      <c r="E71" s="165">
        <v>19.045704534679441</v>
      </c>
      <c r="F71" s="165">
        <v>20.559419207978706</v>
      </c>
      <c r="G71" s="165">
        <v>21.781713734140457</v>
      </c>
      <c r="H71" s="165">
        <v>22.834490164236101</v>
      </c>
      <c r="I71" s="165">
        <v>24.021032725450034</v>
      </c>
      <c r="J71" s="165">
        <v>25.709182332439038</v>
      </c>
      <c r="K71" s="165">
        <v>28.119531173178999</v>
      </c>
      <c r="L71" s="165">
        <v>30.41792141206631</v>
      </c>
      <c r="M71" s="165">
        <v>31.379555624984384</v>
      </c>
      <c r="N71" s="165">
        <v>32.27181933581749</v>
      </c>
      <c r="O71" s="165">
        <v>33.247034091751061</v>
      </c>
      <c r="P71" s="165">
        <v>32.92778513227632</v>
      </c>
      <c r="Q71" s="165">
        <v>33.182320319876425</v>
      </c>
    </row>
    <row r="72" spans="1:17" ht="12" customHeight="1" x14ac:dyDescent="0.25">
      <c r="A72" s="147" t="s">
        <v>59</v>
      </c>
      <c r="B72" s="164">
        <v>7.3119773060495783</v>
      </c>
      <c r="C72" s="164">
        <v>8.4722667867500476</v>
      </c>
      <c r="D72" s="164">
        <v>9.5217519745161727</v>
      </c>
      <c r="E72" s="164">
        <v>10.330176411498508</v>
      </c>
      <c r="F72" s="164">
        <v>11.178594987147997</v>
      </c>
      <c r="G72" s="164">
        <v>11.874770074413412</v>
      </c>
      <c r="H72" s="164">
        <v>12.484441954846559</v>
      </c>
      <c r="I72" s="164">
        <v>13.167683320493261</v>
      </c>
      <c r="J72" s="164">
        <v>14.103765619906367</v>
      </c>
      <c r="K72" s="164">
        <v>15.43712897842318</v>
      </c>
      <c r="L72" s="164">
        <v>16.728214511939029</v>
      </c>
      <c r="M72" s="164">
        <v>17.278120485190726</v>
      </c>
      <c r="N72" s="164">
        <v>17.661900069101318</v>
      </c>
      <c r="O72" s="164">
        <v>18.028905388659744</v>
      </c>
      <c r="P72" s="164">
        <v>17.974591055366648</v>
      </c>
      <c r="Q72" s="164">
        <v>18.018156889895032</v>
      </c>
    </row>
    <row r="73" spans="1:17" ht="12" customHeight="1" x14ac:dyDescent="0.25">
      <c r="A73" s="163" t="s">
        <v>142</v>
      </c>
      <c r="B73" s="162">
        <v>85.795836136862903</v>
      </c>
      <c r="C73" s="162">
        <v>67.216703127226296</v>
      </c>
      <c r="D73" s="162">
        <v>68.667347110807967</v>
      </c>
      <c r="E73" s="162">
        <v>64.925081492290857</v>
      </c>
      <c r="F73" s="162">
        <v>60.459839021514306</v>
      </c>
      <c r="G73" s="162">
        <v>58.837098197978953</v>
      </c>
      <c r="H73" s="162">
        <v>55.661626872559552</v>
      </c>
      <c r="I73" s="162">
        <v>59.072177644524999</v>
      </c>
      <c r="J73" s="162">
        <v>48.753655197208289</v>
      </c>
      <c r="K73" s="162">
        <v>47.420591746427192</v>
      </c>
      <c r="L73" s="162">
        <v>32.768140366396914</v>
      </c>
      <c r="M73" s="162">
        <v>40.739826353761458</v>
      </c>
      <c r="N73" s="162">
        <v>47.120413608239815</v>
      </c>
      <c r="O73" s="162">
        <v>60.067723343509179</v>
      </c>
      <c r="P73" s="162">
        <v>60.651066406350836</v>
      </c>
      <c r="Q73" s="162">
        <v>67.703950194346064</v>
      </c>
    </row>
    <row r="74" spans="1:17" ht="12" customHeight="1" x14ac:dyDescent="0.25">
      <c r="A74" s="161" t="s">
        <v>141</v>
      </c>
      <c r="B74" s="160">
        <f>SUM(B75:B76)</f>
        <v>2.0415933451933097</v>
      </c>
      <c r="C74" s="160">
        <f t="shared" ref="C74:Q74" si="176">SUM(C75:C76)</f>
        <v>1.7706126187104612</v>
      </c>
      <c r="D74" s="160">
        <f t="shared" si="176"/>
        <v>1.9593992973121237</v>
      </c>
      <c r="E74" s="160">
        <f t="shared" si="176"/>
        <v>1.9924181243358432</v>
      </c>
      <c r="F74" s="160">
        <f t="shared" si="176"/>
        <v>2.0136856397996459</v>
      </c>
      <c r="G74" s="160">
        <f t="shared" si="176"/>
        <v>2.0623833857832294</v>
      </c>
      <c r="H74" s="160">
        <f t="shared" si="176"/>
        <v>1.9917772203560116</v>
      </c>
      <c r="I74" s="160">
        <f t="shared" si="176"/>
        <v>2.2097582356788239</v>
      </c>
      <c r="J74" s="160">
        <f t="shared" si="176"/>
        <v>1.8960006148838136</v>
      </c>
      <c r="K74" s="160">
        <f t="shared" si="176"/>
        <v>1.9915103105925795</v>
      </c>
      <c r="L74" s="160">
        <f t="shared" si="176"/>
        <v>1.4401383746944632</v>
      </c>
      <c r="M74" s="160">
        <f t="shared" si="176"/>
        <v>1.8340550360360681</v>
      </c>
      <c r="N74" s="160">
        <f t="shared" si="176"/>
        <v>2.1338572784378673</v>
      </c>
      <c r="O74" s="160">
        <f t="shared" si="176"/>
        <v>2.8026277308011833</v>
      </c>
      <c r="P74" s="160">
        <f t="shared" si="176"/>
        <v>2.8627034445230168</v>
      </c>
      <c r="Q74" s="160">
        <f t="shared" si="176"/>
        <v>3.1637557280622808</v>
      </c>
    </row>
    <row r="75" spans="1:17" ht="12" customHeight="1" x14ac:dyDescent="0.25">
      <c r="A75" s="148" t="s">
        <v>60</v>
      </c>
      <c r="B75" s="156">
        <v>1.4049159083687113</v>
      </c>
      <c r="C75" s="156">
        <v>1.2275179315565008</v>
      </c>
      <c r="D75" s="156">
        <v>1.3698679808719854</v>
      </c>
      <c r="E75" s="156">
        <v>1.3956257701704682</v>
      </c>
      <c r="F75" s="156">
        <v>1.4052286037569202</v>
      </c>
      <c r="G75" s="156">
        <v>1.4391190406955952</v>
      </c>
      <c r="H75" s="156">
        <v>1.3919905744184693</v>
      </c>
      <c r="I75" s="156">
        <v>1.5555690530331994</v>
      </c>
      <c r="J75" s="156">
        <v>1.3486732426509678</v>
      </c>
      <c r="K75" s="156">
        <v>1.4287155707204267</v>
      </c>
      <c r="L75" s="156">
        <v>1.0440764022842866</v>
      </c>
      <c r="M75" s="156">
        <v>1.3537306769942601</v>
      </c>
      <c r="N75" s="156">
        <v>1.6065792585504446</v>
      </c>
      <c r="O75" s="156">
        <v>2.0991703860550182</v>
      </c>
      <c r="P75" s="156">
        <v>2.1368482414979582</v>
      </c>
      <c r="Q75" s="156">
        <v>2.369059637981223</v>
      </c>
    </row>
    <row r="76" spans="1:17" ht="12" customHeight="1" x14ac:dyDescent="0.25">
      <c r="A76" s="148" t="s">
        <v>59</v>
      </c>
      <c r="B76" s="156">
        <v>0.63667743682459832</v>
      </c>
      <c r="C76" s="156">
        <v>0.54309468715396036</v>
      </c>
      <c r="D76" s="156">
        <v>0.58953131644013834</v>
      </c>
      <c r="E76" s="156">
        <v>0.59679235416537502</v>
      </c>
      <c r="F76" s="156">
        <v>0.60845703604272572</v>
      </c>
      <c r="G76" s="156">
        <v>0.62326434508763418</v>
      </c>
      <c r="H76" s="156">
        <v>0.59978664593754238</v>
      </c>
      <c r="I76" s="156">
        <v>0.65418918264562465</v>
      </c>
      <c r="J76" s="156">
        <v>0.54732737223284567</v>
      </c>
      <c r="K76" s="156">
        <v>0.562794739872153</v>
      </c>
      <c r="L76" s="156">
        <v>0.3960619724101766</v>
      </c>
      <c r="M76" s="156">
        <v>0.48032435904180815</v>
      </c>
      <c r="N76" s="156">
        <v>0.52727801988742262</v>
      </c>
      <c r="O76" s="156">
        <v>0.70345734474616517</v>
      </c>
      <c r="P76" s="156">
        <v>0.72585520302505879</v>
      </c>
      <c r="Q76" s="156">
        <v>0.79469609008105757</v>
      </c>
    </row>
    <row r="77" spans="1:17" ht="12" customHeight="1" x14ac:dyDescent="0.25">
      <c r="A77" s="158" t="s">
        <v>62</v>
      </c>
      <c r="B77" s="157">
        <f>SUM(B78:B79)</f>
        <v>300.95952414090857</v>
      </c>
      <c r="C77" s="157">
        <f t="shared" ref="C77:Q77" si="177">SUM(C78:C79)</f>
        <v>311.93006516791917</v>
      </c>
      <c r="D77" s="157">
        <f t="shared" si="177"/>
        <v>324.21699470087924</v>
      </c>
      <c r="E77" s="157">
        <f t="shared" si="177"/>
        <v>328.62469283786066</v>
      </c>
      <c r="F77" s="157">
        <f t="shared" si="177"/>
        <v>331.31963296672541</v>
      </c>
      <c r="G77" s="157">
        <f t="shared" si="177"/>
        <v>337.56881447827902</v>
      </c>
      <c r="H77" s="157">
        <f t="shared" si="177"/>
        <v>353.60745783100242</v>
      </c>
      <c r="I77" s="157">
        <f t="shared" si="177"/>
        <v>364.01339361998998</v>
      </c>
      <c r="J77" s="157">
        <f t="shared" si="177"/>
        <v>369.00942475040637</v>
      </c>
      <c r="K77" s="157">
        <f t="shared" si="177"/>
        <v>366.65269956924448</v>
      </c>
      <c r="L77" s="157">
        <f t="shared" si="177"/>
        <v>369.63382141494941</v>
      </c>
      <c r="M77" s="157">
        <f t="shared" si="177"/>
        <v>373.73873383999944</v>
      </c>
      <c r="N77" s="157">
        <f t="shared" si="177"/>
        <v>376.88653811541815</v>
      </c>
      <c r="O77" s="157">
        <f t="shared" si="177"/>
        <v>382.05546927310604</v>
      </c>
      <c r="P77" s="157">
        <f t="shared" si="177"/>
        <v>379.57627170649619</v>
      </c>
      <c r="Q77" s="157">
        <f t="shared" si="177"/>
        <v>381.23836140764132</v>
      </c>
    </row>
    <row r="78" spans="1:17" ht="12" customHeight="1" x14ac:dyDescent="0.25">
      <c r="A78" s="23" t="s">
        <v>109</v>
      </c>
      <c r="B78" s="156">
        <v>261.98380201797391</v>
      </c>
      <c r="C78" s="156">
        <v>270.89207689572766</v>
      </c>
      <c r="D78" s="156">
        <v>281.58506719083874</v>
      </c>
      <c r="E78" s="156">
        <v>285.89290742599127</v>
      </c>
      <c r="F78" s="156">
        <v>289.94705299057858</v>
      </c>
      <c r="G78" s="156">
        <v>296.16357765471992</v>
      </c>
      <c r="H78" s="156">
        <v>312.14004656374442</v>
      </c>
      <c r="I78" s="156">
        <v>318.27816342334773</v>
      </c>
      <c r="J78" s="156">
        <v>328.4042649863286</v>
      </c>
      <c r="K78" s="156">
        <v>324.77845026141512</v>
      </c>
      <c r="L78" s="156">
        <v>332.21209654997961</v>
      </c>
      <c r="M78" s="156">
        <v>330.83505993278214</v>
      </c>
      <c r="N78" s="156">
        <v>332.68848964183297</v>
      </c>
      <c r="O78" s="156">
        <v>337.36652610382981</v>
      </c>
      <c r="P78" s="156">
        <v>334.42350430774286</v>
      </c>
      <c r="Q78" s="156">
        <v>335.51046010148423</v>
      </c>
    </row>
    <row r="79" spans="1:17" ht="12" customHeight="1" x14ac:dyDescent="0.25">
      <c r="A79" s="29" t="s">
        <v>140</v>
      </c>
      <c r="B79" s="57">
        <v>38.975722122934677</v>
      </c>
      <c r="C79" s="57">
        <v>41.037988272191512</v>
      </c>
      <c r="D79" s="57">
        <v>42.631927510040491</v>
      </c>
      <c r="E79" s="57">
        <v>42.731785411869417</v>
      </c>
      <c r="F79" s="57">
        <v>41.372579976146795</v>
      </c>
      <c r="G79" s="57">
        <v>41.4052368235591</v>
      </c>
      <c r="H79" s="57">
        <v>41.46741126725798</v>
      </c>
      <c r="I79" s="57">
        <v>45.73523019664227</v>
      </c>
      <c r="J79" s="57">
        <v>40.605159764077776</v>
      </c>
      <c r="K79" s="57">
        <v>41.874249307829373</v>
      </c>
      <c r="L79" s="57">
        <v>37.421724864969825</v>
      </c>
      <c r="M79" s="57">
        <v>42.903673907217268</v>
      </c>
      <c r="N79" s="57">
        <v>44.198048473585196</v>
      </c>
      <c r="O79" s="57">
        <v>44.68894316927625</v>
      </c>
      <c r="P79" s="57">
        <v>45.15276739875334</v>
      </c>
      <c r="Q79" s="57">
        <v>45.727901306157094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198.37468826579831</v>
      </c>
      <c r="C81" s="168">
        <f t="shared" ref="C81:Q81" si="178">SUM(C82,C85,C87,C100)</f>
        <v>194.30985649828776</v>
      </c>
      <c r="D81" s="168">
        <f t="shared" si="178"/>
        <v>196.64524191475104</v>
      </c>
      <c r="E81" s="168">
        <f t="shared" si="178"/>
        <v>202.84184680377044</v>
      </c>
      <c r="F81" s="168">
        <f t="shared" si="178"/>
        <v>218.3482718289047</v>
      </c>
      <c r="G81" s="168">
        <f t="shared" si="178"/>
        <v>235.21750110344718</v>
      </c>
      <c r="H81" s="168">
        <f t="shared" si="178"/>
        <v>250.03290359520366</v>
      </c>
      <c r="I81" s="168">
        <f t="shared" si="178"/>
        <v>247.18437730621935</v>
      </c>
      <c r="J81" s="168">
        <f t="shared" si="178"/>
        <v>254.78151767253155</v>
      </c>
      <c r="K81" s="168">
        <f t="shared" si="178"/>
        <v>258.79043614299337</v>
      </c>
      <c r="L81" s="168">
        <f t="shared" si="178"/>
        <v>268.80778547908415</v>
      </c>
      <c r="M81" s="168">
        <f t="shared" si="178"/>
        <v>273.32613897419964</v>
      </c>
      <c r="N81" s="168">
        <f t="shared" si="178"/>
        <v>279.67065552173733</v>
      </c>
      <c r="O81" s="168">
        <f t="shared" si="178"/>
        <v>285.44144147739019</v>
      </c>
      <c r="P81" s="168">
        <f t="shared" si="178"/>
        <v>311.25526461577647</v>
      </c>
      <c r="Q81" s="168">
        <f t="shared" si="178"/>
        <v>317.13230843558784</v>
      </c>
    </row>
    <row r="82" spans="1:17" ht="12.95" customHeight="1" x14ac:dyDescent="0.25">
      <c r="A82" s="158" t="s">
        <v>65</v>
      </c>
      <c r="B82" s="157">
        <f t="shared" ref="B82:Q82" si="179">SUM(B83:B84)</f>
        <v>152.46440627710459</v>
      </c>
      <c r="C82" s="157">
        <f t="shared" si="179"/>
        <v>150.9772171280845</v>
      </c>
      <c r="D82" s="157">
        <f t="shared" si="179"/>
        <v>150.08829868567128</v>
      </c>
      <c r="E82" s="157">
        <f t="shared" si="179"/>
        <v>156.04265475054535</v>
      </c>
      <c r="F82" s="157">
        <f t="shared" si="179"/>
        <v>166.41018769420495</v>
      </c>
      <c r="G82" s="157">
        <f t="shared" si="179"/>
        <v>177.12174176465442</v>
      </c>
      <c r="H82" s="157">
        <f t="shared" si="179"/>
        <v>187.46676124486936</v>
      </c>
      <c r="I82" s="157">
        <f t="shared" si="179"/>
        <v>184.11967590929717</v>
      </c>
      <c r="J82" s="157">
        <f t="shared" si="179"/>
        <v>190.28650815137266</v>
      </c>
      <c r="K82" s="157">
        <f t="shared" si="179"/>
        <v>192.97717144532766</v>
      </c>
      <c r="L82" s="157">
        <f t="shared" si="179"/>
        <v>200.94063897912807</v>
      </c>
      <c r="M82" s="157">
        <f t="shared" si="179"/>
        <v>195.58656193163034</v>
      </c>
      <c r="N82" s="157">
        <f t="shared" si="179"/>
        <v>202.64263005623917</v>
      </c>
      <c r="O82" s="157">
        <f t="shared" si="179"/>
        <v>212.03337155094414</v>
      </c>
      <c r="P82" s="157">
        <f t="shared" si="179"/>
        <v>206.35098102158472</v>
      </c>
      <c r="Q82" s="157">
        <f t="shared" si="179"/>
        <v>214.14873046477322</v>
      </c>
    </row>
    <row r="83" spans="1:17" ht="12" customHeight="1" x14ac:dyDescent="0.25">
      <c r="A83" s="23" t="s">
        <v>157</v>
      </c>
      <c r="B83" s="156">
        <v>151.29100312687902</v>
      </c>
      <c r="C83" s="156">
        <v>149.83842260044128</v>
      </c>
      <c r="D83" s="156">
        <v>148.75893659004606</v>
      </c>
      <c r="E83" s="156">
        <v>154.6890323156247</v>
      </c>
      <c r="F83" s="156">
        <v>165.03533689368459</v>
      </c>
      <c r="G83" s="156">
        <v>175.66221559114305</v>
      </c>
      <c r="H83" s="156">
        <v>185.95815537148326</v>
      </c>
      <c r="I83" s="156">
        <v>182.31817454067553</v>
      </c>
      <c r="J83" s="156">
        <v>188.62983917846719</v>
      </c>
      <c r="K83" s="156">
        <v>191.02547579757316</v>
      </c>
      <c r="L83" s="156">
        <v>199.36247953782708</v>
      </c>
      <c r="M83" s="156">
        <v>193.08249895566709</v>
      </c>
      <c r="N83" s="156">
        <v>199.70590671254826</v>
      </c>
      <c r="O83" s="156">
        <v>209.03874651182693</v>
      </c>
      <c r="P83" s="156">
        <v>202.05454598775873</v>
      </c>
      <c r="Q83" s="156">
        <v>209.81722775000725</v>
      </c>
    </row>
    <row r="84" spans="1:17" ht="12" customHeight="1" x14ac:dyDescent="0.25">
      <c r="A84" s="23" t="s">
        <v>60</v>
      </c>
      <c r="B84" s="156">
        <v>1.1734031502255544</v>
      </c>
      <c r="C84" s="156">
        <v>1.1387945276432307</v>
      </c>
      <c r="D84" s="156">
        <v>1.3293620956252112</v>
      </c>
      <c r="E84" s="156">
        <v>1.3536224349206507</v>
      </c>
      <c r="F84" s="156">
        <v>1.374850800520365</v>
      </c>
      <c r="G84" s="156">
        <v>1.4595261735113558</v>
      </c>
      <c r="H84" s="156">
        <v>1.5086058733861003</v>
      </c>
      <c r="I84" s="156">
        <v>1.8015013686216537</v>
      </c>
      <c r="J84" s="156">
        <v>1.65666897290546</v>
      </c>
      <c r="K84" s="156">
        <v>1.9516956477544811</v>
      </c>
      <c r="L84" s="156">
        <v>1.5781594413009823</v>
      </c>
      <c r="M84" s="156">
        <v>2.5040629759632438</v>
      </c>
      <c r="N84" s="156">
        <v>2.9367233436909159</v>
      </c>
      <c r="O84" s="156">
        <v>2.994625039117218</v>
      </c>
      <c r="P84" s="156">
        <v>4.2964350338259845</v>
      </c>
      <c r="Q84" s="156">
        <v>4.3315027147659677</v>
      </c>
    </row>
    <row r="85" spans="1:17" ht="12.95" customHeight="1" x14ac:dyDescent="0.25">
      <c r="A85" s="158" t="s">
        <v>112</v>
      </c>
      <c r="B85" s="157">
        <f t="shared" ref="B85:Q85" si="180">B86</f>
        <v>0.16601712489165713</v>
      </c>
      <c r="C85" s="157">
        <f t="shared" si="180"/>
        <v>0.15622775830413149</v>
      </c>
      <c r="D85" s="157">
        <f t="shared" si="180"/>
        <v>0.16795732545232916</v>
      </c>
      <c r="E85" s="157">
        <f t="shared" si="180"/>
        <v>0.17042436834287861</v>
      </c>
      <c r="F85" s="157">
        <f t="shared" si="180"/>
        <v>0.19513773798029765</v>
      </c>
      <c r="G85" s="157">
        <f t="shared" si="180"/>
        <v>0.21583879437948361</v>
      </c>
      <c r="H85" s="157">
        <f t="shared" si="180"/>
        <v>0.23736152841397334</v>
      </c>
      <c r="I85" s="157">
        <f t="shared" si="180"/>
        <v>0.26718602742999148</v>
      </c>
      <c r="J85" s="157">
        <f t="shared" si="180"/>
        <v>0.30297803888820007</v>
      </c>
      <c r="K85" s="157">
        <f t="shared" si="180"/>
        <v>0.38907124385820857</v>
      </c>
      <c r="L85" s="157">
        <f t="shared" si="180"/>
        <v>0.45976608144347697</v>
      </c>
      <c r="M85" s="157">
        <f t="shared" si="180"/>
        <v>0.73045778748913692</v>
      </c>
      <c r="N85" s="157">
        <f t="shared" si="180"/>
        <v>0.9754811833864202</v>
      </c>
      <c r="O85" s="157">
        <f t="shared" si="180"/>
        <v>1.2023090549786339</v>
      </c>
      <c r="P85" s="157">
        <f t="shared" si="180"/>
        <v>1.8486449998818526</v>
      </c>
      <c r="Q85" s="157">
        <f t="shared" si="180"/>
        <v>2.2331313432406916</v>
      </c>
    </row>
    <row r="86" spans="1:17" ht="12" customHeight="1" x14ac:dyDescent="0.25">
      <c r="A86" s="23" t="s">
        <v>60</v>
      </c>
      <c r="B86" s="156">
        <v>0.16601712489165713</v>
      </c>
      <c r="C86" s="156">
        <v>0.15622775830413149</v>
      </c>
      <c r="D86" s="156">
        <v>0.16795732545232916</v>
      </c>
      <c r="E86" s="156">
        <v>0.17042436834287861</v>
      </c>
      <c r="F86" s="156">
        <v>0.19513773798029765</v>
      </c>
      <c r="G86" s="156">
        <v>0.21583879437948361</v>
      </c>
      <c r="H86" s="156">
        <v>0.23736152841397334</v>
      </c>
      <c r="I86" s="156">
        <v>0.26718602742999148</v>
      </c>
      <c r="J86" s="156">
        <v>0.30297803888820007</v>
      </c>
      <c r="K86" s="156">
        <v>0.38907124385820857</v>
      </c>
      <c r="L86" s="156">
        <v>0.45976608144347697</v>
      </c>
      <c r="M86" s="156">
        <v>0.73045778748913692</v>
      </c>
      <c r="N86" s="156">
        <v>0.9754811833864202</v>
      </c>
      <c r="O86" s="156">
        <v>1.2023090549786339</v>
      </c>
      <c r="P86" s="156">
        <v>1.8486449998818526</v>
      </c>
      <c r="Q86" s="156">
        <v>2.2331313432406916</v>
      </c>
    </row>
    <row r="87" spans="1:17" ht="12" customHeight="1" x14ac:dyDescent="0.25">
      <c r="A87" s="158" t="s">
        <v>63</v>
      </c>
      <c r="B87" s="157">
        <f>SUM(B88:B89,B92:B93,B96:B97)</f>
        <v>34.43176622862871</v>
      </c>
      <c r="C87" s="157">
        <f t="shared" ref="C87:Q87" si="181">SUM(C88:C89,C92:C93,C96:C97)</f>
        <v>32.286216450261172</v>
      </c>
      <c r="D87" s="157">
        <f t="shared" si="181"/>
        <v>34.504914575989041</v>
      </c>
      <c r="E87" s="157">
        <f t="shared" si="181"/>
        <v>34.564523064499632</v>
      </c>
      <c r="F87" s="157">
        <f t="shared" si="181"/>
        <v>38.256630595855192</v>
      </c>
      <c r="G87" s="157">
        <f t="shared" si="181"/>
        <v>42.645310773170046</v>
      </c>
      <c r="H87" s="157">
        <f t="shared" si="181"/>
        <v>45.606980308494258</v>
      </c>
      <c r="I87" s="157">
        <f t="shared" si="181"/>
        <v>45.385449208818251</v>
      </c>
      <c r="J87" s="157">
        <f t="shared" si="181"/>
        <v>46.321379753559938</v>
      </c>
      <c r="K87" s="157">
        <f t="shared" si="181"/>
        <v>47.290115192391163</v>
      </c>
      <c r="L87" s="157">
        <f t="shared" si="181"/>
        <v>49.507679200700991</v>
      </c>
      <c r="M87" s="157">
        <f t="shared" si="181"/>
        <v>55.753750898367009</v>
      </c>
      <c r="N87" s="157">
        <f t="shared" si="181"/>
        <v>53.607571753066324</v>
      </c>
      <c r="O87" s="157">
        <f t="shared" si="181"/>
        <v>49.515777850896313</v>
      </c>
      <c r="P87" s="157">
        <f t="shared" si="181"/>
        <v>72.717131598849349</v>
      </c>
      <c r="Q87" s="157">
        <f t="shared" si="181"/>
        <v>70.772684136638958</v>
      </c>
    </row>
    <row r="88" spans="1:17" ht="12" customHeight="1" x14ac:dyDescent="0.25">
      <c r="A88" s="167" t="s">
        <v>156</v>
      </c>
      <c r="B88" s="132">
        <v>20.64303830691173</v>
      </c>
      <c r="C88" s="132">
        <v>20.723402133474675</v>
      </c>
      <c r="D88" s="132">
        <v>22.68118210002428</v>
      </c>
      <c r="E88" s="132">
        <v>22.86788148684348</v>
      </c>
      <c r="F88" s="132">
        <v>25.421216960397771</v>
      </c>
      <c r="G88" s="132">
        <v>28.354173409332461</v>
      </c>
      <c r="H88" s="132">
        <v>30.476260200083857</v>
      </c>
      <c r="I88" s="132">
        <v>35.125679354614839</v>
      </c>
      <c r="J88" s="132">
        <v>31.772170295791753</v>
      </c>
      <c r="K88" s="132">
        <v>32.148567061117305</v>
      </c>
      <c r="L88" s="132">
        <v>28.061862649647413</v>
      </c>
      <c r="M88" s="132">
        <v>37.801809558854977</v>
      </c>
      <c r="N88" s="132">
        <v>35.865866319774732</v>
      </c>
      <c r="O88" s="132">
        <v>34.991196225791334</v>
      </c>
      <c r="P88" s="132">
        <v>50.002263626729018</v>
      </c>
      <c r="Q88" s="132">
        <v>47.902422549456041</v>
      </c>
    </row>
    <row r="89" spans="1:17" ht="12" customHeight="1" x14ac:dyDescent="0.25">
      <c r="A89" s="167" t="s">
        <v>155</v>
      </c>
      <c r="B89" s="132">
        <f>SUM(B90:B91)</f>
        <v>0.52009161544199789</v>
      </c>
      <c r="C89" s="132">
        <f t="shared" ref="C89:Q89" si="182">SUM(C90:C91)</f>
        <v>0.58579842633498913</v>
      </c>
      <c r="D89" s="132">
        <f t="shared" si="182"/>
        <v>0.70310706671382361</v>
      </c>
      <c r="E89" s="132">
        <f t="shared" si="182"/>
        <v>0.76632155481872732</v>
      </c>
      <c r="F89" s="132">
        <f t="shared" si="182"/>
        <v>0.92535969313101984</v>
      </c>
      <c r="G89" s="132">
        <f t="shared" si="182"/>
        <v>1.089880727056217</v>
      </c>
      <c r="H89" s="132">
        <f t="shared" si="182"/>
        <v>1.1993758555516139</v>
      </c>
      <c r="I89" s="132">
        <f t="shared" si="182"/>
        <v>1.4463184822794277</v>
      </c>
      <c r="J89" s="132">
        <f t="shared" si="182"/>
        <v>1.3801932359729925</v>
      </c>
      <c r="K89" s="132">
        <f t="shared" si="182"/>
        <v>1.5098833316742541</v>
      </c>
      <c r="L89" s="132">
        <f t="shared" si="182"/>
        <v>1.3931464172074897</v>
      </c>
      <c r="M89" s="132">
        <f t="shared" si="182"/>
        <v>1.8905944478033219</v>
      </c>
      <c r="N89" s="132">
        <f t="shared" si="182"/>
        <v>1.8855186734617186</v>
      </c>
      <c r="O89" s="132">
        <f t="shared" si="182"/>
        <v>1.9323197975712758</v>
      </c>
      <c r="P89" s="132">
        <f t="shared" si="182"/>
        <v>2.6534446235179097</v>
      </c>
      <c r="Q89" s="132">
        <f t="shared" si="182"/>
        <v>2.5910678027785714</v>
      </c>
    </row>
    <row r="90" spans="1:17" ht="12" customHeight="1" x14ac:dyDescent="0.25">
      <c r="A90" s="166" t="s">
        <v>55</v>
      </c>
      <c r="B90" s="165">
        <v>0.33805900095930325</v>
      </c>
      <c r="C90" s="165">
        <v>0.38136295477218263</v>
      </c>
      <c r="D90" s="165">
        <v>0.45948904622306319</v>
      </c>
      <c r="E90" s="165">
        <v>0.50122099636532269</v>
      </c>
      <c r="F90" s="165">
        <v>0.60797022520390487</v>
      </c>
      <c r="G90" s="165">
        <v>0.71840604841631661</v>
      </c>
      <c r="H90" s="165">
        <v>0.79097366006695791</v>
      </c>
      <c r="I90" s="165">
        <v>0.95367963105713094</v>
      </c>
      <c r="J90" s="165">
        <v>0.9051132946516145</v>
      </c>
      <c r="K90" s="165">
        <v>0.99629172162205359</v>
      </c>
      <c r="L90" s="165">
        <v>0.91264289693092093</v>
      </c>
      <c r="M90" s="165">
        <v>1.2782587848937581</v>
      </c>
      <c r="N90" s="165">
        <v>1.2405270931411125</v>
      </c>
      <c r="O90" s="165">
        <v>1.2357016974461943</v>
      </c>
      <c r="P90" s="165">
        <v>1.787647694671753</v>
      </c>
      <c r="Q90" s="165">
        <v>1.7086898404507256</v>
      </c>
    </row>
    <row r="91" spans="1:17" ht="12" customHeight="1" x14ac:dyDescent="0.25">
      <c r="A91" s="147" t="s">
        <v>59</v>
      </c>
      <c r="B91" s="164">
        <v>0.18203261448269462</v>
      </c>
      <c r="C91" s="164">
        <v>0.2044354715628065</v>
      </c>
      <c r="D91" s="164">
        <v>0.24361802049076045</v>
      </c>
      <c r="E91" s="164">
        <v>0.26510055845340463</v>
      </c>
      <c r="F91" s="164">
        <v>0.31738946792711498</v>
      </c>
      <c r="G91" s="164">
        <v>0.37147467863990047</v>
      </c>
      <c r="H91" s="164">
        <v>0.40840219548465589</v>
      </c>
      <c r="I91" s="164">
        <v>0.49263885122229667</v>
      </c>
      <c r="J91" s="164">
        <v>0.47507994132137799</v>
      </c>
      <c r="K91" s="164">
        <v>0.51359161005220044</v>
      </c>
      <c r="L91" s="164">
        <v>0.48050352027656884</v>
      </c>
      <c r="M91" s="164">
        <v>0.61233566290956376</v>
      </c>
      <c r="N91" s="164">
        <v>0.64499158032060622</v>
      </c>
      <c r="O91" s="164">
        <v>0.69661810012508163</v>
      </c>
      <c r="P91" s="164">
        <v>0.86579692884615689</v>
      </c>
      <c r="Q91" s="164">
        <v>0.88237796232784604</v>
      </c>
    </row>
    <row r="92" spans="1:17" ht="12" customHeight="1" x14ac:dyDescent="0.25">
      <c r="A92" s="163" t="s">
        <v>144</v>
      </c>
      <c r="B92" s="162">
        <v>0.53214527525803756</v>
      </c>
      <c r="C92" s="162">
        <v>0.67207110238829826</v>
      </c>
      <c r="D92" s="162">
        <v>0.72827048115050841</v>
      </c>
      <c r="E92" s="162">
        <v>0.80252074747775348</v>
      </c>
      <c r="F92" s="162">
        <v>0.92628006042514521</v>
      </c>
      <c r="G92" s="162">
        <v>1.1559809459565424</v>
      </c>
      <c r="H92" s="162">
        <v>1.2934834355200098</v>
      </c>
      <c r="I92" s="162">
        <v>1.448632087912036</v>
      </c>
      <c r="J92" s="162">
        <v>1.5848514758931052</v>
      </c>
      <c r="K92" s="162">
        <v>1.6214124749980681</v>
      </c>
      <c r="L92" s="162">
        <v>1.6381989346319481</v>
      </c>
      <c r="M92" s="162">
        <v>1.6825384967263584</v>
      </c>
      <c r="N92" s="162">
        <v>1.7293822051456385</v>
      </c>
      <c r="O92" s="162">
        <v>1.753019041589337</v>
      </c>
      <c r="P92" s="162">
        <v>1.7665906998604439</v>
      </c>
      <c r="Q92" s="162">
        <v>1.8032972538980678</v>
      </c>
    </row>
    <row r="93" spans="1:17" ht="12" customHeight="1" x14ac:dyDescent="0.25">
      <c r="A93" s="161" t="s">
        <v>143</v>
      </c>
      <c r="B93" s="160">
        <f>SUM(B94:B95)</f>
        <v>1.3358550164044088E-2</v>
      </c>
      <c r="C93" s="160">
        <f t="shared" ref="C93:Q93" si="183">SUM(C94:C95)</f>
        <v>1.8971366085223526E-2</v>
      </c>
      <c r="D93" s="160">
        <f t="shared" si="183"/>
        <v>2.2489798714819112E-2</v>
      </c>
      <c r="E93" s="160">
        <f t="shared" si="183"/>
        <v>2.6797015834797839E-2</v>
      </c>
      <c r="F93" s="160">
        <f t="shared" si="183"/>
        <v>3.3319572878455453E-2</v>
      </c>
      <c r="G93" s="160">
        <f t="shared" si="183"/>
        <v>4.3754991696289949E-2</v>
      </c>
      <c r="H93" s="160">
        <f t="shared" si="183"/>
        <v>4.9940085157354944E-2</v>
      </c>
      <c r="I93" s="160">
        <f t="shared" si="183"/>
        <v>5.8702369093021518E-2</v>
      </c>
      <c r="J93" s="160">
        <f t="shared" si="183"/>
        <v>6.7800111189937312E-2</v>
      </c>
      <c r="K93" s="160">
        <f t="shared" si="183"/>
        <v>7.5462798774957748E-2</v>
      </c>
      <c r="L93" s="160">
        <f t="shared" si="183"/>
        <v>8.0758267750579343E-2</v>
      </c>
      <c r="M93" s="160">
        <f t="shared" si="183"/>
        <v>8.5358878030062688E-2</v>
      </c>
      <c r="N93" s="160">
        <f t="shared" si="183"/>
        <v>8.9509914452232386E-2</v>
      </c>
      <c r="O93" s="160">
        <f t="shared" si="183"/>
        <v>9.2329658486674973E-2</v>
      </c>
      <c r="P93" s="160">
        <f t="shared" si="183"/>
        <v>9.3928802446998E-2</v>
      </c>
      <c r="Q93" s="160">
        <f t="shared" si="183"/>
        <v>9.5583812688096695E-2</v>
      </c>
    </row>
    <row r="94" spans="1:17" ht="12" customHeight="1" x14ac:dyDescent="0.25">
      <c r="A94" s="148" t="s">
        <v>57</v>
      </c>
      <c r="B94" s="156">
        <v>8.6831429052449862E-3</v>
      </c>
      <c r="C94" s="156">
        <v>1.2410005233953268E-2</v>
      </c>
      <c r="D94" s="156">
        <v>1.4726553752291083E-2</v>
      </c>
      <c r="E94" s="156">
        <v>1.7577501182702092E-2</v>
      </c>
      <c r="F94" s="156">
        <v>2.1843224560639724E-2</v>
      </c>
      <c r="G94" s="156">
        <v>2.8681579961223263E-2</v>
      </c>
      <c r="H94" s="156">
        <v>3.2688986063127562E-2</v>
      </c>
      <c r="I94" s="156">
        <v>3.8379522153120883E-2</v>
      </c>
      <c r="J94" s="156">
        <v>4.4280224110996774E-2</v>
      </c>
      <c r="K94" s="156">
        <v>4.9231991155711377E-2</v>
      </c>
      <c r="L94" s="156">
        <v>5.25928904402636E-2</v>
      </c>
      <c r="M94" s="156">
        <v>5.6004811704189118E-2</v>
      </c>
      <c r="N94" s="156">
        <v>5.8892360414804286E-2</v>
      </c>
      <c r="O94" s="156">
        <v>6.0869133229690842E-2</v>
      </c>
      <c r="P94" s="156">
        <v>6.1971878767522914E-2</v>
      </c>
      <c r="Q94" s="156">
        <v>6.3109045189286353E-2</v>
      </c>
    </row>
    <row r="95" spans="1:17" ht="12" customHeight="1" x14ac:dyDescent="0.25">
      <c r="A95" s="148" t="s">
        <v>59</v>
      </c>
      <c r="B95" s="156">
        <v>4.6754072587991006E-3</v>
      </c>
      <c r="C95" s="156">
        <v>6.5613608512702587E-3</v>
      </c>
      <c r="D95" s="156">
        <v>7.7632449625280294E-3</v>
      </c>
      <c r="E95" s="156">
        <v>9.219514652095747E-3</v>
      </c>
      <c r="F95" s="156">
        <v>1.1476348317815731E-2</v>
      </c>
      <c r="G95" s="156">
        <v>1.5073411735066686E-2</v>
      </c>
      <c r="H95" s="156">
        <v>1.7251099094227382E-2</v>
      </c>
      <c r="I95" s="156">
        <v>2.0322846939900635E-2</v>
      </c>
      <c r="J95" s="156">
        <v>2.3519887078940534E-2</v>
      </c>
      <c r="K95" s="156">
        <v>2.6230807619246368E-2</v>
      </c>
      <c r="L95" s="156">
        <v>2.816537731031574E-2</v>
      </c>
      <c r="M95" s="156">
        <v>2.9354066325873569E-2</v>
      </c>
      <c r="N95" s="156">
        <v>3.0617554037428094E-2</v>
      </c>
      <c r="O95" s="156">
        <v>3.1460525256984131E-2</v>
      </c>
      <c r="P95" s="156">
        <v>3.1956923679475085E-2</v>
      </c>
      <c r="Q95" s="156">
        <v>3.2474767498810342E-2</v>
      </c>
    </row>
    <row r="96" spans="1:17" ht="12" customHeight="1" x14ac:dyDescent="0.25">
      <c r="A96" s="163" t="s">
        <v>142</v>
      </c>
      <c r="B96" s="162">
        <v>12.427404587484435</v>
      </c>
      <c r="C96" s="162">
        <v>10.021888764832555</v>
      </c>
      <c r="D96" s="162">
        <v>10.082209611315358</v>
      </c>
      <c r="E96" s="162">
        <v>9.8002261394488137</v>
      </c>
      <c r="F96" s="162">
        <v>10.596487296541373</v>
      </c>
      <c r="G96" s="162">
        <v>11.593043159562493</v>
      </c>
      <c r="H96" s="162">
        <v>12.150780483743757</v>
      </c>
      <c r="I96" s="162">
        <v>7.044062989715477</v>
      </c>
      <c r="J96" s="162">
        <v>11.084320552998896</v>
      </c>
      <c r="K96" s="162">
        <v>11.452341598244859</v>
      </c>
      <c r="L96" s="162">
        <v>17.557829898160502</v>
      </c>
      <c r="M96" s="162">
        <v>13.678150349738312</v>
      </c>
      <c r="N96" s="162">
        <v>13.430715025859721</v>
      </c>
      <c r="O96" s="162">
        <v>10.270130942886485</v>
      </c>
      <c r="P96" s="162">
        <v>17.380312679264666</v>
      </c>
      <c r="Q96" s="162">
        <v>17.554491527809905</v>
      </c>
    </row>
    <row r="97" spans="1:17" ht="12" customHeight="1" x14ac:dyDescent="0.25">
      <c r="A97" s="161" t="s">
        <v>141</v>
      </c>
      <c r="B97" s="160">
        <f>SUM(B98:B99)</f>
        <v>0.29572789336846284</v>
      </c>
      <c r="C97" s="160">
        <f t="shared" ref="C97:Q97" si="184">SUM(C98:C99)</f>
        <v>0.26408465714543311</v>
      </c>
      <c r="D97" s="160">
        <f t="shared" si="184"/>
        <v>0.28765551807024997</v>
      </c>
      <c r="E97" s="160">
        <f t="shared" si="184"/>
        <v>0.30077612007605953</v>
      </c>
      <c r="F97" s="160">
        <f t="shared" si="184"/>
        <v>0.35396701248142565</v>
      </c>
      <c r="G97" s="160">
        <f t="shared" si="184"/>
        <v>0.40847753956604049</v>
      </c>
      <c r="H97" s="160">
        <f t="shared" si="184"/>
        <v>0.4371402484376648</v>
      </c>
      <c r="I97" s="160">
        <f t="shared" si="184"/>
        <v>0.26205392520344784</v>
      </c>
      <c r="J97" s="160">
        <f t="shared" si="184"/>
        <v>0.4320440817132481</v>
      </c>
      <c r="K97" s="160">
        <f t="shared" si="184"/>
        <v>0.48244792758172494</v>
      </c>
      <c r="L97" s="160">
        <f t="shared" si="184"/>
        <v>0.77588303330306019</v>
      </c>
      <c r="M97" s="160">
        <f t="shared" si="184"/>
        <v>0.61529916721397582</v>
      </c>
      <c r="N97" s="160">
        <f t="shared" si="184"/>
        <v>0.60657961437228725</v>
      </c>
      <c r="O97" s="160">
        <f t="shared" si="184"/>
        <v>0.47678218457120702</v>
      </c>
      <c r="P97" s="160">
        <f t="shared" si="184"/>
        <v>0.82059116703032209</v>
      </c>
      <c r="Q97" s="160">
        <f t="shared" si="184"/>
        <v>0.82582119000827137</v>
      </c>
    </row>
    <row r="98" spans="1:17" ht="12" customHeight="1" x14ac:dyDescent="0.25">
      <c r="A98" s="148" t="s">
        <v>60</v>
      </c>
      <c r="B98" s="156">
        <v>0.20350420073610695</v>
      </c>
      <c r="C98" s="156">
        <v>0.18307509954864754</v>
      </c>
      <c r="D98" s="156">
        <v>0.20104516610735226</v>
      </c>
      <c r="E98" s="156">
        <v>0.21074097413073592</v>
      </c>
      <c r="F98" s="156">
        <v>0.24778446864181863</v>
      </c>
      <c r="G98" s="156">
        <v>0.28640413466937376</v>
      </c>
      <c r="H98" s="156">
        <v>0.30702694304358613</v>
      </c>
      <c r="I98" s="156">
        <v>0.18478363550147275</v>
      </c>
      <c r="J98" s="156">
        <v>0.30823800945049157</v>
      </c>
      <c r="K98" s="156">
        <v>0.34716647462200922</v>
      </c>
      <c r="L98" s="156">
        <v>0.56497020786302132</v>
      </c>
      <c r="M98" s="156">
        <v>0.45530037366494053</v>
      </c>
      <c r="N98" s="156">
        <v>0.45720969003254874</v>
      </c>
      <c r="O98" s="156">
        <v>0.35608319549832529</v>
      </c>
      <c r="P98" s="156">
        <v>0.61267931194241632</v>
      </c>
      <c r="Q98" s="156">
        <v>0.61803771999469659</v>
      </c>
    </row>
    <row r="99" spans="1:17" ht="12" customHeight="1" x14ac:dyDescent="0.25">
      <c r="A99" s="148" t="s">
        <v>59</v>
      </c>
      <c r="B99" s="156">
        <v>9.2223692632355886E-2</v>
      </c>
      <c r="C99" s="156">
        <v>8.1009557596785561E-2</v>
      </c>
      <c r="D99" s="156">
        <v>8.6610351962897722E-2</v>
      </c>
      <c r="E99" s="156">
        <v>9.0035145945323608E-2</v>
      </c>
      <c r="F99" s="156">
        <v>0.106182543839607</v>
      </c>
      <c r="G99" s="156">
        <v>0.12207340489666677</v>
      </c>
      <c r="H99" s="156">
        <v>0.13011330539407867</v>
      </c>
      <c r="I99" s="156">
        <v>7.7270289701975109E-2</v>
      </c>
      <c r="J99" s="156">
        <v>0.12380607226275654</v>
      </c>
      <c r="K99" s="156">
        <v>0.13528145295971569</v>
      </c>
      <c r="L99" s="156">
        <v>0.21091282544003889</v>
      </c>
      <c r="M99" s="156">
        <v>0.15999879354903526</v>
      </c>
      <c r="N99" s="156">
        <v>0.14936992433973856</v>
      </c>
      <c r="O99" s="156">
        <v>0.12069898907288171</v>
      </c>
      <c r="P99" s="156">
        <v>0.2079118550879058</v>
      </c>
      <c r="Q99" s="156">
        <v>0.20778347001357478</v>
      </c>
    </row>
    <row r="100" spans="1:17" ht="12" customHeight="1" x14ac:dyDescent="0.25">
      <c r="A100" s="158" t="s">
        <v>62</v>
      </c>
      <c r="B100" s="157">
        <f>SUM(B101:B103)</f>
        <v>11.312498635173373</v>
      </c>
      <c r="C100" s="157">
        <f t="shared" ref="C100:Q100" si="185">SUM(C101:C103)</f>
        <v>10.89019516163793</v>
      </c>
      <c r="D100" s="157">
        <f t="shared" si="185"/>
        <v>11.884071327638402</v>
      </c>
      <c r="E100" s="157">
        <f t="shared" si="185"/>
        <v>12.064244620382571</v>
      </c>
      <c r="F100" s="157">
        <f t="shared" si="185"/>
        <v>13.486315800864256</v>
      </c>
      <c r="G100" s="157">
        <f t="shared" si="185"/>
        <v>15.234609771243212</v>
      </c>
      <c r="H100" s="157">
        <f t="shared" si="185"/>
        <v>16.721800513426061</v>
      </c>
      <c r="I100" s="157">
        <f t="shared" si="185"/>
        <v>17.412066160673938</v>
      </c>
      <c r="J100" s="157">
        <f t="shared" si="185"/>
        <v>17.870651728710769</v>
      </c>
      <c r="K100" s="157">
        <f t="shared" si="185"/>
        <v>18.134078261416306</v>
      </c>
      <c r="L100" s="157">
        <f t="shared" si="185"/>
        <v>17.899701217811597</v>
      </c>
      <c r="M100" s="157">
        <f t="shared" si="185"/>
        <v>21.255368356713127</v>
      </c>
      <c r="N100" s="157">
        <f t="shared" si="185"/>
        <v>22.444972529045373</v>
      </c>
      <c r="O100" s="157">
        <f t="shared" si="185"/>
        <v>22.689983020571134</v>
      </c>
      <c r="P100" s="157">
        <f t="shared" si="185"/>
        <v>30.338506995460548</v>
      </c>
      <c r="Q100" s="157">
        <f t="shared" si="185"/>
        <v>29.977762490934911</v>
      </c>
    </row>
    <row r="101" spans="1:17" ht="12" customHeight="1" x14ac:dyDescent="0.25">
      <c r="A101" s="23" t="s">
        <v>55</v>
      </c>
      <c r="B101" s="156">
        <v>2.2913678340511652</v>
      </c>
      <c r="C101" s="156">
        <v>2.2744728977106705</v>
      </c>
      <c r="D101" s="156">
        <v>2.2744728977106705</v>
      </c>
      <c r="E101" s="156">
        <v>2.2744586851197846</v>
      </c>
      <c r="F101" s="156">
        <v>2.2740145416546178</v>
      </c>
      <c r="G101" s="156">
        <v>2.2913670105605832</v>
      </c>
      <c r="H101" s="156">
        <v>2.2740145416546182</v>
      </c>
      <c r="I101" s="156">
        <v>2.2740109885068964</v>
      </c>
      <c r="J101" s="156">
        <v>2.2740145416546178</v>
      </c>
      <c r="K101" s="156">
        <v>2.2740109885068973</v>
      </c>
      <c r="L101" s="156">
        <v>2.2913686476628157</v>
      </c>
      <c r="M101" s="156">
        <v>2.2913127411744716</v>
      </c>
      <c r="N101" s="156">
        <v>2.2913686970548919</v>
      </c>
      <c r="O101" s="156">
        <v>2.2913678340511647</v>
      </c>
      <c r="P101" s="156">
        <v>2.2913687818114479</v>
      </c>
      <c r="Q101" s="156">
        <v>2.2913678340511661</v>
      </c>
    </row>
    <row r="102" spans="1:17" ht="12" customHeight="1" x14ac:dyDescent="0.25">
      <c r="A102" s="23" t="s">
        <v>57</v>
      </c>
      <c r="B102" s="156">
        <v>2.9112149011737567</v>
      </c>
      <c r="C102" s="156">
        <v>2.8591272187397871</v>
      </c>
      <c r="D102" s="156">
        <v>2.783759400709314</v>
      </c>
      <c r="E102" s="156">
        <v>2.7335519605269392</v>
      </c>
      <c r="F102" s="156">
        <v>2.8556897284955038</v>
      </c>
      <c r="G102" s="156">
        <v>2.9382587207748254</v>
      </c>
      <c r="H102" s="156">
        <v>3.5515413856712312</v>
      </c>
      <c r="I102" s="156">
        <v>3.170399411220723</v>
      </c>
      <c r="J102" s="156">
        <v>3.4396129682064158</v>
      </c>
      <c r="K102" s="156">
        <v>3.3972617295154719</v>
      </c>
      <c r="L102" s="156">
        <v>3.9860188568882657</v>
      </c>
      <c r="M102" s="156">
        <v>2.895540741980724</v>
      </c>
      <c r="N102" s="156">
        <v>3.1001933076965491</v>
      </c>
      <c r="O102" s="156">
        <v>3.3103385642178229</v>
      </c>
      <c r="P102" s="156">
        <v>2.6749976437831253</v>
      </c>
      <c r="Q102" s="156">
        <v>2.6284540167683645</v>
      </c>
    </row>
    <row r="103" spans="1:17" ht="12" customHeight="1" x14ac:dyDescent="0.25">
      <c r="A103" s="29" t="s">
        <v>140</v>
      </c>
      <c r="B103" s="57">
        <v>6.10991589994845</v>
      </c>
      <c r="C103" s="57">
        <v>5.7565950451874723</v>
      </c>
      <c r="D103" s="57">
        <v>6.8258390292184172</v>
      </c>
      <c r="E103" s="57">
        <v>7.0562339747358465</v>
      </c>
      <c r="F103" s="57">
        <v>8.3566115307141349</v>
      </c>
      <c r="G103" s="57">
        <v>10.004984039907804</v>
      </c>
      <c r="H103" s="57">
        <v>10.896244586100211</v>
      </c>
      <c r="I103" s="57">
        <v>11.967655760946316</v>
      </c>
      <c r="J103" s="57">
        <v>12.157024218849736</v>
      </c>
      <c r="K103" s="57">
        <v>12.462805543393936</v>
      </c>
      <c r="L103" s="57">
        <v>11.622313713260517</v>
      </c>
      <c r="M103" s="57">
        <v>16.068514873557934</v>
      </c>
      <c r="N103" s="57">
        <v>17.053410524293934</v>
      </c>
      <c r="O103" s="57">
        <v>17.088276622302146</v>
      </c>
      <c r="P103" s="57">
        <v>25.372140569865973</v>
      </c>
      <c r="Q103" s="57">
        <v>25.05794064011538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155.1876018252776</v>
      </c>
      <c r="C124" s="168">
        <f t="shared" ref="C124:Q124" si="193">SUM(C125,C128,C130,C139)</f>
        <v>179.01128698674751</v>
      </c>
      <c r="D124" s="168">
        <f t="shared" si="193"/>
        <v>178.32582061820372</v>
      </c>
      <c r="E124" s="168">
        <f t="shared" si="193"/>
        <v>194.87252216474192</v>
      </c>
      <c r="F124" s="168">
        <f t="shared" si="193"/>
        <v>201.31257517694502</v>
      </c>
      <c r="G124" s="168">
        <f t="shared" si="193"/>
        <v>196.53473534100391</v>
      </c>
      <c r="H124" s="168">
        <f t="shared" si="193"/>
        <v>197.60738165976792</v>
      </c>
      <c r="I124" s="168">
        <f t="shared" si="193"/>
        <v>198.08184162206135</v>
      </c>
      <c r="J124" s="168">
        <f t="shared" si="193"/>
        <v>223.79837552254847</v>
      </c>
      <c r="K124" s="168">
        <f t="shared" si="193"/>
        <v>228.89409821711124</v>
      </c>
      <c r="L124" s="168">
        <f t="shared" si="193"/>
        <v>274.39393537572346</v>
      </c>
      <c r="M124" s="168">
        <f t="shared" si="193"/>
        <v>246.73011722268879</v>
      </c>
      <c r="N124" s="168">
        <f t="shared" si="193"/>
        <v>286.60501757924868</v>
      </c>
      <c r="O124" s="168">
        <f t="shared" si="193"/>
        <v>322.13009484646091</v>
      </c>
      <c r="P124" s="168">
        <f t="shared" si="193"/>
        <v>271.13743230628307</v>
      </c>
      <c r="Q124" s="168">
        <f t="shared" si="193"/>
        <v>297.82448902687452</v>
      </c>
    </row>
    <row r="125" spans="1:17" ht="12.95" customHeight="1" x14ac:dyDescent="0.25">
      <c r="A125" s="158" t="s">
        <v>65</v>
      </c>
      <c r="B125" s="157">
        <f t="shared" ref="B125:Q125" si="194">SUM(B126:B127)</f>
        <v>119.85012441630559</v>
      </c>
      <c r="C125" s="157">
        <f t="shared" si="194"/>
        <v>139.77652970937868</v>
      </c>
      <c r="D125" s="157">
        <f t="shared" si="194"/>
        <v>136.46774284990963</v>
      </c>
      <c r="E125" s="157">
        <f t="shared" si="194"/>
        <v>150.08180773744928</v>
      </c>
      <c r="F125" s="157">
        <f t="shared" si="194"/>
        <v>153.13242794194849</v>
      </c>
      <c r="G125" s="157">
        <f t="shared" si="194"/>
        <v>147.23716938343776</v>
      </c>
      <c r="H125" s="157">
        <f t="shared" si="194"/>
        <v>147.13209985666163</v>
      </c>
      <c r="I125" s="157">
        <f t="shared" si="194"/>
        <v>141.1510491754934</v>
      </c>
      <c r="J125" s="157">
        <f t="shared" si="194"/>
        <v>166.11550585841434</v>
      </c>
      <c r="K125" s="157">
        <f t="shared" si="194"/>
        <v>169.38268186505175</v>
      </c>
      <c r="L125" s="157">
        <f t="shared" si="194"/>
        <v>212.56947234301819</v>
      </c>
      <c r="M125" s="157">
        <f t="shared" si="194"/>
        <v>174.02103098025947</v>
      </c>
      <c r="N125" s="157">
        <f t="shared" si="194"/>
        <v>206.34167169683218</v>
      </c>
      <c r="O125" s="157">
        <f t="shared" si="194"/>
        <v>236.51015733334009</v>
      </c>
      <c r="P125" s="157">
        <f t="shared" si="194"/>
        <v>176.38854791919513</v>
      </c>
      <c r="Q125" s="157">
        <f t="shared" si="194"/>
        <v>199.90392736420463</v>
      </c>
    </row>
    <row r="126" spans="1:17" ht="12" customHeight="1" x14ac:dyDescent="0.25">
      <c r="A126" s="23" t="s">
        <v>149</v>
      </c>
      <c r="B126" s="156">
        <v>119.38714496247147</v>
      </c>
      <c r="C126" s="156">
        <v>139.2473792062012</v>
      </c>
      <c r="D126" s="156">
        <v>135.86069341726949</v>
      </c>
      <c r="E126" s="156">
        <v>149.42801505880433</v>
      </c>
      <c r="F126" s="156">
        <v>152.49722780942781</v>
      </c>
      <c r="G126" s="156">
        <v>146.62802461381855</v>
      </c>
      <c r="H126" s="156">
        <v>146.53769830462102</v>
      </c>
      <c r="I126" s="156">
        <v>140.45711483448636</v>
      </c>
      <c r="J126" s="156">
        <v>165.38922839265334</v>
      </c>
      <c r="K126" s="156">
        <v>168.52179341708256</v>
      </c>
      <c r="L126" s="156">
        <v>211.73143610449637</v>
      </c>
      <c r="M126" s="156">
        <v>172.89987248176251</v>
      </c>
      <c r="N126" s="156">
        <v>204.83559338742722</v>
      </c>
      <c r="O126" s="156">
        <v>234.82811948572751</v>
      </c>
      <c r="P126" s="156">
        <v>174.53293655566824</v>
      </c>
      <c r="Q126" s="156">
        <v>197.86158319177045</v>
      </c>
    </row>
    <row r="127" spans="1:17" ht="12" customHeight="1" x14ac:dyDescent="0.25">
      <c r="A127" s="23" t="s">
        <v>60</v>
      </c>
      <c r="B127" s="156">
        <v>0.46297945383412603</v>
      </c>
      <c r="C127" s="156">
        <v>0.52915050317746959</v>
      </c>
      <c r="D127" s="156">
        <v>0.60704943264013889</v>
      </c>
      <c r="E127" s="156">
        <v>0.65379267864496116</v>
      </c>
      <c r="F127" s="156">
        <v>0.63520013252068364</v>
      </c>
      <c r="G127" s="156">
        <v>0.60914476961921526</v>
      </c>
      <c r="H127" s="156">
        <v>0.59440155204059508</v>
      </c>
      <c r="I127" s="156">
        <v>0.69393434100702767</v>
      </c>
      <c r="J127" s="156">
        <v>0.72627746576099783</v>
      </c>
      <c r="K127" s="156">
        <v>0.86088844796919595</v>
      </c>
      <c r="L127" s="156">
        <v>0.83803623852181652</v>
      </c>
      <c r="M127" s="156">
        <v>1.121158498496946</v>
      </c>
      <c r="N127" s="156">
        <v>1.5060783094049583</v>
      </c>
      <c r="O127" s="156">
        <v>1.6820378476125786</v>
      </c>
      <c r="P127" s="156">
        <v>1.8556113635268843</v>
      </c>
      <c r="Q127" s="156">
        <v>2.0423441724341829</v>
      </c>
    </row>
    <row r="128" spans="1:17" ht="12.95" customHeight="1" x14ac:dyDescent="0.25">
      <c r="A128" s="158" t="s">
        <v>112</v>
      </c>
      <c r="B128" s="157">
        <f t="shared" ref="B128:Q128" si="195">B129</f>
        <v>0.13093339546013291</v>
      </c>
      <c r="C128" s="157">
        <f t="shared" si="195"/>
        <v>0.14459132497911872</v>
      </c>
      <c r="D128" s="157">
        <f t="shared" si="195"/>
        <v>0.15463657205438583</v>
      </c>
      <c r="E128" s="157">
        <f t="shared" si="195"/>
        <v>0.16704385761651508</v>
      </c>
      <c r="F128" s="157">
        <f t="shared" si="195"/>
        <v>0.18618754601499737</v>
      </c>
      <c r="G128" s="157">
        <f t="shared" si="195"/>
        <v>0.18911137074966314</v>
      </c>
      <c r="H128" s="157">
        <f t="shared" si="195"/>
        <v>0.19828224941977809</v>
      </c>
      <c r="I128" s="157">
        <f t="shared" si="195"/>
        <v>0.24606025835074619</v>
      </c>
      <c r="J128" s="157">
        <f t="shared" si="195"/>
        <v>0.27978837201822138</v>
      </c>
      <c r="K128" s="157">
        <f t="shared" si="195"/>
        <v>0.36860054375386359</v>
      </c>
      <c r="L128" s="157">
        <f t="shared" si="195"/>
        <v>0.45211412127276734</v>
      </c>
      <c r="M128" s="157">
        <f t="shared" si="195"/>
        <v>0.7524963176096745</v>
      </c>
      <c r="N128" s="157">
        <f t="shared" si="195"/>
        <v>1.0746535630700809</v>
      </c>
      <c r="O128" s="157">
        <f t="shared" si="195"/>
        <v>1.3948519895592746</v>
      </c>
      <c r="P128" s="157">
        <f t="shared" si="195"/>
        <v>1.8173411369944572</v>
      </c>
      <c r="Q128" s="157">
        <f t="shared" si="195"/>
        <v>2.2394984536936504</v>
      </c>
    </row>
    <row r="129" spans="1:17" ht="12" customHeight="1" x14ac:dyDescent="0.25">
      <c r="A129" s="23" t="s">
        <v>60</v>
      </c>
      <c r="B129" s="156">
        <v>0.13093339546013291</v>
      </c>
      <c r="C129" s="156">
        <v>0.14459132497911872</v>
      </c>
      <c r="D129" s="156">
        <v>0.15463657205438583</v>
      </c>
      <c r="E129" s="156">
        <v>0.16704385761651508</v>
      </c>
      <c r="F129" s="156">
        <v>0.18618754601499737</v>
      </c>
      <c r="G129" s="156">
        <v>0.18911137074966314</v>
      </c>
      <c r="H129" s="156">
        <v>0.19828224941977809</v>
      </c>
      <c r="I129" s="156">
        <v>0.24606025835074619</v>
      </c>
      <c r="J129" s="156">
        <v>0.27978837201822138</v>
      </c>
      <c r="K129" s="156">
        <v>0.36860054375386359</v>
      </c>
      <c r="L129" s="156">
        <v>0.45211412127276734</v>
      </c>
      <c r="M129" s="156">
        <v>0.7524963176096745</v>
      </c>
      <c r="N129" s="156">
        <v>1.0746535630700809</v>
      </c>
      <c r="O129" s="156">
        <v>1.3948519895592746</v>
      </c>
      <c r="P129" s="156">
        <v>1.8173411369944572</v>
      </c>
      <c r="Q129" s="156">
        <v>2.2394984536936504</v>
      </c>
    </row>
    <row r="130" spans="1:17" ht="12" customHeight="1" x14ac:dyDescent="0.25">
      <c r="A130" s="158" t="s">
        <v>63</v>
      </c>
      <c r="B130" s="157">
        <f>SUM(B131:B132,B135:B136)</f>
        <v>26.062308779950829</v>
      </c>
      <c r="C130" s="157">
        <f t="shared" ref="C130:Q130" si="196">SUM(C131:C132,C135:C136)</f>
        <v>28.715037426895517</v>
      </c>
      <c r="D130" s="157">
        <f t="shared" si="196"/>
        <v>30.396091111069584</v>
      </c>
      <c r="E130" s="157">
        <f t="shared" si="196"/>
        <v>32.383212412438972</v>
      </c>
      <c r="F130" s="157">
        <f t="shared" si="196"/>
        <v>34.722477114021018</v>
      </c>
      <c r="G130" s="157">
        <f t="shared" si="196"/>
        <v>35.370668872909881</v>
      </c>
      <c r="H130" s="157">
        <f t="shared" si="196"/>
        <v>35.922557226986811</v>
      </c>
      <c r="I130" s="157">
        <f t="shared" si="196"/>
        <v>40.179205951045141</v>
      </c>
      <c r="J130" s="157">
        <f t="shared" si="196"/>
        <v>40.357432366467634</v>
      </c>
      <c r="K130" s="157">
        <f t="shared" si="196"/>
        <v>41.311021942799272</v>
      </c>
      <c r="L130" s="157">
        <f t="shared" si="196"/>
        <v>43.170061692161227</v>
      </c>
      <c r="M130" s="157">
        <f t="shared" si="196"/>
        <v>49.073696187623291</v>
      </c>
      <c r="N130" s="157">
        <f t="shared" si="196"/>
        <v>53.204305053295556</v>
      </c>
      <c r="O130" s="157">
        <f t="shared" si="196"/>
        <v>56.576496943220555</v>
      </c>
      <c r="P130" s="157">
        <f t="shared" si="196"/>
        <v>61.894664483970267</v>
      </c>
      <c r="Q130" s="157">
        <f t="shared" si="196"/>
        <v>64.477138226375601</v>
      </c>
    </row>
    <row r="131" spans="1:17" ht="12" customHeight="1" x14ac:dyDescent="0.25">
      <c r="A131" s="167" t="s">
        <v>148</v>
      </c>
      <c r="B131" s="132">
        <v>22.504685870394656</v>
      </c>
      <c r="C131" s="132">
        <v>25.118278476002633</v>
      </c>
      <c r="D131" s="132">
        <v>26.529250469560598</v>
      </c>
      <c r="E131" s="132">
        <v>28.336462338190159</v>
      </c>
      <c r="F131" s="132">
        <v>30.730124645783558</v>
      </c>
      <c r="G131" s="132">
        <v>31.33082604822556</v>
      </c>
      <c r="H131" s="132">
        <v>32.079868019133855</v>
      </c>
      <c r="I131" s="132">
        <v>35.714754891940537</v>
      </c>
      <c r="J131" s="132">
        <v>35.866126211759003</v>
      </c>
      <c r="K131" s="132">
        <v>36.689881351354828</v>
      </c>
      <c r="L131" s="132">
        <v>38.680155669189254</v>
      </c>
      <c r="M131" s="132">
        <v>43.630791348726511</v>
      </c>
      <c r="N131" s="132">
        <v>47.031719721379879</v>
      </c>
      <c r="O131" s="132">
        <v>49.8485415201717</v>
      </c>
      <c r="P131" s="132">
        <v>54.503611880047103</v>
      </c>
      <c r="Q131" s="132">
        <v>56.326604496680339</v>
      </c>
    </row>
    <row r="132" spans="1:17" ht="12" customHeight="1" x14ac:dyDescent="0.25">
      <c r="A132" s="167" t="s">
        <v>147</v>
      </c>
      <c r="B132" s="132">
        <f>SUM(B133:B134)</f>
        <v>0.56691666136311203</v>
      </c>
      <c r="C132" s="132">
        <f t="shared" ref="C132:Q132" si="197">SUM(C133:C134)</f>
        <v>0.70775003565835504</v>
      </c>
      <c r="D132" s="132">
        <f t="shared" si="197"/>
        <v>0.81671529060898551</v>
      </c>
      <c r="E132" s="132">
        <f t="shared" si="197"/>
        <v>0.94194317360812341</v>
      </c>
      <c r="F132" s="132">
        <f t="shared" si="197"/>
        <v>1.1064724292221175</v>
      </c>
      <c r="G132" s="132">
        <f t="shared" si="197"/>
        <v>1.1888980527731998</v>
      </c>
      <c r="H132" s="132">
        <f t="shared" si="197"/>
        <v>1.2466403382428934</v>
      </c>
      <c r="I132" s="132">
        <f t="shared" si="197"/>
        <v>1.4580364909570174</v>
      </c>
      <c r="J132" s="132">
        <f t="shared" si="197"/>
        <v>1.5450063503244746</v>
      </c>
      <c r="K132" s="132">
        <f t="shared" si="197"/>
        <v>1.7237567901031754</v>
      </c>
      <c r="L132" s="132">
        <f t="shared" si="197"/>
        <v>1.9244190586497814</v>
      </c>
      <c r="M132" s="132">
        <f t="shared" si="197"/>
        <v>2.2502963570973296</v>
      </c>
      <c r="N132" s="132">
        <f t="shared" si="197"/>
        <v>2.4812199602696152</v>
      </c>
      <c r="O132" s="132">
        <f t="shared" si="197"/>
        <v>2.6835771723810784</v>
      </c>
      <c r="P132" s="132">
        <f t="shared" si="197"/>
        <v>2.9639119286284448</v>
      </c>
      <c r="Q132" s="132">
        <f t="shared" si="197"/>
        <v>3.0572223672497327</v>
      </c>
    </row>
    <row r="133" spans="1:17" ht="12" customHeight="1" x14ac:dyDescent="0.25">
      <c r="A133" s="166" t="s">
        <v>61</v>
      </c>
      <c r="B133" s="165">
        <v>0.36849443242374802</v>
      </c>
      <c r="C133" s="165">
        <v>0.46022657236358477</v>
      </c>
      <c r="D133" s="165">
        <v>0.53084831794120191</v>
      </c>
      <c r="E133" s="165">
        <v>0.61225332964917945</v>
      </c>
      <c r="F133" s="165">
        <v>0.71938257059414012</v>
      </c>
      <c r="G133" s="165">
        <v>0.77246851589526599</v>
      </c>
      <c r="H133" s="165">
        <v>0.80930604866603806</v>
      </c>
      <c r="I133" s="165">
        <v>0.94654195019422427</v>
      </c>
      <c r="J133" s="165">
        <v>1.0020345127358774</v>
      </c>
      <c r="K133" s="165">
        <v>1.1172440375322783</v>
      </c>
      <c r="L133" s="165">
        <v>1.2465941450073375</v>
      </c>
      <c r="M133" s="165">
        <v>1.4601964042590121</v>
      </c>
      <c r="N133" s="165">
        <v>1.6116267514030185</v>
      </c>
      <c r="O133" s="165">
        <v>1.7441385312290483</v>
      </c>
      <c r="P133" s="165">
        <v>1.9276963450318803</v>
      </c>
      <c r="Q133" s="165">
        <v>1.988637390602437</v>
      </c>
    </row>
    <row r="134" spans="1:17" ht="12" customHeight="1" x14ac:dyDescent="0.25">
      <c r="A134" s="147" t="s">
        <v>59</v>
      </c>
      <c r="B134" s="164">
        <v>0.19842222893936401</v>
      </c>
      <c r="C134" s="164">
        <v>0.24752346329477024</v>
      </c>
      <c r="D134" s="164">
        <v>0.2858669726677836</v>
      </c>
      <c r="E134" s="164">
        <v>0.32968984395894391</v>
      </c>
      <c r="F134" s="164">
        <v>0.3870898586279774</v>
      </c>
      <c r="G134" s="164">
        <v>0.41642953687793377</v>
      </c>
      <c r="H134" s="164">
        <v>0.43733428957685544</v>
      </c>
      <c r="I134" s="164">
        <v>0.5114945407627931</v>
      </c>
      <c r="J134" s="164">
        <v>0.54297183758859735</v>
      </c>
      <c r="K134" s="164">
        <v>0.6065127525708971</v>
      </c>
      <c r="L134" s="164">
        <v>0.67782491364244379</v>
      </c>
      <c r="M134" s="164">
        <v>0.79009995283831758</v>
      </c>
      <c r="N134" s="164">
        <v>0.86959320886659652</v>
      </c>
      <c r="O134" s="164">
        <v>0.93943864115203013</v>
      </c>
      <c r="P134" s="164">
        <v>1.0362155835965647</v>
      </c>
      <c r="Q134" s="164">
        <v>1.0685849766472957</v>
      </c>
    </row>
    <row r="135" spans="1:17" ht="12" customHeight="1" x14ac:dyDescent="0.25">
      <c r="A135" s="163" t="s">
        <v>142</v>
      </c>
      <c r="B135" s="162">
        <v>2.9211813618412532</v>
      </c>
      <c r="C135" s="162">
        <v>2.8149201268473991</v>
      </c>
      <c r="D135" s="162">
        <v>2.965454385904648</v>
      </c>
      <c r="E135" s="162">
        <v>3.0121377731092136</v>
      </c>
      <c r="F135" s="162">
        <v>2.7927863480525792</v>
      </c>
      <c r="G135" s="162">
        <v>2.7541278177696018</v>
      </c>
      <c r="H135" s="162">
        <v>2.5060125685035781</v>
      </c>
      <c r="I135" s="162">
        <v>2.8975914069350694</v>
      </c>
      <c r="J135" s="162">
        <v>2.8356959360871654</v>
      </c>
      <c r="K135" s="162">
        <v>2.7803563675786545</v>
      </c>
      <c r="L135" s="162">
        <v>2.4573472743113949</v>
      </c>
      <c r="M135" s="162">
        <v>3.0550992370116914</v>
      </c>
      <c r="N135" s="162">
        <v>3.5318729165779348</v>
      </c>
      <c r="O135" s="162">
        <v>3.8645184899917511</v>
      </c>
      <c r="P135" s="162">
        <v>4.2274337886934577</v>
      </c>
      <c r="Q135" s="162">
        <v>4.865450884582593</v>
      </c>
    </row>
    <row r="136" spans="1:17" ht="12" customHeight="1" x14ac:dyDescent="0.25">
      <c r="A136" s="161" t="s">
        <v>141</v>
      </c>
      <c r="B136" s="160">
        <f t="shared" ref="B136" si="198">SUM(B137:B138)</f>
        <v>6.9524886351805759E-2</v>
      </c>
      <c r="C136" s="160">
        <f t="shared" ref="C136" si="199">SUM(C137:C138)</f>
        <v>7.4088788387132565E-2</v>
      </c>
      <c r="D136" s="160">
        <f t="shared" ref="D136" si="200">SUM(D137:D138)</f>
        <v>8.4670964995349887E-2</v>
      </c>
      <c r="E136" s="160">
        <f t="shared" ref="E136" si="201">SUM(E137:E138)</f>
        <v>9.2669127531471079E-2</v>
      </c>
      <c r="F136" s="160">
        <f t="shared" ref="F136" si="202">SUM(F137:F138)</f>
        <v>9.3093690962757755E-2</v>
      </c>
      <c r="G136" s="160">
        <f t="shared" ref="G136" si="203">SUM(G137:G138)</f>
        <v>9.681695414152286E-2</v>
      </c>
      <c r="H136" s="160">
        <f t="shared" ref="H136" si="204">SUM(H137:H138)</f>
        <v>9.0036301106485084E-2</v>
      </c>
      <c r="I136" s="160">
        <f t="shared" ref="I136" si="205">SUM(I137:I138)</f>
        <v>0.10882316121251467</v>
      </c>
      <c r="J136" s="160">
        <f t="shared" ref="J136" si="206">SUM(J137:J138)</f>
        <v>0.11060386829699387</v>
      </c>
      <c r="K136" s="160">
        <f t="shared" ref="K136" si="207">SUM(K137:K138)</f>
        <v>0.11702743376261396</v>
      </c>
      <c r="L136" s="160">
        <f t="shared" ref="L136" si="208">SUM(L137:L138)</f>
        <v>0.10813969001079601</v>
      </c>
      <c r="M136" s="160">
        <f t="shared" ref="M136" si="209">SUM(M137:M138)</f>
        <v>0.13750924478776522</v>
      </c>
      <c r="N136" s="160">
        <f t="shared" ref="N136" si="210">SUM(N137:N138)</f>
        <v>0.1594924550681332</v>
      </c>
      <c r="O136" s="160">
        <f t="shared" ref="O136" si="211">SUM(O137:O138)</f>
        <v>0.1798597606760225</v>
      </c>
      <c r="P136" s="160">
        <f t="shared" ref="P136" si="212">SUM(P137:P138)</f>
        <v>0.19970688660125363</v>
      </c>
      <c r="Q136" s="160">
        <f t="shared" ref="Q136" si="213">SUM(Q137:Q138)</f>
        <v>0.22786047786293956</v>
      </c>
    </row>
    <row r="137" spans="1:17" ht="12" customHeight="1" x14ac:dyDescent="0.25">
      <c r="A137" s="148" t="s">
        <v>60</v>
      </c>
      <c r="B137" s="156">
        <v>4.784332741539675E-2</v>
      </c>
      <c r="C137" s="156">
        <v>5.1408178830379465E-2</v>
      </c>
      <c r="D137" s="156">
        <v>5.9268782498914638E-2</v>
      </c>
      <c r="E137" s="156">
        <v>6.5063266516052945E-2</v>
      </c>
      <c r="F137" s="156">
        <v>6.5087189563317535E-2</v>
      </c>
      <c r="G137" s="156">
        <v>6.7678563146622822E-2</v>
      </c>
      <c r="H137" s="156">
        <v>6.2996960833401394E-2</v>
      </c>
      <c r="I137" s="156">
        <v>7.6708715914436412E-2</v>
      </c>
      <c r="J137" s="156">
        <v>7.8699577027875445E-2</v>
      </c>
      <c r="K137" s="156">
        <v>8.4008114854742771E-2</v>
      </c>
      <c r="L137" s="156">
        <v>7.8391374828388885E-2</v>
      </c>
      <c r="M137" s="156">
        <v>0.10165027363362543</v>
      </c>
      <c r="N137" s="156">
        <v>0.12023637685585932</v>
      </c>
      <c r="O137" s="156">
        <v>0.13461131826293404</v>
      </c>
      <c r="P137" s="156">
        <v>0.14900336275302986</v>
      </c>
      <c r="Q137" s="156">
        <v>0.17061681989893487</v>
      </c>
    </row>
    <row r="138" spans="1:17" ht="12" customHeight="1" x14ac:dyDescent="0.25">
      <c r="A138" s="148" t="s">
        <v>59</v>
      </c>
      <c r="B138" s="156">
        <v>2.1681558936409016E-2</v>
      </c>
      <c r="C138" s="156">
        <v>2.2680609556753099E-2</v>
      </c>
      <c r="D138" s="156">
        <v>2.5402182496435246E-2</v>
      </c>
      <c r="E138" s="156">
        <v>2.7605861015418134E-2</v>
      </c>
      <c r="F138" s="156">
        <v>2.800650139944022E-2</v>
      </c>
      <c r="G138" s="156">
        <v>2.9138390994900034E-2</v>
      </c>
      <c r="H138" s="156">
        <v>2.7039340273083697E-2</v>
      </c>
      <c r="I138" s="156">
        <v>3.2114445298078255E-2</v>
      </c>
      <c r="J138" s="156">
        <v>3.190429126911843E-2</v>
      </c>
      <c r="K138" s="156">
        <v>3.301931890787118E-2</v>
      </c>
      <c r="L138" s="156">
        <v>2.9748315182407135E-2</v>
      </c>
      <c r="M138" s="156">
        <v>3.5858971154139774E-2</v>
      </c>
      <c r="N138" s="156">
        <v>3.9256078212273893E-2</v>
      </c>
      <c r="O138" s="156">
        <v>4.5248442413088466E-2</v>
      </c>
      <c r="P138" s="156">
        <v>5.0703523848223783E-2</v>
      </c>
      <c r="Q138" s="156">
        <v>5.7243657964004685E-2</v>
      </c>
    </row>
    <row r="139" spans="1:17" ht="12" customHeight="1" x14ac:dyDescent="0.25">
      <c r="A139" s="158" t="s">
        <v>62</v>
      </c>
      <c r="B139" s="157">
        <f>SUM(B140:B141)</f>
        <v>9.1442352335610426</v>
      </c>
      <c r="C139" s="157">
        <f t="shared" ref="C139:Q139" si="214">SUM(C140:C141)</f>
        <v>10.375128525494162</v>
      </c>
      <c r="D139" s="157">
        <f t="shared" si="214"/>
        <v>11.307350085170139</v>
      </c>
      <c r="E139" s="157">
        <f t="shared" si="214"/>
        <v>12.240458157237162</v>
      </c>
      <c r="F139" s="157">
        <f t="shared" si="214"/>
        <v>13.27148257496053</v>
      </c>
      <c r="G139" s="157">
        <f t="shared" si="214"/>
        <v>13.737785713906632</v>
      </c>
      <c r="H139" s="157">
        <f t="shared" si="214"/>
        <v>14.354442326699703</v>
      </c>
      <c r="I139" s="157">
        <f t="shared" si="214"/>
        <v>16.505526237172049</v>
      </c>
      <c r="J139" s="157">
        <f t="shared" si="214"/>
        <v>17.045648925648269</v>
      </c>
      <c r="K139" s="157">
        <f t="shared" si="214"/>
        <v>17.831793865506349</v>
      </c>
      <c r="L139" s="157">
        <f t="shared" si="214"/>
        <v>18.202287219271277</v>
      </c>
      <c r="M139" s="157">
        <f t="shared" si="214"/>
        <v>22.882893737196344</v>
      </c>
      <c r="N139" s="157">
        <f t="shared" si="214"/>
        <v>25.984387266050888</v>
      </c>
      <c r="O139" s="157">
        <f t="shared" si="214"/>
        <v>27.648588580340991</v>
      </c>
      <c r="P139" s="157">
        <f t="shared" si="214"/>
        <v>31.03687876612323</v>
      </c>
      <c r="Q139" s="157">
        <f t="shared" si="214"/>
        <v>31.203924982600647</v>
      </c>
    </row>
    <row r="140" spans="1:17" ht="12" customHeight="1" x14ac:dyDescent="0.25">
      <c r="A140" s="23" t="s">
        <v>57</v>
      </c>
      <c r="B140" s="156">
        <v>2.9509213739146989</v>
      </c>
      <c r="C140" s="156">
        <v>3.4429470034087113</v>
      </c>
      <c r="D140" s="156">
        <v>3.2755938018394497</v>
      </c>
      <c r="E140" s="156">
        <v>3.4178540108883726</v>
      </c>
      <c r="F140" s="156">
        <v>3.3801811061440619</v>
      </c>
      <c r="G140" s="156">
        <v>3.1186715492351378</v>
      </c>
      <c r="H140" s="156">
        <v>3.5286158011847779</v>
      </c>
      <c r="I140" s="156">
        <v>3.4567737306746689</v>
      </c>
      <c r="J140" s="156">
        <v>3.7592008379189221</v>
      </c>
      <c r="K140" s="156">
        <v>3.8196259992602171</v>
      </c>
      <c r="L140" s="156">
        <v>4.6484752017691751</v>
      </c>
      <c r="M140" s="156">
        <v>3.4938465978041076</v>
      </c>
      <c r="N140" s="156">
        <v>3.9971328188330477</v>
      </c>
      <c r="O140" s="156">
        <v>4.4869115960068546</v>
      </c>
      <c r="P140" s="156">
        <v>2.9601491491809608</v>
      </c>
      <c r="Q140" s="156">
        <v>2.9623999112010337</v>
      </c>
    </row>
    <row r="141" spans="1:17" ht="12" customHeight="1" x14ac:dyDescent="0.25">
      <c r="A141" s="29" t="s">
        <v>140</v>
      </c>
      <c r="B141" s="57">
        <v>6.1933138596463442</v>
      </c>
      <c r="C141" s="57">
        <v>6.9321815220854512</v>
      </c>
      <c r="D141" s="57">
        <v>8.0317562833306884</v>
      </c>
      <c r="E141" s="57">
        <v>8.8226041463487892</v>
      </c>
      <c r="F141" s="57">
        <v>9.8913014688164687</v>
      </c>
      <c r="G141" s="57">
        <v>10.619114164671494</v>
      </c>
      <c r="H141" s="57">
        <v>10.825826525514925</v>
      </c>
      <c r="I141" s="57">
        <v>13.048752506497379</v>
      </c>
      <c r="J141" s="57">
        <v>13.286448087729347</v>
      </c>
      <c r="K141" s="57">
        <v>14.012167866246131</v>
      </c>
      <c r="L141" s="57">
        <v>13.553812017502104</v>
      </c>
      <c r="M141" s="57">
        <v>19.389047139392236</v>
      </c>
      <c r="N141" s="57">
        <v>21.98725444721784</v>
      </c>
      <c r="O141" s="57">
        <v>23.161676984334136</v>
      </c>
      <c r="P141" s="57">
        <v>28.07672961694227</v>
      </c>
      <c r="Q141" s="57">
        <v>28.241525071399614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3.1861562620192765</v>
      </c>
      <c r="C143" s="168">
        <f t="shared" ref="C143" si="216">SUM(C144,C146,C148,C157)</f>
        <v>5.9291248609643041</v>
      </c>
      <c r="D143" s="168">
        <f t="shared" ref="D143" si="217">SUM(D144,D146,D148,D157)</f>
        <v>10.095641350499598</v>
      </c>
      <c r="E143" s="168">
        <f t="shared" ref="E143" si="218">SUM(E144,E146,E148,E157)</f>
        <v>14.802475454536843</v>
      </c>
      <c r="F143" s="168">
        <f t="shared" ref="F143" si="219">SUM(F144,F146,F148,F157)</f>
        <v>19.873920382921288</v>
      </c>
      <c r="G143" s="168">
        <f t="shared" ref="G143" si="220">SUM(G144,G146,G148,G157)</f>
        <v>28.293630624528088</v>
      </c>
      <c r="H143" s="168">
        <f t="shared" ref="H143" si="221">SUM(H144,H146,H148,H157)</f>
        <v>36.069233969137798</v>
      </c>
      <c r="I143" s="168">
        <f t="shared" ref="I143" si="222">SUM(I144,I146,I148,I157)</f>
        <v>39.018148187904693</v>
      </c>
      <c r="J143" s="168">
        <f t="shared" ref="J143" si="223">SUM(J144,J146,J148,J157)</f>
        <v>52.561707479584669</v>
      </c>
      <c r="K143" s="168">
        <f t="shared" ref="K143" si="224">SUM(K144,K146,K148,K157)</f>
        <v>54.915693783699716</v>
      </c>
      <c r="L143" s="168">
        <f t="shared" ref="L143" si="225">SUM(L144,L146,L148,L157)</f>
        <v>83.96811495552744</v>
      </c>
      <c r="M143" s="168">
        <f t="shared" ref="M143" si="226">SUM(M144,M146,M148,M157)</f>
        <v>81.647373029927962</v>
      </c>
      <c r="N143" s="168">
        <f t="shared" ref="N143" si="227">SUM(N144,N146,N148,N157)</f>
        <v>101.86848639023052</v>
      </c>
      <c r="O143" s="168">
        <f t="shared" ref="O143" si="228">SUM(O144,O146,O148,O157)</f>
        <v>124.73012830741864</v>
      </c>
      <c r="P143" s="168">
        <f t="shared" ref="P143" si="229">SUM(P144,P146,P148,P157)</f>
        <v>121.00846895153674</v>
      </c>
      <c r="Q143" s="168">
        <f t="shared" ref="Q143" si="230">SUM(Q144,Q146,Q148,Q157)</f>
        <v>137.50274492978227</v>
      </c>
    </row>
    <row r="144" spans="1:17" ht="12.95" customHeight="1" x14ac:dyDescent="0.25">
      <c r="A144" s="158" t="s">
        <v>65</v>
      </c>
      <c r="B144" s="157">
        <f t="shared" ref="B144:Q144" si="231">B145</f>
        <v>2.3044468874508799</v>
      </c>
      <c r="C144" s="157">
        <f t="shared" si="231"/>
        <v>4.3208266399584154</v>
      </c>
      <c r="D144" s="157">
        <f t="shared" si="231"/>
        <v>7.1585526482181203</v>
      </c>
      <c r="E144" s="157">
        <f t="shared" si="231"/>
        <v>10.559301905783013</v>
      </c>
      <c r="F144" s="157">
        <f t="shared" si="231"/>
        <v>13.968065241770665</v>
      </c>
      <c r="G144" s="157">
        <f t="shared" si="231"/>
        <v>19.532446618448041</v>
      </c>
      <c r="H144" s="157">
        <f t="shared" si="231"/>
        <v>24.733821422538121</v>
      </c>
      <c r="I144" s="157">
        <f t="shared" si="231"/>
        <v>25.334910340409255</v>
      </c>
      <c r="J144" s="157">
        <f t="shared" si="231"/>
        <v>35.63719478399684</v>
      </c>
      <c r="K144" s="157">
        <f t="shared" si="231"/>
        <v>36.919479523021209</v>
      </c>
      <c r="L144" s="157">
        <f t="shared" si="231"/>
        <v>59.274196317418642</v>
      </c>
      <c r="M144" s="157">
        <f t="shared" si="231"/>
        <v>50.870052323717736</v>
      </c>
      <c r="N144" s="157">
        <f t="shared" si="231"/>
        <v>64.524679981796254</v>
      </c>
      <c r="O144" s="157">
        <f t="shared" si="231"/>
        <v>81.71849166743759</v>
      </c>
      <c r="P144" s="157">
        <f t="shared" si="231"/>
        <v>68.689109800992313</v>
      </c>
      <c r="Q144" s="157">
        <f t="shared" si="231"/>
        <v>80.980593884268004</v>
      </c>
    </row>
    <row r="145" spans="1:17" ht="12" customHeight="1" x14ac:dyDescent="0.25">
      <c r="A145" s="23" t="s">
        <v>60</v>
      </c>
      <c r="B145" s="156">
        <v>2.3044468874508799</v>
      </c>
      <c r="C145" s="156">
        <v>4.3208266399584154</v>
      </c>
      <c r="D145" s="156">
        <v>7.1585526482181203</v>
      </c>
      <c r="E145" s="156">
        <v>10.559301905783013</v>
      </c>
      <c r="F145" s="156">
        <v>13.968065241770665</v>
      </c>
      <c r="G145" s="156">
        <v>19.532446618448041</v>
      </c>
      <c r="H145" s="156">
        <v>24.733821422538121</v>
      </c>
      <c r="I145" s="156">
        <v>25.334910340409255</v>
      </c>
      <c r="J145" s="156">
        <v>35.63719478399684</v>
      </c>
      <c r="K145" s="156">
        <v>36.919479523021209</v>
      </c>
      <c r="L145" s="156">
        <v>59.274196317418642</v>
      </c>
      <c r="M145" s="156">
        <v>50.870052323717736</v>
      </c>
      <c r="N145" s="156">
        <v>64.524679981796254</v>
      </c>
      <c r="O145" s="156">
        <v>81.71849166743759</v>
      </c>
      <c r="P145" s="156">
        <v>68.689109800992313</v>
      </c>
      <c r="Q145" s="156">
        <v>80.980593884268004</v>
      </c>
    </row>
    <row r="146" spans="1:17" ht="12.95" customHeight="1" x14ac:dyDescent="0.25">
      <c r="A146" s="158" t="s">
        <v>112</v>
      </c>
      <c r="B146" s="157">
        <f t="shared" ref="B146:Q146" si="232">B147</f>
        <v>0.20623729575629335</v>
      </c>
      <c r="C146" s="157">
        <f t="shared" si="232"/>
        <v>0.36561443082767758</v>
      </c>
      <c r="D146" s="157">
        <f t="shared" si="232"/>
        <v>0.64314914058035355</v>
      </c>
      <c r="E146" s="157">
        <f t="shared" si="232"/>
        <v>0.92861463959852231</v>
      </c>
      <c r="F146" s="157">
        <f t="shared" si="232"/>
        <v>1.3118626107455185</v>
      </c>
      <c r="G146" s="157">
        <f t="shared" si="232"/>
        <v>1.9444735239166997</v>
      </c>
      <c r="H146" s="157">
        <f t="shared" si="232"/>
        <v>2.4888330230081572</v>
      </c>
      <c r="I146" s="157">
        <f t="shared" si="232"/>
        <v>2.9911890959312797</v>
      </c>
      <c r="J146" s="157">
        <f t="shared" si="232"/>
        <v>3.6963068682763995</v>
      </c>
      <c r="K146" s="157">
        <f t="shared" si="232"/>
        <v>3.8945251064765194</v>
      </c>
      <c r="L146" s="157">
        <f t="shared" si="232"/>
        <v>5.2758838740399909</v>
      </c>
      <c r="M146" s="157">
        <f t="shared" si="232"/>
        <v>6.3138795648583947</v>
      </c>
      <c r="N146" s="157">
        <f t="shared" si="232"/>
        <v>7.2052233265028516</v>
      </c>
      <c r="O146" s="157">
        <f t="shared" si="232"/>
        <v>8.4161896705752977</v>
      </c>
      <c r="P146" s="157">
        <f t="shared" si="232"/>
        <v>10.271233289926588</v>
      </c>
      <c r="Q146" s="157">
        <f t="shared" si="232"/>
        <v>11.086969842855645</v>
      </c>
    </row>
    <row r="147" spans="1:17" ht="12" customHeight="1" x14ac:dyDescent="0.25">
      <c r="A147" s="23" t="s">
        <v>60</v>
      </c>
      <c r="B147" s="156">
        <v>0.20623729575629335</v>
      </c>
      <c r="C147" s="156">
        <v>0.36561443082767758</v>
      </c>
      <c r="D147" s="156">
        <v>0.64314914058035355</v>
      </c>
      <c r="E147" s="156">
        <v>0.92861463959852231</v>
      </c>
      <c r="F147" s="156">
        <v>1.3118626107455185</v>
      </c>
      <c r="G147" s="156">
        <v>1.9444735239166997</v>
      </c>
      <c r="H147" s="156">
        <v>2.4888330230081572</v>
      </c>
      <c r="I147" s="156">
        <v>2.9911890959312797</v>
      </c>
      <c r="J147" s="156">
        <v>3.6963068682763995</v>
      </c>
      <c r="K147" s="156">
        <v>3.8945251064765194</v>
      </c>
      <c r="L147" s="156">
        <v>5.2758838740399909</v>
      </c>
      <c r="M147" s="156">
        <v>6.3138795648583947</v>
      </c>
      <c r="N147" s="156">
        <v>7.2052233265028516</v>
      </c>
      <c r="O147" s="156">
        <v>8.4161896705752977</v>
      </c>
      <c r="P147" s="156">
        <v>10.271233289926588</v>
      </c>
      <c r="Q147" s="156">
        <v>11.086969842855645</v>
      </c>
    </row>
    <row r="148" spans="1:17" ht="12" customHeight="1" x14ac:dyDescent="0.25">
      <c r="A148" s="158" t="s">
        <v>63</v>
      </c>
      <c r="B148" s="157">
        <f t="shared" ref="B148" si="233">SUM(B149:B150,B153:B154)</f>
        <v>0.5182284320231263</v>
      </c>
      <c r="C148" s="157">
        <f t="shared" ref="C148" si="234">SUM(C149:C150,C153:C154)</f>
        <v>0.95598357611153773</v>
      </c>
      <c r="D148" s="157">
        <f t="shared" ref="D148" si="235">SUM(D149:D150,D153:D154)</f>
        <v>1.7663107693774147</v>
      </c>
      <c r="E148" s="157">
        <f t="shared" ref="E148" si="236">SUM(E149:E150,E153:E154)</f>
        <v>2.5489667936065841</v>
      </c>
      <c r="F148" s="157">
        <f t="shared" ref="F148" si="237">SUM(F149:F150,F153:F154)</f>
        <v>3.5177636948607418</v>
      </c>
      <c r="G148" s="157">
        <f t="shared" ref="G148" si="238">SUM(G149:G150,G153:G154)</f>
        <v>5.2013146900498199</v>
      </c>
      <c r="H148" s="157">
        <f t="shared" ref="H148" si="239">SUM(H149:H150,H153:H154)</f>
        <v>6.7141578961801471</v>
      </c>
      <c r="I148" s="157">
        <f t="shared" ref="I148" si="240">SUM(I149:I150,I153:I154)</f>
        <v>8.0825878601144581</v>
      </c>
      <c r="J148" s="157">
        <f t="shared" ref="J148" si="241">SUM(J149:J150,J153:J154)</f>
        <v>10.012193803855491</v>
      </c>
      <c r="K148" s="157">
        <f t="shared" ref="K148" si="242">SUM(K149:K150,K153:K154)</f>
        <v>10.703283804109104</v>
      </c>
      <c r="L148" s="157">
        <f t="shared" ref="L148" si="243">SUM(L149:L150,L153:L154)</f>
        <v>14.974346786541542</v>
      </c>
      <c r="M148" s="157">
        <f t="shared" ref="M148" si="244">SUM(M149:M150,M153:M154)</f>
        <v>18.659894730692688</v>
      </c>
      <c r="N148" s="157">
        <f t="shared" ref="N148" si="245">SUM(N149:N150,N153:N154)</f>
        <v>23.110800603853885</v>
      </c>
      <c r="O148" s="157">
        <f t="shared" ref="O148" si="246">SUM(O149:O150,O153:O154)</f>
        <v>26.324271020612279</v>
      </c>
      <c r="P148" s="157">
        <f t="shared" ref="P148" si="247">SUM(P149:P150,P153:P154)</f>
        <v>31.705788793737973</v>
      </c>
      <c r="Q148" s="157">
        <f t="shared" ref="Q148" si="248">SUM(Q149:Q150,Q153:Q154)</f>
        <v>34.610944459615148</v>
      </c>
    </row>
    <row r="149" spans="1:17" ht="12" customHeight="1" x14ac:dyDescent="0.25">
      <c r="A149" s="167" t="s">
        <v>144</v>
      </c>
      <c r="B149" s="132">
        <v>2.0698616223829867E-2</v>
      </c>
      <c r="C149" s="132">
        <v>2.6275642513528048E-2</v>
      </c>
      <c r="D149" s="132">
        <v>2.8498858642049877E-2</v>
      </c>
      <c r="E149" s="132">
        <v>3.1465076560435012E-2</v>
      </c>
      <c r="F149" s="132">
        <v>3.6322893702494516E-2</v>
      </c>
      <c r="G149" s="132">
        <v>4.5406534592940306E-2</v>
      </c>
      <c r="H149" s="132">
        <v>5.0701829926294378E-2</v>
      </c>
      <c r="I149" s="132">
        <v>5.6790790868202157E-2</v>
      </c>
      <c r="J149" s="132">
        <v>6.2252842388221583E-2</v>
      </c>
      <c r="K149" s="132">
        <v>6.3610728957807602E-2</v>
      </c>
      <c r="L149" s="132">
        <v>6.4246042757155578E-2</v>
      </c>
      <c r="M149" s="132">
        <v>6.594457810916303E-2</v>
      </c>
      <c r="N149" s="132">
        <v>6.783440337421083E-2</v>
      </c>
      <c r="O149" s="132">
        <v>6.8714263201858972E-2</v>
      </c>
      <c r="P149" s="132">
        <v>6.9229994709110995E-2</v>
      </c>
      <c r="Q149" s="132">
        <v>7.0711555779221461E-2</v>
      </c>
    </row>
    <row r="150" spans="1:17" ht="12" customHeight="1" x14ac:dyDescent="0.25">
      <c r="A150" s="167" t="s">
        <v>143</v>
      </c>
      <c r="B150" s="132">
        <f t="shared" ref="B150" si="249">SUM(B151:B152)</f>
        <v>5.8718901819974011E-4</v>
      </c>
      <c r="C150" s="132">
        <f t="shared" ref="C150" si="250">SUM(C151:C152)</f>
        <v>7.4515788413510777E-4</v>
      </c>
      <c r="D150" s="132">
        <f t="shared" ref="D150" si="251">SUM(D151:D152)</f>
        <v>9.1663799239645135E-4</v>
      </c>
      <c r="E150" s="132">
        <f t="shared" ref="E150" si="252">SUM(E151:E152)</f>
        <v>1.0704003744055808E-3</v>
      </c>
      <c r="F150" s="132">
        <f t="shared" ref="F150" si="253">SUM(F151:F152)</f>
        <v>1.3758174049790868E-3</v>
      </c>
      <c r="G150" s="132">
        <f t="shared" ref="G150" si="254">SUM(G151:G152)</f>
        <v>1.6943354892109202E-3</v>
      </c>
      <c r="H150" s="132">
        <f t="shared" ref="H150" si="255">SUM(H151:H152)</f>
        <v>2.0353245308673959E-3</v>
      </c>
      <c r="I150" s="132">
        <f t="shared" ref="I150" si="256">SUM(I151:I152)</f>
        <v>2.3542927838464288E-3</v>
      </c>
      <c r="J150" s="132">
        <f t="shared" ref="J150" si="257">SUM(J151:J152)</f>
        <v>2.6678040350765846E-3</v>
      </c>
      <c r="K150" s="132">
        <f t="shared" ref="K150" si="258">SUM(K151:K152)</f>
        <v>2.9682729724710109E-3</v>
      </c>
      <c r="L150" s="132">
        <f t="shared" ref="L150" si="259">SUM(L151:L152)</f>
        <v>3.1295311845907217E-3</v>
      </c>
      <c r="M150" s="132">
        <f t="shared" ref="M150" si="260">SUM(M151:M152)</f>
        <v>3.3375855500862297E-3</v>
      </c>
      <c r="N150" s="132">
        <f t="shared" ref="N150" si="261">SUM(N151:N152)</f>
        <v>3.5164830346067631E-3</v>
      </c>
      <c r="O150" s="132">
        <f t="shared" ref="O150" si="262">SUM(O151:O152)</f>
        <v>3.6939978111243102E-3</v>
      </c>
      <c r="P150" s="132">
        <f t="shared" ref="P150" si="263">SUM(P151:P152)</f>
        <v>3.7058654774887938E-3</v>
      </c>
      <c r="Q150" s="132">
        <f t="shared" ref="Q150" si="264">SUM(Q151:Q152)</f>
        <v>3.7259876158214416E-3</v>
      </c>
    </row>
    <row r="151" spans="1:17" ht="12" customHeight="1" x14ac:dyDescent="0.25">
      <c r="A151" s="166" t="s">
        <v>57</v>
      </c>
      <c r="B151" s="165">
        <v>3.8167661121955989E-4</v>
      </c>
      <c r="C151" s="165">
        <v>4.8683659077801092E-4</v>
      </c>
      <c r="D151" s="165">
        <v>5.9977085106877677E-4</v>
      </c>
      <c r="E151" s="165">
        <v>7.0161978832175077E-4</v>
      </c>
      <c r="F151" s="165">
        <v>9.0202320837201523E-4</v>
      </c>
      <c r="G151" s="165">
        <v>1.110506161444253E-3</v>
      </c>
      <c r="H151" s="165">
        <v>1.3323016837672201E-3</v>
      </c>
      <c r="I151" s="165">
        <v>1.5392053397327676E-3</v>
      </c>
      <c r="J151" s="165">
        <v>1.7422529231738316E-3</v>
      </c>
      <c r="K151" s="165">
        <v>1.9364192566000363E-3</v>
      </c>
      <c r="L151" s="165">
        <v>2.0378498934932117E-3</v>
      </c>
      <c r="M151" s="165">
        <v>2.1896611686274864E-3</v>
      </c>
      <c r="N151" s="165">
        <v>2.3136505545649447E-3</v>
      </c>
      <c r="O151" s="165">
        <v>2.4355768008449455E-3</v>
      </c>
      <c r="P151" s="165">
        <v>2.4451292088302568E-3</v>
      </c>
      <c r="Q151" s="165">
        <v>2.4600221031559526E-3</v>
      </c>
    </row>
    <row r="152" spans="1:17" ht="12" customHeight="1" x14ac:dyDescent="0.25">
      <c r="A152" s="147" t="s">
        <v>59</v>
      </c>
      <c r="B152" s="164">
        <v>2.0551240698018022E-4</v>
      </c>
      <c r="C152" s="164">
        <v>2.5832129335709686E-4</v>
      </c>
      <c r="D152" s="164">
        <v>3.1686714132767463E-4</v>
      </c>
      <c r="E152" s="164">
        <v>3.6878058608382994E-4</v>
      </c>
      <c r="F152" s="164">
        <v>4.7379419660707154E-4</v>
      </c>
      <c r="G152" s="164">
        <v>5.8382932776666722E-4</v>
      </c>
      <c r="H152" s="164">
        <v>7.0302284710017568E-4</v>
      </c>
      <c r="I152" s="164">
        <v>8.1508744411366136E-4</v>
      </c>
      <c r="J152" s="164">
        <v>9.2555111190275306E-4</v>
      </c>
      <c r="K152" s="164">
        <v>1.0318537158709748E-3</v>
      </c>
      <c r="L152" s="164">
        <v>1.0916812910975098E-3</v>
      </c>
      <c r="M152" s="164">
        <v>1.1479243814587433E-3</v>
      </c>
      <c r="N152" s="164">
        <v>1.2028324800418184E-3</v>
      </c>
      <c r="O152" s="164">
        <v>1.2584210102793646E-3</v>
      </c>
      <c r="P152" s="164">
        <v>1.260736268658537E-3</v>
      </c>
      <c r="Q152" s="164">
        <v>1.2659655126654888E-3</v>
      </c>
    </row>
    <row r="153" spans="1:17" ht="12" customHeight="1" x14ac:dyDescent="0.25">
      <c r="A153" s="163" t="s">
        <v>142</v>
      </c>
      <c r="B153" s="162">
        <v>0.48541006269430437</v>
      </c>
      <c r="C153" s="162">
        <v>0.90491677792123792</v>
      </c>
      <c r="D153" s="162">
        <v>1.688769178149355</v>
      </c>
      <c r="E153" s="162">
        <v>2.441686351662542</v>
      </c>
      <c r="F153" s="162">
        <v>3.3680699838112997</v>
      </c>
      <c r="G153" s="162">
        <v>4.9798302532915635</v>
      </c>
      <c r="H153" s="162">
        <v>6.4311679771604719</v>
      </c>
      <c r="I153" s="162">
        <v>7.7337408563618091</v>
      </c>
      <c r="J153" s="162">
        <v>9.5725210810163102</v>
      </c>
      <c r="K153" s="162">
        <v>10.205793081565659</v>
      </c>
      <c r="L153" s="162">
        <v>14.275875051299684</v>
      </c>
      <c r="M153" s="162">
        <v>17.788346041402086</v>
      </c>
      <c r="N153" s="162">
        <v>22.04217832373762</v>
      </c>
      <c r="O153" s="162">
        <v>25.084978475265999</v>
      </c>
      <c r="P153" s="162">
        <v>30.208420784075575</v>
      </c>
      <c r="Q153" s="162">
        <v>32.988213049926472</v>
      </c>
    </row>
    <row r="154" spans="1:17" ht="12" customHeight="1" x14ac:dyDescent="0.25">
      <c r="A154" s="161" t="s">
        <v>141</v>
      </c>
      <c r="B154" s="160">
        <f t="shared" ref="B154" si="265">SUM(B155:B156)</f>
        <v>1.1532564086792423E-2</v>
      </c>
      <c r="C154" s="160">
        <f t="shared" ref="C154" si="266">SUM(C155:C156)</f>
        <v>2.4045997792636629E-2</v>
      </c>
      <c r="D154" s="160">
        <f t="shared" ref="D154" si="267">SUM(D155:D156)</f>
        <v>4.8126094593613292E-2</v>
      </c>
      <c r="E154" s="160">
        <f t="shared" ref="E154" si="268">SUM(E155:E156)</f>
        <v>7.4744965009201345E-2</v>
      </c>
      <c r="F154" s="160">
        <f t="shared" ref="F154" si="269">SUM(F155:F156)</f>
        <v>0.11199499994196863</v>
      </c>
      <c r="G154" s="160">
        <f t="shared" ref="G154" si="270">SUM(G155:G156)</f>
        <v>0.1743835666761048</v>
      </c>
      <c r="H154" s="160">
        <f t="shared" ref="H154" si="271">SUM(H155:H156)</f>
        <v>0.23025276456251262</v>
      </c>
      <c r="I154" s="160">
        <f t="shared" ref="I154" si="272">SUM(I155:I156)</f>
        <v>0.28970192010059992</v>
      </c>
      <c r="J154" s="160">
        <f t="shared" ref="J154" si="273">SUM(J155:J156)</f>
        <v>0.37475207641588237</v>
      </c>
      <c r="K154" s="160">
        <f t="shared" ref="K154" si="274">SUM(K155:K156)</f>
        <v>0.43091172061316629</v>
      </c>
      <c r="L154" s="160">
        <f t="shared" ref="L154" si="275">SUM(L155:L156)</f>
        <v>0.63109616130011281</v>
      </c>
      <c r="M154" s="160">
        <f t="shared" ref="M154" si="276">SUM(M155:M156)</f>
        <v>0.8022665256313517</v>
      </c>
      <c r="N154" s="160">
        <f t="shared" ref="N154" si="277">SUM(N155:N156)</f>
        <v>0.99727139370744677</v>
      </c>
      <c r="O154" s="160">
        <f t="shared" ref="O154" si="278">SUM(O155:O156)</f>
        <v>1.1668842843332954</v>
      </c>
      <c r="P154" s="160">
        <f t="shared" ref="P154" si="279">SUM(P155:P156)</f>
        <v>1.4244321494757972</v>
      </c>
      <c r="Q154" s="160">
        <f t="shared" ref="Q154" si="280">SUM(Q155:Q156)</f>
        <v>1.548293866293633</v>
      </c>
    </row>
    <row r="155" spans="1:17" ht="12" customHeight="1" x14ac:dyDescent="0.25">
      <c r="A155" s="148" t="s">
        <v>60</v>
      </c>
      <c r="B155" s="156">
        <v>7.9360969646392679E-3</v>
      </c>
      <c r="C155" s="156">
        <v>1.6813001578637916E-2</v>
      </c>
      <c r="D155" s="156">
        <v>3.3919884424089219E-2</v>
      </c>
      <c r="E155" s="156">
        <v>5.2776178666778903E-2</v>
      </c>
      <c r="F155" s="156">
        <v>7.8776762379850623E-2</v>
      </c>
      <c r="G155" s="156">
        <v>0.1225819826851714</v>
      </c>
      <c r="H155" s="156">
        <v>0.16195139103270323</v>
      </c>
      <c r="I155" s="156">
        <v>0.20455245177219275</v>
      </c>
      <c r="J155" s="156">
        <v>0.26722481488600375</v>
      </c>
      <c r="K155" s="156">
        <v>0.31007621967564425</v>
      </c>
      <c r="L155" s="156">
        <v>0.45948386233958433</v>
      </c>
      <c r="M155" s="156">
        <v>0.59394558192948166</v>
      </c>
      <c r="N155" s="156">
        <v>0.75265900662985152</v>
      </c>
      <c r="O155" s="156">
        <v>0.873562761024266</v>
      </c>
      <c r="P155" s="156">
        <v>1.0634778742968205</v>
      </c>
      <c r="Q155" s="156">
        <v>1.1590369921384012</v>
      </c>
    </row>
    <row r="156" spans="1:17" ht="12" customHeight="1" x14ac:dyDescent="0.25">
      <c r="A156" s="148" t="s">
        <v>59</v>
      </c>
      <c r="B156" s="156">
        <v>3.5964671221531542E-3</v>
      </c>
      <c r="C156" s="156">
        <v>7.2329962139987113E-3</v>
      </c>
      <c r="D156" s="156">
        <v>1.4206210169524074E-2</v>
      </c>
      <c r="E156" s="156">
        <v>2.1968786342422442E-2</v>
      </c>
      <c r="F156" s="156">
        <v>3.321823756211801E-2</v>
      </c>
      <c r="G156" s="156">
        <v>5.1801583990933403E-2</v>
      </c>
      <c r="H156" s="156">
        <v>6.8301373529809389E-2</v>
      </c>
      <c r="I156" s="156">
        <v>8.5149468328407155E-2</v>
      </c>
      <c r="J156" s="156">
        <v>0.10752726152987865</v>
      </c>
      <c r="K156" s="156">
        <v>0.12083550093752202</v>
      </c>
      <c r="L156" s="156">
        <v>0.17161229896052851</v>
      </c>
      <c r="M156" s="156">
        <v>0.20832094370187001</v>
      </c>
      <c r="N156" s="156">
        <v>0.24461238707759525</v>
      </c>
      <c r="O156" s="156">
        <v>0.29332152330902939</v>
      </c>
      <c r="P156" s="156">
        <v>0.36095427517897677</v>
      </c>
      <c r="Q156" s="156">
        <v>0.38925687415523186</v>
      </c>
    </row>
    <row r="157" spans="1:17" ht="12" customHeight="1" x14ac:dyDescent="0.25">
      <c r="A157" s="158" t="s">
        <v>62</v>
      </c>
      <c r="B157" s="157">
        <f t="shared" ref="B157" si="281">SUM(B158:B159)</f>
        <v>0.15724364678897668</v>
      </c>
      <c r="C157" s="157">
        <f t="shared" ref="C157" si="282">SUM(C158:C159)</f>
        <v>0.28670021406667334</v>
      </c>
      <c r="D157" s="157">
        <f t="shared" ref="D157" si="283">SUM(D158:D159)</f>
        <v>0.52762879232370807</v>
      </c>
      <c r="E157" s="157">
        <f t="shared" ref="E157" si="284">SUM(E158:E159)</f>
        <v>0.76559211554872442</v>
      </c>
      <c r="F157" s="157">
        <f t="shared" ref="F157" si="285">SUM(F158:F159)</f>
        <v>1.0762288355443639</v>
      </c>
      <c r="G157" s="157">
        <f t="shared" ref="G157" si="286">SUM(G158:G159)</f>
        <v>1.6153957921135278</v>
      </c>
      <c r="H157" s="157">
        <f t="shared" ref="H157" si="287">SUM(H158:H159)</f>
        <v>2.1324216274113761</v>
      </c>
      <c r="I157" s="157">
        <f t="shared" ref="I157" si="288">SUM(I158:I159)</f>
        <v>2.6094608914497002</v>
      </c>
      <c r="J157" s="157">
        <f t="shared" ref="J157" si="289">SUM(J158:J159)</f>
        <v>3.2160120234559417</v>
      </c>
      <c r="K157" s="157">
        <f t="shared" ref="K157" si="290">SUM(K158:K159)</f>
        <v>3.3984053500928777</v>
      </c>
      <c r="L157" s="157">
        <f t="shared" ref="L157" si="291">SUM(L158:L159)</f>
        <v>4.4436879775272562</v>
      </c>
      <c r="M157" s="157">
        <f t="shared" ref="M157" si="292">SUM(M158:M159)</f>
        <v>5.8035464106591377</v>
      </c>
      <c r="N157" s="157">
        <f t="shared" ref="N157" si="293">SUM(N158:N159)</f>
        <v>7.0277824780775244</v>
      </c>
      <c r="O157" s="157">
        <f t="shared" ref="O157" si="294">SUM(O158:O159)</f>
        <v>8.2711759487934664</v>
      </c>
      <c r="P157" s="157">
        <f t="shared" ref="P157" si="295">SUM(P158:P159)</f>
        <v>10.342337066879871</v>
      </c>
      <c r="Q157" s="157">
        <f t="shared" ref="Q157" si="296">SUM(Q158:Q159)</f>
        <v>10.824236743043448</v>
      </c>
    </row>
    <row r="158" spans="1:17" ht="12" customHeight="1" x14ac:dyDescent="0.25">
      <c r="A158" s="23" t="s">
        <v>57</v>
      </c>
      <c r="B158" s="156">
        <v>5.075685902261963E-2</v>
      </c>
      <c r="C158" s="156">
        <v>9.5145585321472201E-2</v>
      </c>
      <c r="D158" s="156">
        <v>0.15282413708101686</v>
      </c>
      <c r="E158" s="156">
        <v>0.21376821905213977</v>
      </c>
      <c r="F158" s="156">
        <v>0.27411123146616451</v>
      </c>
      <c r="G158" s="156">
        <v>0.36671465104464396</v>
      </c>
      <c r="H158" s="156">
        <v>0.52420970762190711</v>
      </c>
      <c r="I158" s="156">
        <v>0.54649850259623678</v>
      </c>
      <c r="J158" s="156">
        <v>0.70926079857249269</v>
      </c>
      <c r="K158" s="156">
        <v>0.72792800470404373</v>
      </c>
      <c r="L158" s="156">
        <v>1.134826147258392</v>
      </c>
      <c r="M158" s="156">
        <v>0.88608992862745517</v>
      </c>
      <c r="N158" s="156">
        <v>1.0810859048147894</v>
      </c>
      <c r="O158" s="156">
        <v>1.3422851179815822</v>
      </c>
      <c r="P158" s="156">
        <v>0.98638718883243381</v>
      </c>
      <c r="Q158" s="156">
        <v>1.027633194338557</v>
      </c>
    </row>
    <row r="159" spans="1:17" ht="12" customHeight="1" x14ac:dyDescent="0.25">
      <c r="A159" s="29" t="s">
        <v>140</v>
      </c>
      <c r="B159" s="57">
        <v>0.10648678776635706</v>
      </c>
      <c r="C159" s="57">
        <v>0.19155462874520116</v>
      </c>
      <c r="D159" s="57">
        <v>0.37480465524269124</v>
      </c>
      <c r="E159" s="57">
        <v>0.5518238964965847</v>
      </c>
      <c r="F159" s="57">
        <v>0.80211760407819932</v>
      </c>
      <c r="G159" s="57">
        <v>1.2486811410688838</v>
      </c>
      <c r="H159" s="57">
        <v>1.6082119197894691</v>
      </c>
      <c r="I159" s="57">
        <v>2.0629623888534634</v>
      </c>
      <c r="J159" s="57">
        <v>2.5067512248834491</v>
      </c>
      <c r="K159" s="57">
        <v>2.670477345388834</v>
      </c>
      <c r="L159" s="57">
        <v>3.3088618302688646</v>
      </c>
      <c r="M159" s="57">
        <v>4.9174564820316826</v>
      </c>
      <c r="N159" s="57">
        <v>5.9466965732627353</v>
      </c>
      <c r="O159" s="57">
        <v>6.9288908308118851</v>
      </c>
      <c r="P159" s="57">
        <v>9.3559498780474382</v>
      </c>
      <c r="Q159" s="57">
        <v>9.7966035487048906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137.72581198405092</v>
      </c>
      <c r="C161" s="168">
        <f t="shared" ref="C161:Q161" si="297">SUM(C162,C164,C166,C175)</f>
        <v>131.58899185660803</v>
      </c>
      <c r="D161" s="168">
        <f t="shared" si="297"/>
        <v>125.38923054840505</v>
      </c>
      <c r="E161" s="168">
        <f t="shared" si="297"/>
        <v>125.99588670393516</v>
      </c>
      <c r="F161" s="168">
        <f t="shared" si="297"/>
        <v>115.82305830969412</v>
      </c>
      <c r="G161" s="168">
        <f t="shared" si="297"/>
        <v>105.89525289855068</v>
      </c>
      <c r="H161" s="168">
        <f t="shared" si="297"/>
        <v>105.10993796497579</v>
      </c>
      <c r="I161" s="168">
        <f t="shared" si="297"/>
        <v>94.191681164210678</v>
      </c>
      <c r="J161" s="168">
        <f t="shared" si="297"/>
        <v>105.57233537485423</v>
      </c>
      <c r="K161" s="168">
        <f t="shared" si="297"/>
        <v>108.23717886327461</v>
      </c>
      <c r="L161" s="168">
        <f t="shared" si="297"/>
        <v>118.43495377302001</v>
      </c>
      <c r="M161" s="168">
        <f t="shared" si="297"/>
        <v>98.275251123055682</v>
      </c>
      <c r="N161" s="168">
        <f t="shared" si="297"/>
        <v>110.23738882162255</v>
      </c>
      <c r="O161" s="168">
        <f t="shared" si="297"/>
        <v>115.30111824535587</v>
      </c>
      <c r="P161" s="168">
        <f t="shared" si="297"/>
        <v>88.843380854404785</v>
      </c>
      <c r="Q161" s="168">
        <f t="shared" si="297"/>
        <v>94.424949201302468</v>
      </c>
    </row>
    <row r="162" spans="1:17" ht="12.95" customHeight="1" x14ac:dyDescent="0.25">
      <c r="A162" s="158" t="s">
        <v>65</v>
      </c>
      <c r="B162" s="157">
        <f t="shared" ref="B162:Q162" si="298">B163</f>
        <v>108.39121675668802</v>
      </c>
      <c r="C162" s="157">
        <f t="shared" si="298"/>
        <v>104.84242877553926</v>
      </c>
      <c r="D162" s="157">
        <f t="shared" si="298"/>
        <v>98.343792204629523</v>
      </c>
      <c r="E162" s="157">
        <f t="shared" si="298"/>
        <v>99.410845600918279</v>
      </c>
      <c r="F162" s="157">
        <f t="shared" si="298"/>
        <v>90.175569186481226</v>
      </c>
      <c r="G162" s="157">
        <f t="shared" si="298"/>
        <v>81.229141814225684</v>
      </c>
      <c r="H162" s="157">
        <f t="shared" si="298"/>
        <v>80.081236354620671</v>
      </c>
      <c r="I162" s="157">
        <f t="shared" si="298"/>
        <v>69.138963560837325</v>
      </c>
      <c r="J162" s="157">
        <f t="shared" si="298"/>
        <v>80.255071709016676</v>
      </c>
      <c r="K162" s="157">
        <f t="shared" si="298"/>
        <v>82.657405196739177</v>
      </c>
      <c r="L162" s="157">
        <f t="shared" si="298"/>
        <v>93.286247913454886</v>
      </c>
      <c r="M162" s="157">
        <f t="shared" si="298"/>
        <v>71.627486452595775</v>
      </c>
      <c r="N162" s="157">
        <f t="shared" si="298"/>
        <v>82.218885389852986</v>
      </c>
      <c r="O162" s="157">
        <f t="shared" si="298"/>
        <v>87.989384165844299</v>
      </c>
      <c r="P162" s="157">
        <f t="shared" si="298"/>
        <v>61.5436913309928</v>
      </c>
      <c r="Q162" s="157">
        <f t="shared" si="298"/>
        <v>67.35613824594833</v>
      </c>
    </row>
    <row r="163" spans="1:17" ht="12" customHeight="1" x14ac:dyDescent="0.25">
      <c r="A163" s="23" t="s">
        <v>60</v>
      </c>
      <c r="B163" s="57">
        <v>108.39121675668802</v>
      </c>
      <c r="C163" s="57">
        <v>104.84242877553926</v>
      </c>
      <c r="D163" s="57">
        <v>98.343792204629523</v>
      </c>
      <c r="E163" s="57">
        <v>99.410845600918279</v>
      </c>
      <c r="F163" s="57">
        <v>90.175569186481226</v>
      </c>
      <c r="G163" s="57">
        <v>81.229141814225684</v>
      </c>
      <c r="H163" s="57">
        <v>80.081236354620671</v>
      </c>
      <c r="I163" s="57">
        <v>69.138963560837325</v>
      </c>
      <c r="J163" s="57">
        <v>80.255071709016676</v>
      </c>
      <c r="K163" s="57">
        <v>82.657405196739177</v>
      </c>
      <c r="L163" s="57">
        <v>93.286247913454886</v>
      </c>
      <c r="M163" s="57">
        <v>71.627486452595775</v>
      </c>
      <c r="N163" s="57">
        <v>82.218885389852986</v>
      </c>
      <c r="O163" s="57">
        <v>87.989384165844299</v>
      </c>
      <c r="P163" s="57">
        <v>61.5436913309928</v>
      </c>
      <c r="Q163" s="57">
        <v>67.35613824594833</v>
      </c>
    </row>
    <row r="164" spans="1:17" ht="12.95" customHeight="1" x14ac:dyDescent="0.25">
      <c r="A164" s="158" t="s">
        <v>112</v>
      </c>
      <c r="B164" s="157">
        <f t="shared" ref="B164:Q164" si="299">B165</f>
        <v>9.7454803976456186E-2</v>
      </c>
      <c r="C164" s="157">
        <f t="shared" si="299"/>
        <v>8.6985219409748737E-2</v>
      </c>
      <c r="D164" s="157">
        <f t="shared" si="299"/>
        <v>8.675864604399626E-2</v>
      </c>
      <c r="E164" s="157">
        <f t="shared" si="299"/>
        <v>8.5678461513006704E-2</v>
      </c>
      <c r="F164" s="157">
        <f t="shared" si="299"/>
        <v>8.6322246191646482E-2</v>
      </c>
      <c r="G164" s="157">
        <f t="shared" si="299"/>
        <v>8.2676830428244683E-2</v>
      </c>
      <c r="H164" s="157">
        <f t="shared" si="299"/>
        <v>8.5613681981129189E-2</v>
      </c>
      <c r="I164" s="157">
        <f t="shared" si="299"/>
        <v>9.3539532454923871E-2</v>
      </c>
      <c r="J164" s="157">
        <f t="shared" si="299"/>
        <v>0.10397540852028499</v>
      </c>
      <c r="K164" s="157">
        <f t="shared" si="299"/>
        <v>0.13178013192172142</v>
      </c>
      <c r="L164" s="157">
        <f t="shared" si="299"/>
        <v>0.14953745892928888</v>
      </c>
      <c r="M164" s="157">
        <f t="shared" si="299"/>
        <v>0.21786281884217995</v>
      </c>
      <c r="N164" s="157">
        <f t="shared" si="299"/>
        <v>0.28523613863742625</v>
      </c>
      <c r="O164" s="157">
        <f t="shared" si="299"/>
        <v>0.34592013912371727</v>
      </c>
      <c r="P164" s="157">
        <f t="shared" si="299"/>
        <v>0.41078064801604475</v>
      </c>
      <c r="Q164" s="157">
        <f t="shared" si="299"/>
        <v>0.48283920934933866</v>
      </c>
    </row>
    <row r="165" spans="1:17" ht="12" customHeight="1" x14ac:dyDescent="0.25">
      <c r="A165" s="23" t="s">
        <v>60</v>
      </c>
      <c r="B165" s="156">
        <v>9.7454803976456186E-2</v>
      </c>
      <c r="C165" s="156">
        <v>8.6985219409748737E-2</v>
      </c>
      <c r="D165" s="156">
        <v>8.675864604399626E-2</v>
      </c>
      <c r="E165" s="156">
        <v>8.5678461513006704E-2</v>
      </c>
      <c r="F165" s="156">
        <v>8.6322246191646482E-2</v>
      </c>
      <c r="G165" s="156">
        <v>8.2676830428244683E-2</v>
      </c>
      <c r="H165" s="156">
        <v>8.5613681981129189E-2</v>
      </c>
      <c r="I165" s="156">
        <v>9.3539532454923871E-2</v>
      </c>
      <c r="J165" s="156">
        <v>0.10397540852028499</v>
      </c>
      <c r="K165" s="156">
        <v>0.13178013192172142</v>
      </c>
      <c r="L165" s="156">
        <v>0.14953745892928888</v>
      </c>
      <c r="M165" s="156">
        <v>0.21786281884217995</v>
      </c>
      <c r="N165" s="156">
        <v>0.28523613863742625</v>
      </c>
      <c r="O165" s="156">
        <v>0.34592013912371727</v>
      </c>
      <c r="P165" s="156">
        <v>0.41078064801604475</v>
      </c>
      <c r="Q165" s="156">
        <v>0.48283920934933866</v>
      </c>
    </row>
    <row r="166" spans="1:17" ht="12" customHeight="1" x14ac:dyDescent="0.25">
      <c r="A166" s="158" t="s">
        <v>63</v>
      </c>
      <c r="B166" s="157">
        <f>SUM(B167:B168,B171:B172)</f>
        <v>22.430870338898938</v>
      </c>
      <c r="C166" s="157">
        <f t="shared" ref="C166:Q166" si="300">SUM(C167:C168,C171:C172)</f>
        <v>20.414861752155286</v>
      </c>
      <c r="D166" s="157">
        <f t="shared" si="300"/>
        <v>20.612381465044454</v>
      </c>
      <c r="E166" s="157">
        <f t="shared" si="300"/>
        <v>20.21697552174135</v>
      </c>
      <c r="F166" s="157">
        <f t="shared" si="300"/>
        <v>19.406034864762248</v>
      </c>
      <c r="G166" s="157">
        <f t="shared" si="300"/>
        <v>18.57285558907714</v>
      </c>
      <c r="H166" s="157">
        <f t="shared" si="300"/>
        <v>18.746014983980203</v>
      </c>
      <c r="I166" s="157">
        <f t="shared" si="300"/>
        <v>18.680644937937348</v>
      </c>
      <c r="J166" s="157">
        <f t="shared" si="300"/>
        <v>18.882436163670082</v>
      </c>
      <c r="K166" s="157">
        <f t="shared" si="300"/>
        <v>19.073548271968356</v>
      </c>
      <c r="L166" s="157">
        <f t="shared" si="300"/>
        <v>18.980572395607833</v>
      </c>
      <c r="M166" s="157">
        <f t="shared" si="300"/>
        <v>19.805390143351733</v>
      </c>
      <c r="N166" s="157">
        <f t="shared" si="300"/>
        <v>20.837410099814733</v>
      </c>
      <c r="O166" s="157">
        <f t="shared" si="300"/>
        <v>20.109202152696678</v>
      </c>
      <c r="P166" s="157">
        <f t="shared" si="300"/>
        <v>19.873483339222268</v>
      </c>
      <c r="Q166" s="157">
        <f t="shared" si="300"/>
        <v>19.857745458594728</v>
      </c>
    </row>
    <row r="167" spans="1:17" ht="12" customHeight="1" x14ac:dyDescent="0.25">
      <c r="A167" s="167" t="s">
        <v>144</v>
      </c>
      <c r="B167" s="132">
        <v>0.8997292116017962</v>
      </c>
      <c r="C167" s="132">
        <v>1.1365001392050285</v>
      </c>
      <c r="D167" s="132">
        <v>1.2313130073420269</v>
      </c>
      <c r="E167" s="132">
        <v>1.3568415441063533</v>
      </c>
      <c r="F167" s="132">
        <v>1.566247966404029</v>
      </c>
      <c r="G167" s="132">
        <v>1.9545578648870385</v>
      </c>
      <c r="H167" s="132">
        <v>2.1868005539202073</v>
      </c>
      <c r="I167" s="132">
        <v>2.4490152023387544</v>
      </c>
      <c r="J167" s="132">
        <v>2.6794848189158462</v>
      </c>
      <c r="K167" s="132">
        <v>2.7414017684494123</v>
      </c>
      <c r="L167" s="132">
        <v>2.7695835622000007</v>
      </c>
      <c r="M167" s="132">
        <v>2.8446897965447033</v>
      </c>
      <c r="N167" s="132">
        <v>2.923672675058552</v>
      </c>
      <c r="O167" s="132">
        <v>2.9636208127076684</v>
      </c>
      <c r="P167" s="132">
        <v>2.9863415122546768</v>
      </c>
      <c r="Q167" s="132">
        <v>3.0478368171564929</v>
      </c>
    </row>
    <row r="168" spans="1:17" ht="12" customHeight="1" x14ac:dyDescent="0.25">
      <c r="A168" s="167" t="s">
        <v>143</v>
      </c>
      <c r="B168" s="132">
        <f t="shared" ref="B168" si="301">SUM(B169:B170)</f>
        <v>2.2606777200690001E-2</v>
      </c>
      <c r="C168" s="132">
        <f t="shared" ref="C168" si="302">SUM(C169:C170)</f>
        <v>3.2117218233951118E-2</v>
      </c>
      <c r="D168" s="132">
        <f t="shared" ref="D168" si="303">SUM(D169:D170)</f>
        <v>3.8095401824187886E-2</v>
      </c>
      <c r="E168" s="132">
        <f t="shared" ref="E168" si="304">SUM(E169:E170)</f>
        <v>4.5324986636837782E-2</v>
      </c>
      <c r="F168" s="132">
        <f t="shared" ref="F168" si="305">SUM(F169:F170)</f>
        <v>5.6398717181373112E-2</v>
      </c>
      <c r="G168" s="132">
        <f t="shared" ref="G168" si="306">SUM(G169:G170)</f>
        <v>7.39515548721561E-2</v>
      </c>
      <c r="H168" s="132">
        <f t="shared" ref="H168" si="307">SUM(H169:H170)</f>
        <v>8.4538336943400946E-2</v>
      </c>
      <c r="I168" s="132">
        <f t="shared" ref="I168" si="308">SUM(I169:I170)</f>
        <v>9.935467510472315E-2</v>
      </c>
      <c r="J168" s="132">
        <f t="shared" ref="J168" si="309">SUM(J169:J170)</f>
        <v>0.11456880344979423</v>
      </c>
      <c r="K168" s="132">
        <f t="shared" ref="K168" si="310">SUM(K169:K170)</f>
        <v>0.12748910355733417</v>
      </c>
      <c r="L168" s="132">
        <f t="shared" ref="L168" si="311">SUM(L169:L170)</f>
        <v>0.13647443295122738</v>
      </c>
      <c r="M168" s="132">
        <f t="shared" ref="M168" si="312">SUM(M169:M170)</f>
        <v>0.14417067898636154</v>
      </c>
      <c r="N168" s="132">
        <f t="shared" ref="N168" si="313">SUM(N169:N170)</f>
        <v>0.15120700773194998</v>
      </c>
      <c r="O168" s="132">
        <f t="shared" ref="O168" si="314">SUM(O169:O170)</f>
        <v>0.15591580242798223</v>
      </c>
      <c r="P168" s="132">
        <f t="shared" ref="P168" si="315">SUM(P169:P170)</f>
        <v>0.15869583593704351</v>
      </c>
      <c r="Q168" s="132">
        <f t="shared" ref="Q168" si="316">SUM(Q169:Q170)</f>
        <v>0.16152039838711227</v>
      </c>
    </row>
    <row r="169" spans="1:17" ht="12" customHeight="1" x14ac:dyDescent="0.25">
      <c r="A169" s="166" t="s">
        <v>57</v>
      </c>
      <c r="B169" s="165">
        <v>1.4694549531953057E-2</v>
      </c>
      <c r="C169" s="165">
        <v>2.1009402619595954E-2</v>
      </c>
      <c r="D169" s="165">
        <v>2.4945415459089394E-2</v>
      </c>
      <c r="E169" s="165">
        <v>2.9730836139578685E-2</v>
      </c>
      <c r="F169" s="165">
        <v>3.697315512048318E-2</v>
      </c>
      <c r="G169" s="165">
        <v>4.8475366024156072E-2</v>
      </c>
      <c r="H169" s="165">
        <v>5.5335849448470566E-2</v>
      </c>
      <c r="I169" s="165">
        <v>6.4957984963126644E-2</v>
      </c>
      <c r="J169" s="165">
        <v>7.4824549821028929E-2</v>
      </c>
      <c r="K169" s="165">
        <v>8.3173701865191213E-2</v>
      </c>
      <c r="L169" s="165">
        <v>8.8877128659375942E-2</v>
      </c>
      <c r="M169" s="165">
        <v>9.4591278320500599E-2</v>
      </c>
      <c r="N169" s="165">
        <v>9.9485211090151793E-2</v>
      </c>
      <c r="O169" s="165">
        <v>0.10278855021140555</v>
      </c>
      <c r="P169" s="165">
        <v>0.10470343486623226</v>
      </c>
      <c r="Q169" s="165">
        <v>0.10664354551200392</v>
      </c>
    </row>
    <row r="170" spans="1:17" ht="12" customHeight="1" x14ac:dyDescent="0.25">
      <c r="A170" s="147" t="s">
        <v>59</v>
      </c>
      <c r="B170" s="164">
        <v>7.9122276687369417E-3</v>
      </c>
      <c r="C170" s="164">
        <v>1.1107815614355166E-2</v>
      </c>
      <c r="D170" s="164">
        <v>1.3149986365098495E-2</v>
      </c>
      <c r="E170" s="164">
        <v>1.5594150497259094E-2</v>
      </c>
      <c r="F170" s="164">
        <v>1.9425562060889932E-2</v>
      </c>
      <c r="G170" s="164">
        <v>2.5476188848000028E-2</v>
      </c>
      <c r="H170" s="164">
        <v>2.9202487494930381E-2</v>
      </c>
      <c r="I170" s="164">
        <v>3.4396690141596513E-2</v>
      </c>
      <c r="J170" s="164">
        <v>3.974425362876529E-2</v>
      </c>
      <c r="K170" s="164">
        <v>4.4315401692142951E-2</v>
      </c>
      <c r="L170" s="164">
        <v>4.7597304291851439E-2</v>
      </c>
      <c r="M170" s="164">
        <v>4.9579400665860945E-2</v>
      </c>
      <c r="N170" s="164">
        <v>5.1721796641798178E-2</v>
      </c>
      <c r="O170" s="164">
        <v>5.3127252216576673E-2</v>
      </c>
      <c r="P170" s="164">
        <v>5.3992401070811241E-2</v>
      </c>
      <c r="Q170" s="164">
        <v>5.4876852875108351E-2</v>
      </c>
    </row>
    <row r="171" spans="1:17" ht="12" customHeight="1" x14ac:dyDescent="0.25">
      <c r="A171" s="163" t="s">
        <v>142</v>
      </c>
      <c r="B171" s="162">
        <v>21.008680072391762</v>
      </c>
      <c r="C171" s="162">
        <v>18.752264611930876</v>
      </c>
      <c r="D171" s="162">
        <v>18.806493490467965</v>
      </c>
      <c r="E171" s="162">
        <v>18.25453394798231</v>
      </c>
      <c r="F171" s="162">
        <v>17.209949292542145</v>
      </c>
      <c r="G171" s="162">
        <v>15.983817164327704</v>
      </c>
      <c r="H171" s="162">
        <v>15.905592289132548</v>
      </c>
      <c r="I171" s="162">
        <v>15.55206363632499</v>
      </c>
      <c r="J171" s="162">
        <v>15.487202904827202</v>
      </c>
      <c r="K171" s="162">
        <v>15.552179272342007</v>
      </c>
      <c r="L171" s="162">
        <v>15.398085030833487</v>
      </c>
      <c r="M171" s="162">
        <v>16.095364952395116</v>
      </c>
      <c r="N171" s="162">
        <v>16.998152737947965</v>
      </c>
      <c r="O171" s="162">
        <v>16.237542870105798</v>
      </c>
      <c r="P171" s="162">
        <v>15.97848138239072</v>
      </c>
      <c r="Q171" s="162">
        <v>15.905440996250245</v>
      </c>
    </row>
    <row r="172" spans="1:17" ht="12" customHeight="1" x14ac:dyDescent="0.25">
      <c r="A172" s="161" t="s">
        <v>141</v>
      </c>
      <c r="B172" s="160">
        <f t="shared" ref="B172" si="317">SUM(B173:B174)</f>
        <v>0.4998542777046886</v>
      </c>
      <c r="C172" s="160">
        <f t="shared" ref="C172" si="318">SUM(C173:C174)</f>
        <v>0.49397978278543075</v>
      </c>
      <c r="D172" s="160">
        <f t="shared" ref="D172" si="319">SUM(D173:D174)</f>
        <v>0.53647956541027397</v>
      </c>
      <c r="E172" s="160">
        <f t="shared" ref="E172" si="320">SUM(E173:E174)</f>
        <v>0.56027504301584874</v>
      </c>
      <c r="F172" s="160">
        <f t="shared" ref="F172" si="321">SUM(F173:F174)</f>
        <v>0.57343888863470038</v>
      </c>
      <c r="G172" s="160">
        <f t="shared" ref="G172" si="322">SUM(G173:G174)</f>
        <v>0.56052900499023872</v>
      </c>
      <c r="H172" s="160">
        <f t="shared" ref="H172" si="323">SUM(H173:H174)</f>
        <v>0.56908380398404468</v>
      </c>
      <c r="I172" s="160">
        <f t="shared" ref="I172" si="324">SUM(I173:I174)</f>
        <v>0.58021142416887994</v>
      </c>
      <c r="J172" s="160">
        <f t="shared" ref="J172" si="325">SUM(J173:J174)</f>
        <v>0.60117963647724182</v>
      </c>
      <c r="K172" s="160">
        <f t="shared" ref="K172" si="326">SUM(K173:K174)</f>
        <v>0.65247812761960355</v>
      </c>
      <c r="L172" s="160">
        <f t="shared" ref="L172" si="327">SUM(L173:L174)</f>
        <v>0.67642936962311906</v>
      </c>
      <c r="M172" s="160">
        <f t="shared" ref="M172" si="328">SUM(M173:M174)</f>
        <v>0.72116471542555027</v>
      </c>
      <c r="N172" s="160">
        <f t="shared" ref="N172" si="329">SUM(N173:N174)</f>
        <v>0.76437767907626397</v>
      </c>
      <c r="O172" s="160">
        <f t="shared" ref="O172" si="330">SUM(O173:O174)</f>
        <v>0.75212266745522771</v>
      </c>
      <c r="P172" s="160">
        <f t="shared" ref="P172" si="331">SUM(P173:P174)</f>
        <v>0.74996460863982695</v>
      </c>
      <c r="Q172" s="160">
        <f t="shared" ref="Q172" si="332">SUM(Q173:Q174)</f>
        <v>0.74294724680087698</v>
      </c>
    </row>
    <row r="173" spans="1:17" ht="12" customHeight="1" x14ac:dyDescent="0.25">
      <c r="A173" s="148" t="s">
        <v>60</v>
      </c>
      <c r="B173" s="156">
        <v>0.34397311701022193</v>
      </c>
      <c r="C173" s="156">
        <v>0.34244851210215776</v>
      </c>
      <c r="D173" s="156">
        <v>0.37493013452338131</v>
      </c>
      <c r="E173" s="156">
        <v>0.39253255928857517</v>
      </c>
      <c r="F173" s="156">
        <v>0.40034607547425022</v>
      </c>
      <c r="G173" s="156">
        <v>0.39105927375760524</v>
      </c>
      <c r="H173" s="156">
        <v>0.3978166226943326</v>
      </c>
      <c r="I173" s="156">
        <v>0.40779326015737011</v>
      </c>
      <c r="J173" s="156">
        <v>0.42739380417173656</v>
      </c>
      <c r="K173" s="156">
        <v>0.46815646911086206</v>
      </c>
      <c r="L173" s="156">
        <v>0.49002478916821934</v>
      </c>
      <c r="M173" s="156">
        <v>0.5316478663532902</v>
      </c>
      <c r="N173" s="156">
        <v>0.57487688926603919</v>
      </c>
      <c r="O173" s="156">
        <v>0.56106152972063894</v>
      </c>
      <c r="P173" s="156">
        <v>0.55827788118335286</v>
      </c>
      <c r="Q173" s="156">
        <v>0.55508897311708083</v>
      </c>
    </row>
    <row r="174" spans="1:17" ht="12" customHeight="1" x14ac:dyDescent="0.25">
      <c r="A174" s="159" t="s">
        <v>59</v>
      </c>
      <c r="B174" s="57">
        <v>0.1558811606944667</v>
      </c>
      <c r="C174" s="57">
        <v>0.15153127068327302</v>
      </c>
      <c r="D174" s="57">
        <v>0.16154943088689269</v>
      </c>
      <c r="E174" s="57">
        <v>0.16774248372727354</v>
      </c>
      <c r="F174" s="57">
        <v>0.17309281316045014</v>
      </c>
      <c r="G174" s="57">
        <v>0.16946973123263348</v>
      </c>
      <c r="H174" s="57">
        <v>0.17126718128971208</v>
      </c>
      <c r="I174" s="57">
        <v>0.17241816401150983</v>
      </c>
      <c r="J174" s="57">
        <v>0.17378583230550523</v>
      </c>
      <c r="K174" s="57">
        <v>0.18432165850874146</v>
      </c>
      <c r="L174" s="57">
        <v>0.18640458045489974</v>
      </c>
      <c r="M174" s="57">
        <v>0.1895168490722601</v>
      </c>
      <c r="N174" s="57">
        <v>0.18950078981022472</v>
      </c>
      <c r="O174" s="57">
        <v>0.19106113773458874</v>
      </c>
      <c r="P174" s="57">
        <v>0.19168672745647408</v>
      </c>
      <c r="Q174" s="57">
        <v>0.18785827368379615</v>
      </c>
    </row>
    <row r="175" spans="1:17" ht="12" customHeight="1" x14ac:dyDescent="0.25">
      <c r="A175" s="158" t="s">
        <v>62</v>
      </c>
      <c r="B175" s="157">
        <f>SUM(B176:B177)</f>
        <v>6.8062700844874922</v>
      </c>
      <c r="C175" s="157">
        <f t="shared" ref="C175:Q175" si="333">SUM(C176:C177)</f>
        <v>6.2447161095037362</v>
      </c>
      <c r="D175" s="157">
        <f t="shared" si="333"/>
        <v>6.3462982326870856</v>
      </c>
      <c r="E175" s="157">
        <f t="shared" si="333"/>
        <v>6.282387119762511</v>
      </c>
      <c r="F175" s="157">
        <f t="shared" si="333"/>
        <v>6.1551320122590072</v>
      </c>
      <c r="G175" s="157">
        <f t="shared" si="333"/>
        <v>6.0105786648196178</v>
      </c>
      <c r="H175" s="157">
        <f t="shared" si="333"/>
        <v>6.1970729443937822</v>
      </c>
      <c r="I175" s="157">
        <f t="shared" si="333"/>
        <v>6.2785331329810807</v>
      </c>
      <c r="J175" s="157">
        <f t="shared" si="333"/>
        <v>6.3308520936471915</v>
      </c>
      <c r="K175" s="157">
        <f t="shared" si="333"/>
        <v>6.3744452626453656</v>
      </c>
      <c r="L175" s="157">
        <f t="shared" si="333"/>
        <v>6.0185960050279999</v>
      </c>
      <c r="M175" s="157">
        <f t="shared" si="333"/>
        <v>6.6245117082659988</v>
      </c>
      <c r="N175" s="157">
        <f t="shared" si="333"/>
        <v>6.8958571933174007</v>
      </c>
      <c r="O175" s="157">
        <f t="shared" si="333"/>
        <v>6.8566117876911585</v>
      </c>
      <c r="P175" s="157">
        <f t="shared" si="333"/>
        <v>7.0154255361736615</v>
      </c>
      <c r="Q175" s="157">
        <f t="shared" si="333"/>
        <v>6.7282262874100747</v>
      </c>
    </row>
    <row r="176" spans="1:17" ht="12" customHeight="1" x14ac:dyDescent="0.25">
      <c r="A176" s="23" t="s">
        <v>57</v>
      </c>
      <c r="B176" s="156">
        <v>2.1964047444954251</v>
      </c>
      <c r="C176" s="156">
        <v>2.0722603770516534</v>
      </c>
      <c r="D176" s="156">
        <v>1.8384544587267673</v>
      </c>
      <c r="E176" s="156">
        <v>1.7541668930793934</v>
      </c>
      <c r="F176" s="156">
        <v>1.5676764764995357</v>
      </c>
      <c r="G176" s="156">
        <v>1.3644499944965387</v>
      </c>
      <c r="H176" s="156">
        <v>1.5232593989596415</v>
      </c>
      <c r="I176" s="156">
        <v>1.3149851521517411</v>
      </c>
      <c r="J176" s="156">
        <v>1.3961482898017517</v>
      </c>
      <c r="K176" s="156">
        <v>1.3654400227701917</v>
      </c>
      <c r="L176" s="156">
        <v>1.5370336678632568</v>
      </c>
      <c r="M176" s="156">
        <v>1.0114877196947398</v>
      </c>
      <c r="N176" s="156">
        <v>1.0608029640312784</v>
      </c>
      <c r="O176" s="156">
        <v>1.1126874924983097</v>
      </c>
      <c r="P176" s="156">
        <v>0.66911325719765635</v>
      </c>
      <c r="Q176" s="156">
        <v>0.63873614111611343</v>
      </c>
    </row>
    <row r="177" spans="1:17" ht="12" customHeight="1" x14ac:dyDescent="0.25">
      <c r="A177" s="29" t="s">
        <v>140</v>
      </c>
      <c r="B177" s="57">
        <v>4.6098653399920666</v>
      </c>
      <c r="C177" s="57">
        <v>4.1724557324520823</v>
      </c>
      <c r="D177" s="57">
        <v>4.5078437739603183</v>
      </c>
      <c r="E177" s="57">
        <v>4.5282202266831177</v>
      </c>
      <c r="F177" s="57">
        <v>4.5874555357594717</v>
      </c>
      <c r="G177" s="57">
        <v>4.6461286703230789</v>
      </c>
      <c r="H177" s="57">
        <v>4.6738135454341405</v>
      </c>
      <c r="I177" s="57">
        <v>4.9635479808293397</v>
      </c>
      <c r="J177" s="57">
        <v>4.9347038038454398</v>
      </c>
      <c r="K177" s="57">
        <v>5.0090052398751741</v>
      </c>
      <c r="L177" s="57">
        <v>4.4815623371647426</v>
      </c>
      <c r="M177" s="57">
        <v>5.6130239885712587</v>
      </c>
      <c r="N177" s="57">
        <v>5.8350542292861221</v>
      </c>
      <c r="O177" s="57">
        <v>5.7439242951928486</v>
      </c>
      <c r="P177" s="57">
        <v>6.3463122789760051</v>
      </c>
      <c r="Q177" s="57">
        <v>6.0894901462939615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0.57179153754455514</v>
      </c>
      <c r="C3" s="175">
        <f>IF(RES_hhdet_tes!C3=0,"",RES_hhdet_tes!C3/RES_hhdet_fec!C3)</f>
        <v>0.5719031430333672</v>
      </c>
      <c r="D3" s="175">
        <f>IF(RES_hhdet_tes!D3=0,"",RES_hhdet_tes!D3/RES_hhdet_fec!D3)</f>
        <v>0.57571958939549772</v>
      </c>
      <c r="E3" s="175">
        <f>IF(RES_hhdet_tes!E3=0,"",RES_hhdet_tes!E3/RES_hhdet_fec!E3)</f>
        <v>0.5783446352952607</v>
      </c>
      <c r="F3" s="175">
        <f>IF(RES_hhdet_tes!F3=0,"",RES_hhdet_tes!F3/RES_hhdet_fec!F3)</f>
        <v>0.58200631357868393</v>
      </c>
      <c r="G3" s="175">
        <f>IF(RES_hhdet_tes!G3=0,"",RES_hhdet_tes!G3/RES_hhdet_fec!G3)</f>
        <v>0.58809349319755688</v>
      </c>
      <c r="H3" s="175">
        <f>IF(RES_hhdet_tes!H3=0,"",RES_hhdet_tes!H3/RES_hhdet_fec!H3)</f>
        <v>0.59306429318758958</v>
      </c>
      <c r="I3" s="175">
        <f>IF(RES_hhdet_tes!I3=0,"",RES_hhdet_tes!I3/RES_hhdet_fec!I3)</f>
        <v>0.60884326521190124</v>
      </c>
      <c r="J3" s="175">
        <f>IF(RES_hhdet_tes!J3=0,"",RES_hhdet_tes!J3/RES_hhdet_fec!J3)</f>
        <v>0.5778505895788113</v>
      </c>
      <c r="K3" s="175">
        <f>IF(RES_hhdet_tes!K3=0,"",RES_hhdet_tes!K3/RES_hhdet_fec!K3)</f>
        <v>0.61031658613192719</v>
      </c>
      <c r="L3" s="175">
        <f>IF(RES_hhdet_tes!L3=0,"",RES_hhdet_tes!L3/RES_hhdet_fec!L3)</f>
        <v>0.61360123269604971</v>
      </c>
      <c r="M3" s="175">
        <f>IF(RES_hhdet_tes!M3=0,"",RES_hhdet_tes!M3/RES_hhdet_fec!M3)</f>
        <v>0.62703975296507608</v>
      </c>
      <c r="N3" s="175">
        <f>IF(RES_hhdet_tes!N3=0,"",RES_hhdet_tes!N3/RES_hhdet_fec!N3)</f>
        <v>0.63230356479449146</v>
      </c>
      <c r="O3" s="175">
        <f>IF(RES_hhdet_tes!O3=0,"",RES_hhdet_tes!O3/RES_hhdet_fec!O3)</f>
        <v>0.63493945734619706</v>
      </c>
      <c r="P3" s="175">
        <f>IF(RES_hhdet_tes!P3=0,"",RES_hhdet_tes!P3/RES_hhdet_fec!P3)</f>
        <v>0.65681924615421894</v>
      </c>
      <c r="Q3" s="175">
        <f>IF(RES_hhdet_tes!Q3=0,"",RES_hhdet_tes!Q3/RES_hhdet_fec!Q3)</f>
        <v>0.65372362940580675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0.54017559203046583</v>
      </c>
      <c r="C4" s="169">
        <f>IF(RES_hhdet_tes!C4=0,"",RES_hhdet_tes!C4/RES_hhdet_fec!C4)</f>
        <v>0.54013719195251997</v>
      </c>
      <c r="D4" s="169">
        <f>IF(RES_hhdet_tes!D4=0,"",RES_hhdet_tes!D4/RES_hhdet_fec!D4)</f>
        <v>0.54168053912386338</v>
      </c>
      <c r="E4" s="169">
        <f>IF(RES_hhdet_tes!E4=0,"",RES_hhdet_tes!E4/RES_hhdet_fec!E4)</f>
        <v>0.54312522387227113</v>
      </c>
      <c r="F4" s="169">
        <f>IF(RES_hhdet_tes!F4=0,"",RES_hhdet_tes!F4/RES_hhdet_fec!F4)</f>
        <v>0.54430651486989778</v>
      </c>
      <c r="G4" s="169">
        <f>IF(RES_hhdet_tes!G4=0,"",RES_hhdet_tes!G4/RES_hhdet_fec!G4)</f>
        <v>0.54770019384301205</v>
      </c>
      <c r="H4" s="169">
        <f>IF(RES_hhdet_tes!H4=0,"",RES_hhdet_tes!H4/RES_hhdet_fec!H4)</f>
        <v>0.5511123989472384</v>
      </c>
      <c r="I4" s="169">
        <f>IF(RES_hhdet_tes!I4=0,"",RES_hhdet_tes!I4/RES_hhdet_fec!I4)</f>
        <v>0.56012216195389497</v>
      </c>
      <c r="J4" s="169">
        <f>IF(RES_hhdet_tes!J4=0,"",RES_hhdet_tes!J4/RES_hhdet_fec!J4)</f>
        <v>0.56314720668514096</v>
      </c>
      <c r="K4" s="169">
        <f>IF(RES_hhdet_tes!K4=0,"",RES_hhdet_tes!K4/RES_hhdet_fec!K4)</f>
        <v>0.56684978566687805</v>
      </c>
      <c r="L4" s="169">
        <f>IF(RES_hhdet_tes!L4=0,"",RES_hhdet_tes!L4/RES_hhdet_fec!L4)</f>
        <v>0.56927301016259646</v>
      </c>
      <c r="M4" s="169">
        <f>IF(RES_hhdet_tes!M4=0,"",RES_hhdet_tes!M4/RES_hhdet_fec!M4)</f>
        <v>0.57430051220569223</v>
      </c>
      <c r="N4" s="169">
        <f>IF(RES_hhdet_tes!N4=0,"",RES_hhdet_tes!N4/RES_hhdet_fec!N4)</f>
        <v>0.57644257570447477</v>
      </c>
      <c r="O4" s="169">
        <f>IF(RES_hhdet_tes!O4=0,"",RES_hhdet_tes!O4/RES_hhdet_fec!O4)</f>
        <v>0.58266022493071146</v>
      </c>
      <c r="P4" s="169">
        <f>IF(RES_hhdet_tes!P4=0,"",RES_hhdet_tes!P4/RES_hhdet_fec!P4)</f>
        <v>0.58592299991854035</v>
      </c>
      <c r="Q4" s="169">
        <f>IF(RES_hhdet_tes!Q4=0,"",RES_hhdet_tes!Q4/RES_hhdet_fec!Q4)</f>
        <v>0.58610835604322675</v>
      </c>
    </row>
    <row r="5" spans="1:17" ht="12" customHeight="1" x14ac:dyDescent="0.25">
      <c r="A5" s="23" t="s">
        <v>58</v>
      </c>
      <c r="B5" s="73">
        <f>IF(RES_hhdet_tes!B5=0,"",RES_hhdet_tes!B5/RES_hhdet_fec!B5)</f>
        <v>0.53825597309307927</v>
      </c>
      <c r="C5" s="73">
        <f>IF(RES_hhdet_tes!C5=0,"",RES_hhdet_tes!C5/RES_hhdet_fec!C5)</f>
        <v>0.53825597309307915</v>
      </c>
      <c r="D5" s="73">
        <f>IF(RES_hhdet_tes!D5=0,"",RES_hhdet_tes!D5/RES_hhdet_fec!D5)</f>
        <v>0.5394710256770533</v>
      </c>
      <c r="E5" s="73">
        <f>IF(RES_hhdet_tes!E5=0,"",RES_hhdet_tes!E5/RES_hhdet_fec!E5)</f>
        <v>0.54096249360645077</v>
      </c>
      <c r="F5" s="73">
        <f>IF(RES_hhdet_tes!F5=0,"",RES_hhdet_tes!F5/RES_hhdet_fec!F5)</f>
        <v>0.54224802173588627</v>
      </c>
      <c r="G5" s="73">
        <f>IF(RES_hhdet_tes!G5=0,"",RES_hhdet_tes!G5/RES_hhdet_fec!G5)</f>
        <v>0.54564962763497293</v>
      </c>
      <c r="H5" s="73">
        <f>IF(RES_hhdet_tes!H5=0,"",RES_hhdet_tes!H5/RES_hhdet_fec!H5)</f>
        <v>0.54911272273358258</v>
      </c>
      <c r="I5" s="73">
        <f>IF(RES_hhdet_tes!I5=0,"",RES_hhdet_tes!I5/RES_hhdet_fec!I5)</f>
        <v>0.55769814354738345</v>
      </c>
      <c r="J5" s="73">
        <f>IF(RES_hhdet_tes!J5=0,"",RES_hhdet_tes!J5/RES_hhdet_fec!J5)</f>
        <v>0.56099482486054242</v>
      </c>
      <c r="K5" s="73">
        <f>IF(RES_hhdet_tes!K5=0,"",RES_hhdet_tes!K5/RES_hhdet_fec!K5)</f>
        <v>0.564352262028883</v>
      </c>
      <c r="L5" s="73">
        <f>IF(RES_hhdet_tes!L5=0,"",RES_hhdet_tes!L5/RES_hhdet_fec!L5)</f>
        <v>0.5673385853296341</v>
      </c>
      <c r="M5" s="73">
        <f>IF(RES_hhdet_tes!M5=0,"",RES_hhdet_tes!M5/RES_hhdet_fec!M5)</f>
        <v>0.57114729716456003</v>
      </c>
      <c r="N5" s="73">
        <f>IF(RES_hhdet_tes!N5=0,"",RES_hhdet_tes!N5/RES_hhdet_fec!N5)</f>
        <v>0.57287441953576013</v>
      </c>
      <c r="O5" s="73">
        <f>IF(RES_hhdet_tes!O5=0,"",RES_hhdet_tes!O5/RES_hhdet_fec!O5)</f>
        <v>0.57919738807303245</v>
      </c>
      <c r="P5" s="73">
        <f>IF(RES_hhdet_tes!P5=0,"",RES_hhdet_tes!P5/RES_hhdet_fec!P5)</f>
        <v>0.58080907759746137</v>
      </c>
      <c r="Q5" s="73">
        <f>IF(RES_hhdet_tes!Q5=0,"",RES_hhdet_tes!Q5/RES_hhdet_fec!Q5)</f>
        <v>0.58114281044578486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1.0000000000000004</v>
      </c>
      <c r="C6" s="73">
        <f>IF(RES_hhdet_tes!C6=0,"",RES_hhdet_tes!C6/RES_hhdet_fec!C6)</f>
        <v>1</v>
      </c>
      <c r="D6" s="73">
        <f>IF(RES_hhdet_tes!D6=0,"",RES_hhdet_tes!D6/RES_hhdet_fec!D6)</f>
        <v>1.0000000000000004</v>
      </c>
      <c r="E6" s="73">
        <f>IF(RES_hhdet_tes!E6=0,"",RES_hhdet_tes!E6/RES_hhdet_fec!E6)</f>
        <v>1</v>
      </c>
      <c r="F6" s="73">
        <f>IF(RES_hhdet_tes!F6=0,"",RES_hhdet_tes!F6/RES_hhdet_fec!F6)</f>
        <v>1.0000000000000002</v>
      </c>
      <c r="G6" s="73">
        <f>IF(RES_hhdet_tes!G6=0,"",RES_hhdet_tes!G6/RES_hhdet_fec!G6)</f>
        <v>1</v>
      </c>
      <c r="H6" s="73">
        <f>IF(RES_hhdet_tes!H6=0,"",RES_hhdet_tes!H6/RES_hhdet_fec!H6)</f>
        <v>1</v>
      </c>
      <c r="I6" s="73">
        <f>IF(RES_hhdet_tes!I6=0,"",RES_hhdet_tes!I6/RES_hhdet_fec!I6)</f>
        <v>1</v>
      </c>
      <c r="J6" s="73">
        <f>IF(RES_hhdet_tes!J6=0,"",RES_hhdet_tes!J6/RES_hhdet_fec!J6)</f>
        <v>0.99999999999999967</v>
      </c>
      <c r="K6" s="73">
        <f>IF(RES_hhdet_tes!K6=0,"",RES_hhdet_tes!K6/RES_hhdet_fec!K6)</f>
        <v>1.0000000000000002</v>
      </c>
      <c r="L6" s="73">
        <f>IF(RES_hhdet_tes!L6=0,"",RES_hhdet_tes!L6/RES_hhdet_fec!L6)</f>
        <v>1</v>
      </c>
      <c r="M6" s="73">
        <f>IF(RES_hhdet_tes!M6=0,"",RES_hhdet_tes!M6/RES_hhdet_fec!M6)</f>
        <v>1.0000000000000002</v>
      </c>
      <c r="N6" s="73">
        <f>IF(RES_hhdet_tes!N6=0,"",RES_hhdet_tes!N6/RES_hhdet_fec!N6)</f>
        <v>0.99999999999999978</v>
      </c>
      <c r="O6" s="73">
        <f>IF(RES_hhdet_tes!O6=0,"",RES_hhdet_tes!O6/RES_hhdet_fec!O6)</f>
        <v>0.99999999999999978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1.6507797765512733</v>
      </c>
      <c r="C7" s="169">
        <f>IF(RES_hhdet_tes!C7=0,"",RES_hhdet_tes!C7/RES_hhdet_fec!C7)</f>
        <v>1.6802356922367299</v>
      </c>
      <c r="D7" s="169">
        <f>IF(RES_hhdet_tes!D7=0,"",RES_hhdet_tes!D7/RES_hhdet_fec!D7)</f>
        <v>1.7153397788297271</v>
      </c>
      <c r="E7" s="169">
        <f>IF(RES_hhdet_tes!E7=0,"",RES_hhdet_tes!E7/RES_hhdet_fec!E7)</f>
        <v>1.7572398488116712</v>
      </c>
      <c r="F7" s="169">
        <f>IF(RES_hhdet_tes!F7=0,"",RES_hhdet_tes!F7/RES_hhdet_fec!F7)</f>
        <v>1.8744043405151636</v>
      </c>
      <c r="G7" s="169">
        <f>IF(RES_hhdet_tes!G7=0,"",RES_hhdet_tes!G7/RES_hhdet_fec!G7)</f>
        <v>1.9599984875254224</v>
      </c>
      <c r="H7" s="169">
        <f>IF(RES_hhdet_tes!H7=0,"",RES_hhdet_tes!H7/RES_hhdet_fec!H7)</f>
        <v>2.0625043516743222</v>
      </c>
      <c r="I7" s="169">
        <f>IF(RES_hhdet_tes!I7=0,"",RES_hhdet_tes!I7/RES_hhdet_fec!I7)</f>
        <v>2.3036865418342956</v>
      </c>
      <c r="J7" s="169">
        <f>IF(RES_hhdet_tes!J7=0,"",RES_hhdet_tes!J7/RES_hhdet_fec!J7)</f>
        <v>2.3619110743315903</v>
      </c>
      <c r="K7" s="169">
        <f>IF(RES_hhdet_tes!K7=0,"",RES_hhdet_tes!K7/RES_hhdet_fec!K7)</f>
        <v>2.5412533829690109</v>
      </c>
      <c r="L7" s="169">
        <f>IF(RES_hhdet_tes!L7=0,"",RES_hhdet_tes!L7/RES_hhdet_fec!L7)</f>
        <v>2.6872706584890813</v>
      </c>
      <c r="M7" s="169">
        <f>IF(RES_hhdet_tes!M7=0,"",RES_hhdet_tes!M7/RES_hhdet_fec!M7)</f>
        <v>2.9703014151780769</v>
      </c>
      <c r="N7" s="169">
        <f>IF(RES_hhdet_tes!N7=0,"",RES_hhdet_tes!N7/RES_hhdet_fec!N7)</f>
        <v>3.1646556949668416</v>
      </c>
      <c r="O7" s="169">
        <f>IF(RES_hhdet_tes!O7=0,"",RES_hhdet_tes!O7/RES_hhdet_fec!O7)</f>
        <v>3.430061672104872</v>
      </c>
      <c r="P7" s="169">
        <f>IF(RES_hhdet_tes!P7=0,"",RES_hhdet_tes!P7/RES_hhdet_fec!P7)</f>
        <v>3.4478900844869345</v>
      </c>
      <c r="Q7" s="169">
        <f>IF(RES_hhdet_tes!Q7=0,"",RES_hhdet_tes!Q7/RES_hhdet_fec!Q7)</f>
        <v>3.575429934840491</v>
      </c>
    </row>
    <row r="8" spans="1:17" ht="12" customHeight="1" x14ac:dyDescent="0.25">
      <c r="A8" s="23" t="s">
        <v>60</v>
      </c>
      <c r="B8" s="73">
        <f>IF(RES_hhdet_tes!B8=0,"",RES_hhdet_tes!B8/RES_hhdet_fec!B8)</f>
        <v>1.6507797765512733</v>
      </c>
      <c r="C8" s="73">
        <f>IF(RES_hhdet_tes!C8=0,"",RES_hhdet_tes!C8/RES_hhdet_fec!C8)</f>
        <v>1.6802356922367299</v>
      </c>
      <c r="D8" s="73">
        <f>IF(RES_hhdet_tes!D8=0,"",RES_hhdet_tes!D8/RES_hhdet_fec!D8)</f>
        <v>1.7153397788297271</v>
      </c>
      <c r="E8" s="73">
        <f>IF(RES_hhdet_tes!E8=0,"",RES_hhdet_tes!E8/RES_hhdet_fec!E8)</f>
        <v>1.7572398488116712</v>
      </c>
      <c r="F8" s="73">
        <f>IF(RES_hhdet_tes!F8=0,"",RES_hhdet_tes!F8/RES_hhdet_fec!F8)</f>
        <v>1.8744043405151636</v>
      </c>
      <c r="G8" s="73">
        <f>IF(RES_hhdet_tes!G8=0,"",RES_hhdet_tes!G8/RES_hhdet_fec!G8)</f>
        <v>1.9599984875254224</v>
      </c>
      <c r="H8" s="73">
        <f>IF(RES_hhdet_tes!H8=0,"",RES_hhdet_tes!H8/RES_hhdet_fec!H8)</f>
        <v>2.0625043516743222</v>
      </c>
      <c r="I8" s="73">
        <f>IF(RES_hhdet_tes!I8=0,"",RES_hhdet_tes!I8/RES_hhdet_fec!I8)</f>
        <v>2.3036865418342956</v>
      </c>
      <c r="J8" s="73">
        <f>IF(RES_hhdet_tes!J8=0,"",RES_hhdet_tes!J8/RES_hhdet_fec!J8)</f>
        <v>2.3619110743315903</v>
      </c>
      <c r="K8" s="73">
        <f>IF(RES_hhdet_tes!K8=0,"",RES_hhdet_tes!K8/RES_hhdet_fec!K8)</f>
        <v>2.5412533829690109</v>
      </c>
      <c r="L8" s="73">
        <f>IF(RES_hhdet_tes!L8=0,"",RES_hhdet_tes!L8/RES_hhdet_fec!L8)</f>
        <v>2.6872706584890813</v>
      </c>
      <c r="M8" s="73">
        <f>IF(RES_hhdet_tes!M8=0,"",RES_hhdet_tes!M8/RES_hhdet_fec!M8)</f>
        <v>2.9703014151780769</v>
      </c>
      <c r="N8" s="73">
        <f>IF(RES_hhdet_tes!N8=0,"",RES_hhdet_tes!N8/RES_hhdet_fec!N8)</f>
        <v>3.1646556949668416</v>
      </c>
      <c r="O8" s="73">
        <f>IF(RES_hhdet_tes!O8=0,"",RES_hhdet_tes!O8/RES_hhdet_fec!O8)</f>
        <v>3.430061672104872</v>
      </c>
      <c r="P8" s="73">
        <f>IF(RES_hhdet_tes!P8=0,"",RES_hhdet_tes!P8/RES_hhdet_fec!P8)</f>
        <v>3.4478900844869345</v>
      </c>
      <c r="Q8" s="73">
        <f>IF(RES_hhdet_tes!Q8=0,"",RES_hhdet_tes!Q8/RES_hhdet_fec!Q8)</f>
        <v>3.575429934840491</v>
      </c>
    </row>
    <row r="9" spans="1:17" ht="12" customHeight="1" x14ac:dyDescent="0.25">
      <c r="A9" s="158" t="s">
        <v>63</v>
      </c>
      <c r="B9" s="169">
        <f>IF(RES_hhdet_tes!B9=0,"",RES_hhdet_tes!B9/RES_hhdet_fec!B9)</f>
        <v>0.72155562790811123</v>
      </c>
      <c r="C9" s="169">
        <f>IF(RES_hhdet_tes!C9=0,"",RES_hhdet_tes!C9/RES_hhdet_fec!C9)</f>
        <v>0.72236794126869341</v>
      </c>
      <c r="D9" s="169">
        <f>IF(RES_hhdet_tes!D9=0,"",RES_hhdet_tes!D9/RES_hhdet_fec!D9)</f>
        <v>0.72625853135725171</v>
      </c>
      <c r="E9" s="169">
        <f>IF(RES_hhdet_tes!E9=0,"",RES_hhdet_tes!E9/RES_hhdet_fec!E9)</f>
        <v>0.73071114908839208</v>
      </c>
      <c r="F9" s="169">
        <f>IF(RES_hhdet_tes!F9=0,"",RES_hhdet_tes!F9/RES_hhdet_fec!F9)</f>
        <v>0.73461242658197479</v>
      </c>
      <c r="G9" s="169">
        <f>IF(RES_hhdet_tes!G9=0,"",RES_hhdet_tes!G9/RES_hhdet_fec!G9)</f>
        <v>0.74079871859670876</v>
      </c>
      <c r="H9" s="169">
        <f>IF(RES_hhdet_tes!H9=0,"",RES_hhdet_tes!H9/RES_hhdet_fec!H9)</f>
        <v>0.74714550131210988</v>
      </c>
      <c r="I9" s="169">
        <f>IF(RES_hhdet_tes!I9=0,"",RES_hhdet_tes!I9/RES_hhdet_fec!I9)</f>
        <v>0.75745865481589802</v>
      </c>
      <c r="J9" s="169">
        <f>IF(RES_hhdet_tes!J9=0,"",RES_hhdet_tes!J9/RES_hhdet_fec!J9)</f>
        <v>0.76302902647317639</v>
      </c>
      <c r="K9" s="169">
        <f>IF(RES_hhdet_tes!K9=0,"",RES_hhdet_tes!K9/RES_hhdet_fec!K9)</f>
        <v>0.76452164521601329</v>
      </c>
      <c r="L9" s="169">
        <f>IF(RES_hhdet_tes!L9=0,"",RES_hhdet_tes!L9/RES_hhdet_fec!L9)</f>
        <v>0.76936834702592227</v>
      </c>
      <c r="M9" s="169">
        <f>IF(RES_hhdet_tes!M9=0,"",RES_hhdet_tes!M9/RES_hhdet_fec!M9)</f>
        <v>0.77467726114448376</v>
      </c>
      <c r="N9" s="169">
        <f>IF(RES_hhdet_tes!N9=0,"",RES_hhdet_tes!N9/RES_hhdet_fec!N9)</f>
        <v>0.77544060136690818</v>
      </c>
      <c r="O9" s="169">
        <f>IF(RES_hhdet_tes!O9=0,"",RES_hhdet_tes!O9/RES_hhdet_fec!O9)</f>
        <v>0.78327542419539364</v>
      </c>
      <c r="P9" s="169">
        <f>IF(RES_hhdet_tes!P9=0,"",RES_hhdet_tes!P9/RES_hhdet_fec!P9)</f>
        <v>0.78611502585638815</v>
      </c>
      <c r="Q9" s="169">
        <f>IF(RES_hhdet_tes!Q9=0,"",RES_hhdet_tes!Q9/RES_hhdet_fec!Q9)</f>
        <v>0.78657315497424962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0.5699584790411506</v>
      </c>
      <c r="C11" s="174">
        <f>IF(RES_hhdet_tes!C11=0,"",RES_hhdet_tes!C11/RES_hhdet_fec!C11)</f>
        <v>0.5699584790411506</v>
      </c>
      <c r="D11" s="174">
        <f>IF(RES_hhdet_tes!D11=0,"",RES_hhdet_tes!D11/RES_hhdet_fec!D11)</f>
        <v>0.5734025031627098</v>
      </c>
      <c r="E11" s="174">
        <f>IF(RES_hhdet_tes!E11=0,"",RES_hhdet_tes!E11/RES_hhdet_fec!E11)</f>
        <v>0.57745305918299661</v>
      </c>
      <c r="F11" s="174">
        <f>IF(RES_hhdet_tes!F11=0,"",RES_hhdet_tes!F11/RES_hhdet_fec!F11)</f>
        <v>0.5812917465727222</v>
      </c>
      <c r="G11" s="174">
        <f>IF(RES_hhdet_tes!G11=0,"",RES_hhdet_tes!G11/RES_hhdet_fec!G11)</f>
        <v>0.58678398648195906</v>
      </c>
      <c r="H11" s="174">
        <f>IF(RES_hhdet_tes!H11=0,"",RES_hhdet_tes!H11/RES_hhdet_fec!H11)</f>
        <v>0.59298530261294835</v>
      </c>
      <c r="I11" s="174">
        <f>IF(RES_hhdet_tes!I11=0,"",RES_hhdet_tes!I11/RES_hhdet_fec!I11)</f>
        <v>0.60384267382325718</v>
      </c>
      <c r="J11" s="174">
        <f>IF(RES_hhdet_tes!J11=0,"",RES_hhdet_tes!J11/RES_hhdet_fec!J11)</f>
        <v>0.60980023413483153</v>
      </c>
      <c r="K11" s="174">
        <f>IF(RES_hhdet_tes!K11=0,"",RES_hhdet_tes!K11/RES_hhdet_fec!K11)</f>
        <v>0.60980023413483142</v>
      </c>
      <c r="L11" s="174">
        <f>IF(RES_hhdet_tes!L11=0,"",RES_hhdet_tes!L11/RES_hhdet_fec!L11)</f>
        <v>0.61365168702468809</v>
      </c>
      <c r="M11" s="174">
        <f>IF(RES_hhdet_tes!M11=0,"",RES_hhdet_tes!M11/RES_hhdet_fec!M11)</f>
        <v>0.61778582082543998</v>
      </c>
      <c r="N11" s="174">
        <f>IF(RES_hhdet_tes!N11=0,"",RES_hhdet_tes!N11/RES_hhdet_fec!N11)</f>
        <v>0.61806117404520322</v>
      </c>
      <c r="O11" s="174">
        <f>IF(RES_hhdet_tes!O11=0,"",RES_hhdet_tes!O11/RES_hhdet_fec!O11)</f>
        <v>0.62391609969335304</v>
      </c>
      <c r="P11" s="174">
        <f>IF(RES_hhdet_tes!P11=0,"",RES_hhdet_tes!P11/RES_hhdet_fec!P11)</f>
        <v>0.62680504329614783</v>
      </c>
      <c r="Q11" s="174">
        <f>IF(RES_hhdet_tes!Q11=0,"",RES_hhdet_tes!Q11/RES_hhdet_fec!Q11)</f>
        <v>0.62725305438303292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0.67094336319781189</v>
      </c>
      <c r="C12" s="174">
        <f>IF(RES_hhdet_tes!C12=0,"",RES_hhdet_tes!C12/RES_hhdet_fec!C12)</f>
        <v>0.67155830902730562</v>
      </c>
      <c r="D12" s="174">
        <f>IF(RES_hhdet_tes!D12=0,"",RES_hhdet_tes!D12/RES_hhdet_fec!D12)</f>
        <v>0.67479585389307306</v>
      </c>
      <c r="E12" s="174">
        <f>IF(RES_hhdet_tes!E12=0,"",RES_hhdet_tes!E12/RES_hhdet_fec!E12)</f>
        <v>0.67838507900443035</v>
      </c>
      <c r="F12" s="174">
        <f>IF(RES_hhdet_tes!F12=0,"",RES_hhdet_tes!F12/RES_hhdet_fec!F12)</f>
        <v>0.68455573303353545</v>
      </c>
      <c r="G12" s="174">
        <f>IF(RES_hhdet_tes!G12=0,"",RES_hhdet_tes!G12/RES_hhdet_fec!G12)</f>
        <v>0.69814188236842933</v>
      </c>
      <c r="H12" s="174">
        <f>IF(RES_hhdet_tes!H12=0,"",RES_hhdet_tes!H12/RES_hhdet_fec!H12)</f>
        <v>0.70283654721037581</v>
      </c>
      <c r="I12" s="174">
        <f>IF(RES_hhdet_tes!I12=0,"",RES_hhdet_tes!I12/RES_hhdet_fec!I12)</f>
        <v>0.70649485330048056</v>
      </c>
      <c r="J12" s="174">
        <f>IF(RES_hhdet_tes!J12=0,"",RES_hhdet_tes!J12/RES_hhdet_fec!J12)</f>
        <v>0.7079878630897648</v>
      </c>
      <c r="K12" s="174">
        <f>IF(RES_hhdet_tes!K12=0,"",RES_hhdet_tes!K12/RES_hhdet_fec!K12)</f>
        <v>0.71072098816154994</v>
      </c>
      <c r="L12" s="174">
        <f>IF(RES_hhdet_tes!L12=0,"",RES_hhdet_tes!L12/RES_hhdet_fec!L12)</f>
        <v>0.71277570873699181</v>
      </c>
      <c r="M12" s="174">
        <f>IF(RES_hhdet_tes!M12=0,"",RES_hhdet_tes!M12/RES_hhdet_fec!M12)</f>
        <v>0.71399432662932449</v>
      </c>
      <c r="N12" s="174">
        <f>IF(RES_hhdet_tes!N12=0,"",RES_hhdet_tes!N12/RES_hhdet_fec!N12)</f>
        <v>0.71374828449405403</v>
      </c>
      <c r="O12" s="174">
        <f>IF(RES_hhdet_tes!O12=0,"",RES_hhdet_tes!O12/RES_hhdet_fec!O12)</f>
        <v>0.71784491836278252</v>
      </c>
      <c r="P12" s="174">
        <f>IF(RES_hhdet_tes!P12=0,"",RES_hhdet_tes!P12/RES_hhdet_fec!P12)</f>
        <v>0.71792263354929364</v>
      </c>
      <c r="Q12" s="174">
        <f>IF(RES_hhdet_tes!Q12=0,"",RES_hhdet_tes!Q12/RES_hhdet_fec!Q12)</f>
        <v>0.71806429830518037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0.56995847904115071</v>
      </c>
      <c r="C13" s="173">
        <f>IF(RES_hhdet_tes!C13=0,"",RES_hhdet_tes!C13/RES_hhdet_fec!C13)</f>
        <v>0.56995847904115071</v>
      </c>
      <c r="D13" s="173">
        <f>IF(RES_hhdet_tes!D13=0,"",RES_hhdet_tes!D13/RES_hhdet_fec!D13)</f>
        <v>0.57340250316270969</v>
      </c>
      <c r="E13" s="173">
        <f>IF(RES_hhdet_tes!E13=0,"",RES_hhdet_tes!E13/RES_hhdet_fec!E13)</f>
        <v>0.57734196163068774</v>
      </c>
      <c r="F13" s="173">
        <f>IF(RES_hhdet_tes!F13=0,"",RES_hhdet_tes!F13/RES_hhdet_fec!F13)</f>
        <v>0.5847254442202251</v>
      </c>
      <c r="G13" s="173">
        <f>IF(RES_hhdet_tes!G13=0,"",RES_hhdet_tes!G13/RES_hhdet_fec!G13)</f>
        <v>0.60193592069921298</v>
      </c>
      <c r="H13" s="173">
        <f>IF(RES_hhdet_tes!H13=0,"",RES_hhdet_tes!H13/RES_hhdet_fec!H13)</f>
        <v>0.6074287421774679</v>
      </c>
      <c r="I13" s="173">
        <f>IF(RES_hhdet_tes!I13=0,"",RES_hhdet_tes!I13/RES_hhdet_fec!I13)</f>
        <v>0.61155107138583842</v>
      </c>
      <c r="J13" s="173">
        <f>IF(RES_hhdet_tes!J13=0,"",RES_hhdet_tes!J13/RES_hhdet_fec!J13)</f>
        <v>0.61284478913114693</v>
      </c>
      <c r="K13" s="173">
        <f>IF(RES_hhdet_tes!K13=0,"",RES_hhdet_tes!K13/RES_hhdet_fec!K13)</f>
        <v>0.61574275218663388</v>
      </c>
      <c r="L13" s="173">
        <f>IF(RES_hhdet_tes!L13=0,"",RES_hhdet_tes!L13/RES_hhdet_fec!L13)</f>
        <v>0.61770329508166721</v>
      </c>
      <c r="M13" s="173">
        <f>IF(RES_hhdet_tes!M13=0,"",RES_hhdet_tes!M13/RES_hhdet_fec!M13)</f>
        <v>0.62104099614359887</v>
      </c>
      <c r="N13" s="173">
        <f>IF(RES_hhdet_tes!N13=0,"",RES_hhdet_tes!N13/RES_hhdet_fec!N13)</f>
        <v>0.62104099614359864</v>
      </c>
      <c r="O13" s="173">
        <f>IF(RES_hhdet_tes!O13=0,"",RES_hhdet_tes!O13/RES_hhdet_fec!O13)</f>
        <v>0.62648800052131515</v>
      </c>
      <c r="P13" s="173">
        <f>IF(RES_hhdet_tes!P13=0,"",RES_hhdet_tes!P13/RES_hhdet_fec!P13)</f>
        <v>0.62648800052131481</v>
      </c>
      <c r="Q13" s="173">
        <f>IF(RES_hhdet_tes!Q13=0,"",RES_hhdet_tes!Q13/RES_hhdet_fec!Q13)</f>
        <v>0.62648800052131504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0.99999999999999989</v>
      </c>
      <c r="C14" s="172">
        <f>IF(RES_hhdet_tes!C14=0,"",RES_hhdet_tes!C14/RES_hhdet_fec!C14)</f>
        <v>1.0000000000000002</v>
      </c>
      <c r="D14" s="172">
        <f>IF(RES_hhdet_tes!D14=0,"",RES_hhdet_tes!D14/RES_hhdet_fec!D14)</f>
        <v>1.0000000000000004</v>
      </c>
      <c r="E14" s="172">
        <f>IF(RES_hhdet_tes!E14=0,"",RES_hhdet_tes!E14/RES_hhdet_fec!E14)</f>
        <v>1</v>
      </c>
      <c r="F14" s="172">
        <f>IF(RES_hhdet_tes!F14=0,"",RES_hhdet_tes!F14/RES_hhdet_fec!F14)</f>
        <v>0.99999999999999967</v>
      </c>
      <c r="G14" s="172">
        <f>IF(RES_hhdet_tes!G14=0,"",RES_hhdet_tes!G14/RES_hhdet_fec!G14)</f>
        <v>0.99999999999999989</v>
      </c>
      <c r="H14" s="172">
        <f>IF(RES_hhdet_tes!H14=0,"",RES_hhdet_tes!H14/RES_hhdet_fec!H14)</f>
        <v>0.99999999999999989</v>
      </c>
      <c r="I14" s="172">
        <f>IF(RES_hhdet_tes!I14=0,"",RES_hhdet_tes!I14/RES_hhdet_fec!I14)</f>
        <v>0.99999999999999978</v>
      </c>
      <c r="J14" s="172">
        <f>IF(RES_hhdet_tes!J14=0,"",RES_hhdet_tes!J14/RES_hhdet_fec!J14)</f>
        <v>1</v>
      </c>
      <c r="K14" s="172">
        <f>IF(RES_hhdet_tes!K14=0,"",RES_hhdet_tes!K14/RES_hhdet_fec!K14)</f>
        <v>0.99999999999999967</v>
      </c>
      <c r="L14" s="172">
        <f>IF(RES_hhdet_tes!L14=0,"",RES_hhdet_tes!L14/RES_hhdet_fec!L14)</f>
        <v>1.0000000000000002</v>
      </c>
      <c r="M14" s="172">
        <f>IF(RES_hhdet_tes!M14=0,"",RES_hhdet_tes!M14/RES_hhdet_fec!M14)</f>
        <v>1</v>
      </c>
      <c r="N14" s="172">
        <f>IF(RES_hhdet_tes!N14=0,"",RES_hhdet_tes!N14/RES_hhdet_fec!N14)</f>
        <v>0.99999999999999933</v>
      </c>
      <c r="O14" s="172">
        <f>IF(RES_hhdet_tes!O14=0,"",RES_hhdet_tes!O14/RES_hhdet_fec!O14)</f>
        <v>1</v>
      </c>
      <c r="P14" s="172">
        <f>IF(RES_hhdet_tes!P14=0,"",RES_hhdet_tes!P14/RES_hhdet_fec!P14)</f>
        <v>0.99999999999999989</v>
      </c>
      <c r="Q14" s="172">
        <f>IF(RES_hhdet_tes!Q14=0,"",RES_hhdet_tes!Q14/RES_hhdet_fec!Q14)</f>
        <v>1.0000000000000002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0.72828027877480361</v>
      </c>
      <c r="C15" s="171">
        <f>IF(RES_hhdet_tes!C15=0,"",RES_hhdet_tes!C15/RES_hhdet_fec!C15)</f>
        <v>0.72845323317773591</v>
      </c>
      <c r="D15" s="171">
        <f>IF(RES_hhdet_tes!D15=0,"",RES_hhdet_tes!D15/RES_hhdet_fec!D15)</f>
        <v>0.73184530201942699</v>
      </c>
      <c r="E15" s="171">
        <f>IF(RES_hhdet_tes!E15=0,"",RES_hhdet_tes!E15/RES_hhdet_fec!E15)</f>
        <v>0.73590380693927404</v>
      </c>
      <c r="F15" s="171">
        <f>IF(RES_hhdet_tes!F15=0,"",RES_hhdet_tes!F15/RES_hhdet_fec!F15)</f>
        <v>0.73953445957892872</v>
      </c>
      <c r="G15" s="171">
        <f>IF(RES_hhdet_tes!G15=0,"",RES_hhdet_tes!G15/RES_hhdet_fec!G15)</f>
        <v>0.74528682916547362</v>
      </c>
      <c r="H15" s="171">
        <f>IF(RES_hhdet_tes!H15=0,"",RES_hhdet_tes!H15/RES_hhdet_fec!H15)</f>
        <v>0.75131675825516309</v>
      </c>
      <c r="I15" s="171">
        <f>IF(RES_hhdet_tes!I15=0,"",RES_hhdet_tes!I15/RES_hhdet_fec!I15)</f>
        <v>0.76126652951215112</v>
      </c>
      <c r="J15" s="171">
        <f>IF(RES_hhdet_tes!J15=0,"",RES_hhdet_tes!J15/RES_hhdet_fec!J15)</f>
        <v>0.76647572388412122</v>
      </c>
      <c r="K15" s="171">
        <f>IF(RES_hhdet_tes!K15=0,"",RES_hhdet_tes!K15/RES_hhdet_fec!K15)</f>
        <v>0.76745637049635584</v>
      </c>
      <c r="L15" s="171">
        <f>IF(RES_hhdet_tes!L15=0,"",RES_hhdet_tes!L15/RES_hhdet_fec!L15)</f>
        <v>0.77199600904619825</v>
      </c>
      <c r="M15" s="171">
        <f>IF(RES_hhdet_tes!M15=0,"",RES_hhdet_tes!M15/RES_hhdet_fec!M15)</f>
        <v>0.77709111623524407</v>
      </c>
      <c r="N15" s="171">
        <f>IF(RES_hhdet_tes!N15=0,"",RES_hhdet_tes!N15/RES_hhdet_fec!N15)</f>
        <v>0.77751179863957842</v>
      </c>
      <c r="O15" s="171">
        <f>IF(RES_hhdet_tes!O15=0,"",RES_hhdet_tes!O15/RES_hhdet_fec!O15)</f>
        <v>0.78548267999098953</v>
      </c>
      <c r="P15" s="171">
        <f>IF(RES_hhdet_tes!P15=0,"",RES_hhdet_tes!P15/RES_hhdet_fec!P15)</f>
        <v>0.78809094812902247</v>
      </c>
      <c r="Q15" s="171">
        <f>IF(RES_hhdet_tes!Q15=0,"",RES_hhdet_tes!Q15/RES_hhdet_fec!Q15)</f>
        <v>0.78843973547744539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0.79570573035731529</v>
      </c>
      <c r="C16" s="170">
        <f>IF(RES_hhdet_tes!C16=0,"",RES_hhdet_tes!C16/RES_hhdet_fec!C16)</f>
        <v>0.79463426283208016</v>
      </c>
      <c r="D16" s="170">
        <f>IF(RES_hhdet_tes!D16=0,"",RES_hhdet_tes!D16/RES_hhdet_fec!D16)</f>
        <v>0.79751688084043315</v>
      </c>
      <c r="E16" s="170">
        <f>IF(RES_hhdet_tes!E16=0,"",RES_hhdet_tes!E16/RES_hhdet_fec!E16)</f>
        <v>0.80171678296446802</v>
      </c>
      <c r="F16" s="170">
        <f>IF(RES_hhdet_tes!F16=0,"",RES_hhdet_tes!F16/RES_hhdet_fec!F16)</f>
        <v>0.80570456254274592</v>
      </c>
      <c r="G16" s="170">
        <f>IF(RES_hhdet_tes!G16=0,"",RES_hhdet_tes!G16/RES_hhdet_fec!G16)</f>
        <v>0.81201360175757831</v>
      </c>
      <c r="H16" s="170">
        <f>IF(RES_hhdet_tes!H16=0,"",RES_hhdet_tes!H16/RES_hhdet_fec!H16)</f>
        <v>0.8172870797180537</v>
      </c>
      <c r="I16" s="170">
        <f>IF(RES_hhdet_tes!I16=0,"",RES_hhdet_tes!I16/RES_hhdet_fec!I16)</f>
        <v>0.82637035990608165</v>
      </c>
      <c r="J16" s="170">
        <f>IF(RES_hhdet_tes!J16=0,"",RES_hhdet_tes!J16/RES_hhdet_fec!J16)</f>
        <v>0.82700702078658195</v>
      </c>
      <c r="K16" s="170">
        <f>IF(RES_hhdet_tes!K16=0,"",RES_hhdet_tes!K16/RES_hhdet_fec!K16)</f>
        <v>0.82710265020368867</v>
      </c>
      <c r="L16" s="170">
        <f>IF(RES_hhdet_tes!L16=0,"",RES_hhdet_tes!L16/RES_hhdet_fec!L16)</f>
        <v>0.8279090203909083</v>
      </c>
      <c r="M16" s="170">
        <f>IF(RES_hhdet_tes!M16=0,"",RES_hhdet_tes!M16/RES_hhdet_fec!M16)</f>
        <v>0.82932576008852188</v>
      </c>
      <c r="N16" s="170">
        <f>IF(RES_hhdet_tes!N16=0,"",RES_hhdet_tes!N16/RES_hhdet_fec!N16)</f>
        <v>0.82735393154563941</v>
      </c>
      <c r="O16" s="170">
        <f>IF(RES_hhdet_tes!O16=0,"",RES_hhdet_tes!O16/RES_hhdet_fec!O16)</f>
        <v>0.83337228335414471</v>
      </c>
      <c r="P16" s="170">
        <f>IF(RES_hhdet_tes!P16=0,"",RES_hhdet_tes!P16/RES_hhdet_fec!P16)</f>
        <v>0.83477645758245467</v>
      </c>
      <c r="Q16" s="170">
        <f>IF(RES_hhdet_tes!Q16=0,"",RES_hhdet_tes!Q16/RES_hhdet_fec!Q16)</f>
        <v>0.83452519240364675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0.72828027877480339</v>
      </c>
      <c r="C17" s="73">
        <f>IF(RES_hhdet_tes!C17=0,"",RES_hhdet_tes!C17/RES_hhdet_fec!C17)</f>
        <v>0.7284532331777358</v>
      </c>
      <c r="D17" s="73">
        <f>IF(RES_hhdet_tes!D17=0,"",RES_hhdet_tes!D17/RES_hhdet_fec!D17)</f>
        <v>0.73365893605491972</v>
      </c>
      <c r="E17" s="73">
        <f>IF(RES_hhdet_tes!E17=0,"",RES_hhdet_tes!E17/RES_hhdet_fec!E17)</f>
        <v>0.73931855551441705</v>
      </c>
      <c r="F17" s="73">
        <f>IF(RES_hhdet_tes!F17=0,"",RES_hhdet_tes!F17/RES_hhdet_fec!F17)</f>
        <v>0.74345790929177236</v>
      </c>
      <c r="G17" s="73">
        <f>IF(RES_hhdet_tes!G17=0,"",RES_hhdet_tes!G17/RES_hhdet_fec!G17)</f>
        <v>0.75134301703082818</v>
      </c>
      <c r="H17" s="73">
        <f>IF(RES_hhdet_tes!H17=0,"",RES_hhdet_tes!H17/RES_hhdet_fec!H17)</f>
        <v>0.75821932524396496</v>
      </c>
      <c r="I17" s="73">
        <f>IF(RES_hhdet_tes!I17=0,"",RES_hhdet_tes!I17/RES_hhdet_fec!I17)</f>
        <v>0.77077788570227268</v>
      </c>
      <c r="J17" s="73">
        <f>IF(RES_hhdet_tes!J17=0,"",RES_hhdet_tes!J17/RES_hhdet_fec!J17)</f>
        <v>0.77321909628591801</v>
      </c>
      <c r="K17" s="73">
        <f>IF(RES_hhdet_tes!K17=0,"",RES_hhdet_tes!K17/RES_hhdet_fec!K17)</f>
        <v>0.77489178214990861</v>
      </c>
      <c r="L17" s="73">
        <f>IF(RES_hhdet_tes!L17=0,"",RES_hhdet_tes!L17/RES_hhdet_fec!L17)</f>
        <v>0.77761713320991732</v>
      </c>
      <c r="M17" s="73">
        <f>IF(RES_hhdet_tes!M17=0,"",RES_hhdet_tes!M17/RES_hhdet_fec!M17)</f>
        <v>0.78225985014021693</v>
      </c>
      <c r="N17" s="73">
        <f>IF(RES_hhdet_tes!N17=0,"",RES_hhdet_tes!N17/RES_hhdet_fec!N17)</f>
        <v>0.78306663047682068</v>
      </c>
      <c r="O17" s="73">
        <f>IF(RES_hhdet_tes!O17=0,"",RES_hhdet_tes!O17/RES_hhdet_fec!O17)</f>
        <v>0.78900698822849036</v>
      </c>
      <c r="P17" s="73">
        <f>IF(RES_hhdet_tes!P17=0,"",RES_hhdet_tes!P17/RES_hhdet_fec!P17)</f>
        <v>0.79010270893474788</v>
      </c>
      <c r="Q17" s="73">
        <f>IF(RES_hhdet_tes!Q17=0,"",RES_hhdet_tes!Q17/RES_hhdet_fec!Q17)</f>
        <v>0.79016709979822897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</v>
      </c>
      <c r="C18" s="73">
        <f>IF(RES_hhdet_tes!C18=0,"",RES_hhdet_tes!C18/RES_hhdet_fec!C18)</f>
        <v>0.99999999999999956</v>
      </c>
      <c r="D18" s="73">
        <f>IF(RES_hhdet_tes!D18=0,"",RES_hhdet_tes!D18/RES_hhdet_fec!D18)</f>
        <v>1</v>
      </c>
      <c r="E18" s="73">
        <f>IF(RES_hhdet_tes!E18=0,"",RES_hhdet_tes!E18/RES_hhdet_fec!E18)</f>
        <v>1</v>
      </c>
      <c r="F18" s="73">
        <f>IF(RES_hhdet_tes!F18=0,"",RES_hhdet_tes!F18/RES_hhdet_fec!F18)</f>
        <v>1.0000000000000004</v>
      </c>
      <c r="G18" s="73">
        <f>IF(RES_hhdet_tes!G18=0,"",RES_hhdet_tes!G18/RES_hhdet_fec!G18)</f>
        <v>1</v>
      </c>
      <c r="H18" s="73">
        <f>IF(RES_hhdet_tes!H18=0,"",RES_hhdet_tes!H18/RES_hhdet_fec!H18)</f>
        <v>1.0000000000000002</v>
      </c>
      <c r="I18" s="73">
        <f>IF(RES_hhdet_tes!I18=0,"",RES_hhdet_tes!I18/RES_hhdet_fec!I18)</f>
        <v>0.99999999999999989</v>
      </c>
      <c r="J18" s="73">
        <f>IF(RES_hhdet_tes!J18=0,"",RES_hhdet_tes!J18/RES_hhdet_fec!J18)</f>
        <v>0.99999999999999989</v>
      </c>
      <c r="K18" s="73">
        <f>IF(RES_hhdet_tes!K18=0,"",RES_hhdet_tes!K18/RES_hhdet_fec!K18)</f>
        <v>1.0000000000000004</v>
      </c>
      <c r="L18" s="73">
        <f>IF(RES_hhdet_tes!L18=0,"",RES_hhdet_tes!L18/RES_hhdet_fec!L18)</f>
        <v>1.0000000000000004</v>
      </c>
      <c r="M18" s="73">
        <f>IF(RES_hhdet_tes!M18=0,"",RES_hhdet_tes!M18/RES_hhdet_fec!M18)</f>
        <v>0.99999999999999967</v>
      </c>
      <c r="N18" s="73">
        <f>IF(RES_hhdet_tes!N18=0,"",RES_hhdet_tes!N18/RES_hhdet_fec!N18)</f>
        <v>1</v>
      </c>
      <c r="O18" s="73">
        <f>IF(RES_hhdet_tes!O18=0,"",RES_hhdet_tes!O18/RES_hhdet_fec!O18)</f>
        <v>1.0000000000000002</v>
      </c>
      <c r="P18" s="73">
        <f>IF(RES_hhdet_tes!P18=0,"",RES_hhdet_tes!P18/RES_hhdet_fec!P18)</f>
        <v>1</v>
      </c>
      <c r="Q18" s="73">
        <f>IF(RES_hhdet_tes!Q18=0,"",RES_hhdet_tes!Q18/RES_hhdet_fec!Q18)</f>
        <v>0.99999999999999967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0.61921391280683991</v>
      </c>
      <c r="C19" s="169">
        <f>IF(RES_hhdet_tes!C19=0,"",RES_hhdet_tes!C19/RES_hhdet_fec!C19)</f>
        <v>0.61623845001358646</v>
      </c>
      <c r="D19" s="169">
        <f>IF(RES_hhdet_tes!D19=0,"",RES_hhdet_tes!D19/RES_hhdet_fec!D19)</f>
        <v>0.6378781621421733</v>
      </c>
      <c r="E19" s="169">
        <f>IF(RES_hhdet_tes!E19=0,"",RES_hhdet_tes!E19/RES_hhdet_fec!E19)</f>
        <v>0.64728578181302854</v>
      </c>
      <c r="F19" s="169">
        <f>IF(RES_hhdet_tes!F19=0,"",RES_hhdet_tes!F19/RES_hhdet_fec!F19)</f>
        <v>0.66347921985411229</v>
      </c>
      <c r="G19" s="169">
        <f>IF(RES_hhdet_tes!G19=0,"",RES_hhdet_tes!G19/RES_hhdet_fec!G19)</f>
        <v>0.6822616122688574</v>
      </c>
      <c r="H19" s="169">
        <f>IF(RES_hhdet_tes!H19=0,"",RES_hhdet_tes!H19/RES_hhdet_fec!H19)</f>
        <v>0.67967082449733784</v>
      </c>
      <c r="I19" s="169">
        <f>IF(RES_hhdet_tes!I19=0,"",RES_hhdet_tes!I19/RES_hhdet_fec!I19)</f>
        <v>0.70723798081101186</v>
      </c>
      <c r="J19" s="169">
        <f>IF(RES_hhdet_tes!J19=0,"",RES_hhdet_tes!J19/RES_hhdet_fec!J19)</f>
        <v>0.70709103538343776</v>
      </c>
      <c r="K19" s="169">
        <f>IF(RES_hhdet_tes!K19=0,"",RES_hhdet_tes!K19/RES_hhdet_fec!K19)</f>
        <v>0.71133351368646558</v>
      </c>
      <c r="L19" s="169">
        <f>IF(RES_hhdet_tes!L19=0,"",RES_hhdet_tes!L19/RES_hhdet_fec!L19)</f>
        <v>0.69387834957851491</v>
      </c>
      <c r="M19" s="169">
        <f>IF(RES_hhdet_tes!M19=0,"",RES_hhdet_tes!M19/RES_hhdet_fec!M19)</f>
        <v>0.74793018956639656</v>
      </c>
      <c r="N19" s="169">
        <f>IF(RES_hhdet_tes!N19=0,"",RES_hhdet_tes!N19/RES_hhdet_fec!N19)</f>
        <v>0.74757412731730577</v>
      </c>
      <c r="O19" s="169">
        <f>IF(RES_hhdet_tes!O19=0,"",RES_hhdet_tes!O19/RES_hhdet_fec!O19)</f>
        <v>0.74722834836533325</v>
      </c>
      <c r="P19" s="169">
        <f>IF(RES_hhdet_tes!P19=0,"",RES_hhdet_tes!P19/RES_hhdet_fec!P19)</f>
        <v>0.78582179588076262</v>
      </c>
      <c r="Q19" s="169">
        <f>IF(RES_hhdet_tes!Q19=0,"",RES_hhdet_tes!Q19/RES_hhdet_fec!Q19)</f>
        <v>0.78645921128858864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0.41854309232117781</v>
      </c>
      <c r="C21" s="73">
        <f>IF(RES_hhdet_tes!C21=0,"",RES_hhdet_tes!C21/RES_hhdet_fec!C21)</f>
        <v>0.4200475809809241</v>
      </c>
      <c r="D21" s="73">
        <f>IF(RES_hhdet_tes!D21=0,"",RES_hhdet_tes!D21/RES_hhdet_fec!D21)</f>
        <v>0.42132034479084013</v>
      </c>
      <c r="E21" s="73">
        <f>IF(RES_hhdet_tes!E21=0,"",RES_hhdet_tes!E21/RES_hhdet_fec!E21)</f>
        <v>0.42576241927529296</v>
      </c>
      <c r="F21" s="73">
        <f>IF(RES_hhdet_tes!F21=0,"",RES_hhdet_tes!F21/RES_hhdet_fec!F21)</f>
        <v>0.43025608197122184</v>
      </c>
      <c r="G21" s="73">
        <f>IF(RES_hhdet_tes!G21=0,"",RES_hhdet_tes!G21/RES_hhdet_fec!G21)</f>
        <v>0.43481828865127647</v>
      </c>
      <c r="H21" s="73">
        <f>IF(RES_hhdet_tes!H21=0,"",RES_hhdet_tes!H21/RES_hhdet_fec!H21)</f>
        <v>0.44298022761000483</v>
      </c>
      <c r="I21" s="73">
        <f>IF(RES_hhdet_tes!I21=0,"",RES_hhdet_tes!I21/RES_hhdet_fec!I21)</f>
        <v>0.45342998602284545</v>
      </c>
      <c r="J21" s="73">
        <f>IF(RES_hhdet_tes!J21=0,"",RES_hhdet_tes!J21/RES_hhdet_fec!J21)</f>
        <v>0.45967251046789165</v>
      </c>
      <c r="K21" s="73">
        <f>IF(RES_hhdet_tes!K21=0,"",RES_hhdet_tes!K21/RES_hhdet_fec!K21)</f>
        <v>0.46136831306354775</v>
      </c>
      <c r="L21" s="73">
        <f>IF(RES_hhdet_tes!L21=0,"",RES_hhdet_tes!L21/RES_hhdet_fec!L21)</f>
        <v>0.46341410851358178</v>
      </c>
      <c r="M21" s="73">
        <f>IF(RES_hhdet_tes!M21=0,"",RES_hhdet_tes!M21/RES_hhdet_fec!M21)</f>
        <v>0.46505105386300583</v>
      </c>
      <c r="N21" s="73">
        <f>IF(RES_hhdet_tes!N21=0,"",RES_hhdet_tes!N21/RES_hhdet_fec!N21)</f>
        <v>0.46532322802677539</v>
      </c>
      <c r="O21" s="73">
        <f>IF(RES_hhdet_tes!O21=0,"",RES_hhdet_tes!O21/RES_hhdet_fec!O21)</f>
        <v>0.46860926741715175</v>
      </c>
      <c r="P21" s="73">
        <f>IF(RES_hhdet_tes!P21=0,"",RES_hhdet_tes!P21/RES_hhdet_fec!P21)</f>
        <v>0.47026234677867312</v>
      </c>
      <c r="Q21" s="73">
        <f>IF(RES_hhdet_tes!Q21=0,"",RES_hhdet_tes!Q21/RES_hhdet_fec!Q21)</f>
        <v>0.4702623467786729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0.80244155533277861</v>
      </c>
      <c r="C22" s="65">
        <f>IF(RES_hhdet_tes!C22=0,"",RES_hhdet_tes!C22/RES_hhdet_fec!C22)</f>
        <v>0.80244155533277861</v>
      </c>
      <c r="D22" s="65">
        <f>IF(RES_hhdet_tes!D22=0,"",RES_hhdet_tes!D22/RES_hhdet_fec!D22)</f>
        <v>0.80695821058281303</v>
      </c>
      <c r="E22" s="65">
        <f>IF(RES_hhdet_tes!E22=0,"",RES_hhdet_tes!E22/RES_hhdet_fec!E22)</f>
        <v>0.81074097808568046</v>
      </c>
      <c r="F22" s="65">
        <f>IF(RES_hhdet_tes!F22=0,"",RES_hhdet_tes!F22/RES_hhdet_fec!F22)</f>
        <v>0.81415767475183876</v>
      </c>
      <c r="G22" s="65">
        <f>IF(RES_hhdet_tes!G22=0,"",RES_hhdet_tes!G22/RES_hhdet_fec!G22)</f>
        <v>0.8192062993486765</v>
      </c>
      <c r="H22" s="65">
        <f>IF(RES_hhdet_tes!H22=0,"",RES_hhdet_tes!H22/RES_hhdet_fec!H22)</f>
        <v>0.82335890717382276</v>
      </c>
      <c r="I22" s="65">
        <f>IF(RES_hhdet_tes!I22=0,"",RES_hhdet_tes!I22/RES_hhdet_fec!I22)</f>
        <v>0.83042792448731118</v>
      </c>
      <c r="J22" s="65">
        <f>IF(RES_hhdet_tes!J22=0,"",RES_hhdet_tes!J22/RES_hhdet_fec!J22)</f>
        <v>0.83389493242543411</v>
      </c>
      <c r="K22" s="65">
        <f>IF(RES_hhdet_tes!K22=0,"",RES_hhdet_tes!K22/RES_hhdet_fec!K22)</f>
        <v>0.83461717456084816</v>
      </c>
      <c r="L22" s="65">
        <f>IF(RES_hhdet_tes!L22=0,"",RES_hhdet_tes!L22/RES_hhdet_fec!L22)</f>
        <v>0.83656777597729104</v>
      </c>
      <c r="M22" s="65">
        <f>IF(RES_hhdet_tes!M22=0,"",RES_hhdet_tes!M22/RES_hhdet_fec!M22)</f>
        <v>0.8400551250240047</v>
      </c>
      <c r="N22" s="65">
        <f>IF(RES_hhdet_tes!N22=0,"",RES_hhdet_tes!N22/RES_hhdet_fec!N22)</f>
        <v>0.84035028971375936</v>
      </c>
      <c r="O22" s="65">
        <f>IF(RES_hhdet_tes!O22=0,"",RES_hhdet_tes!O22/RES_hhdet_fec!O22)</f>
        <v>0.84485219633057418</v>
      </c>
      <c r="P22" s="65">
        <f>IF(RES_hhdet_tes!P22=0,"",RES_hhdet_tes!P22/RES_hhdet_fec!P22)</f>
        <v>0.845876115061717</v>
      </c>
      <c r="Q22" s="65">
        <f>IF(RES_hhdet_tes!Q22=0,"",RES_hhdet_tes!Q22/RES_hhdet_fec!Q22)</f>
        <v>0.84608357667336132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0.62889507173195192</v>
      </c>
      <c r="C43" s="175">
        <f>IF(RES_hhdet_tes!C43=0,"",RES_hhdet_tes!C43/RES_hhdet_fec!C43)</f>
        <v>0.62511450179112471</v>
      </c>
      <c r="D43" s="175">
        <f>IF(RES_hhdet_tes!D43=0,"",RES_hhdet_tes!D43/RES_hhdet_fec!D43)</f>
        <v>0.62497096204388647</v>
      </c>
      <c r="E43" s="175">
        <f>IF(RES_hhdet_tes!E43=0,"",RES_hhdet_tes!E43/RES_hhdet_fec!E43)</f>
        <v>0.62070305988187635</v>
      </c>
      <c r="F43" s="175">
        <f>IF(RES_hhdet_tes!F43=0,"",RES_hhdet_tes!F43/RES_hhdet_fec!F43)</f>
        <v>0.62043243448766816</v>
      </c>
      <c r="G43" s="175">
        <f>IF(RES_hhdet_tes!G43=0,"",RES_hhdet_tes!G43/RES_hhdet_fec!G43)</f>
        <v>0.62136052897183225</v>
      </c>
      <c r="H43" s="175">
        <f>IF(RES_hhdet_tes!H43=0,"",RES_hhdet_tes!H43/RES_hhdet_fec!H43)</f>
        <v>0.62157973477489514</v>
      </c>
      <c r="I43" s="175">
        <f>IF(RES_hhdet_tes!I43=0,"",RES_hhdet_tes!I43/RES_hhdet_fec!I43)</f>
        <v>0.63503602061431974</v>
      </c>
      <c r="J43" s="175">
        <f>IF(RES_hhdet_tes!J43=0,"",RES_hhdet_tes!J43/RES_hhdet_fec!J43)</f>
        <v>0.64861578342123705</v>
      </c>
      <c r="K43" s="175">
        <f>IF(RES_hhdet_tes!K43=0,"",RES_hhdet_tes!K43/RES_hhdet_fec!K43)</f>
        <v>0.66203283047766615</v>
      </c>
      <c r="L43" s="175">
        <f>IF(RES_hhdet_tes!L43=0,"",RES_hhdet_tes!L43/RES_hhdet_fec!L43)</f>
        <v>0.67461837438413763</v>
      </c>
      <c r="M43" s="175">
        <f>IF(RES_hhdet_tes!M43=0,"",RES_hhdet_tes!M43/RES_hhdet_fec!M43)</f>
        <v>0.69289306209407375</v>
      </c>
      <c r="N43" s="175">
        <f>IF(RES_hhdet_tes!N43=0,"",RES_hhdet_tes!N43/RES_hhdet_fec!N43)</f>
        <v>0.69412829807266485</v>
      </c>
      <c r="O43" s="175">
        <f>IF(RES_hhdet_tes!O43=0,"",RES_hhdet_tes!O43/RES_hhdet_fec!O43)</f>
        <v>0.69547369432258255</v>
      </c>
      <c r="P43" s="175">
        <f>IF(RES_hhdet_tes!P43=0,"",RES_hhdet_tes!P43/RES_hhdet_fec!P43)</f>
        <v>0.70174066080958597</v>
      </c>
      <c r="Q43" s="175">
        <f>IF(RES_hhdet_tes!Q43=0,"",RES_hhdet_tes!Q43/RES_hhdet_fec!Q43)</f>
        <v>0.70433508303895087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0.62557355526387071</v>
      </c>
      <c r="C44" s="169">
        <f>IF(RES_hhdet_tes!C44=0,"",RES_hhdet_tes!C44/RES_hhdet_fec!C44)</f>
        <v>0.62548404504033228</v>
      </c>
      <c r="D44" s="169">
        <f>IF(RES_hhdet_tes!D44=0,"",RES_hhdet_tes!D44/RES_hhdet_fec!D44)</f>
        <v>0.6262504077877864</v>
      </c>
      <c r="E44" s="169">
        <f>IF(RES_hhdet_tes!E44=0,"",RES_hhdet_tes!E44/RES_hhdet_fec!E44)</f>
        <v>0.62614406226174291</v>
      </c>
      <c r="F44" s="169">
        <f>IF(RES_hhdet_tes!F44=0,"",RES_hhdet_tes!F44/RES_hhdet_fec!F44)</f>
        <v>0.62590340091974606</v>
      </c>
      <c r="G44" s="169">
        <f>IF(RES_hhdet_tes!G44=0,"",RES_hhdet_tes!G44/RES_hhdet_fec!G44)</f>
        <v>0.62589082159706511</v>
      </c>
      <c r="H44" s="169">
        <f>IF(RES_hhdet_tes!H44=0,"",RES_hhdet_tes!H44/RES_hhdet_fec!H44)</f>
        <v>0.62577833133826466</v>
      </c>
      <c r="I44" s="169">
        <f>IF(RES_hhdet_tes!I44=0,"",RES_hhdet_tes!I44/RES_hhdet_fec!I44)</f>
        <v>0.6418954926719258</v>
      </c>
      <c r="J44" s="169">
        <f>IF(RES_hhdet_tes!J44=0,"",RES_hhdet_tes!J44/RES_hhdet_fec!J44)</f>
        <v>0.655504108688308</v>
      </c>
      <c r="K44" s="169">
        <f>IF(RES_hhdet_tes!K44=0,"",RES_hhdet_tes!K44/RES_hhdet_fec!K44)</f>
        <v>0.67300668192232926</v>
      </c>
      <c r="L44" s="169">
        <f>IF(RES_hhdet_tes!L44=0,"",RES_hhdet_tes!L44/RES_hhdet_fec!L44)</f>
        <v>0.68795630091916471</v>
      </c>
      <c r="M44" s="169">
        <f>IF(RES_hhdet_tes!M44=0,"",RES_hhdet_tes!M44/RES_hhdet_fec!M44)</f>
        <v>0.70870429962800241</v>
      </c>
      <c r="N44" s="169">
        <f>IF(RES_hhdet_tes!N44=0,"",RES_hhdet_tes!N44/RES_hhdet_fec!N44)</f>
        <v>0.71037949934793643</v>
      </c>
      <c r="O44" s="169">
        <f>IF(RES_hhdet_tes!O44=0,"",RES_hhdet_tes!O44/RES_hhdet_fec!O44)</f>
        <v>0.71021360688302448</v>
      </c>
      <c r="P44" s="169">
        <f>IF(RES_hhdet_tes!P44=0,"",RES_hhdet_tes!P44/RES_hhdet_fec!P44)</f>
        <v>0.71709028962196497</v>
      </c>
      <c r="Q44" s="169">
        <f>IF(RES_hhdet_tes!Q44=0,"",RES_hhdet_tes!Q44/RES_hhdet_fec!Q44)</f>
        <v>0.71759258537714143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0.62106458433816847</v>
      </c>
      <c r="C45" s="73">
        <f>IF(RES_hhdet_tes!C45=0,"",RES_hhdet_tes!C45/RES_hhdet_fec!C45)</f>
        <v>0.62106458433816814</v>
      </c>
      <c r="D45" s="73">
        <f>IF(RES_hhdet_tes!D45=0,"",RES_hhdet_tes!D45/RES_hhdet_fec!D45)</f>
        <v>0.62106458433816825</v>
      </c>
      <c r="E45" s="73">
        <f>IF(RES_hhdet_tes!E45=0,"",RES_hhdet_tes!E45/RES_hhdet_fec!E45)</f>
        <v>0.62106458433816847</v>
      </c>
      <c r="F45" s="73">
        <f>IF(RES_hhdet_tes!F45=0,"",RES_hhdet_tes!F45/RES_hhdet_fec!F45)</f>
        <v>0.62106458433816814</v>
      </c>
      <c r="G45" s="73">
        <f>IF(RES_hhdet_tes!G45=0,"",RES_hhdet_tes!G45/RES_hhdet_fec!G45)</f>
        <v>0.6210645843381678</v>
      </c>
      <c r="H45" s="73">
        <f>IF(RES_hhdet_tes!H45=0,"",RES_hhdet_tes!H45/RES_hhdet_fec!H45)</f>
        <v>0.62106458433816814</v>
      </c>
      <c r="I45" s="73">
        <f>IF(RES_hhdet_tes!I45=0,"",RES_hhdet_tes!I45/RES_hhdet_fec!I45)</f>
        <v>0.63626697786897712</v>
      </c>
      <c r="J45" s="73">
        <f>IF(RES_hhdet_tes!J45=0,"",RES_hhdet_tes!J45/RES_hhdet_fec!J45)</f>
        <v>0.65058312198438562</v>
      </c>
      <c r="K45" s="73">
        <f>IF(RES_hhdet_tes!K45=0,"",RES_hhdet_tes!K45/RES_hhdet_fec!K45)</f>
        <v>0.66743217028672275</v>
      </c>
      <c r="L45" s="73">
        <f>IF(RES_hhdet_tes!L45=0,"",RES_hhdet_tes!L45/RES_hhdet_fec!L45)</f>
        <v>0.68373399157111048</v>
      </c>
      <c r="M45" s="73">
        <f>IF(RES_hhdet_tes!M45=0,"",RES_hhdet_tes!M45/RES_hhdet_fec!M45)</f>
        <v>0.70207360443387046</v>
      </c>
      <c r="N45" s="73">
        <f>IF(RES_hhdet_tes!N45=0,"",RES_hhdet_tes!N45/RES_hhdet_fec!N45)</f>
        <v>0.70289552633096253</v>
      </c>
      <c r="O45" s="73">
        <f>IF(RES_hhdet_tes!O45=0,"",RES_hhdet_tes!O45/RES_hhdet_fec!O45)</f>
        <v>0.70291838409881535</v>
      </c>
      <c r="P45" s="73">
        <f>IF(RES_hhdet_tes!P45=0,"",RES_hhdet_tes!P45/RES_hhdet_fec!P45)</f>
        <v>0.70646554568257747</v>
      </c>
      <c r="Q45" s="73">
        <f>IF(RES_hhdet_tes!Q45=0,"",RES_hhdet_tes!Q45/RES_hhdet_fec!Q45)</f>
        <v>0.70728380554600512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1.0000000000000002</v>
      </c>
      <c r="C46" s="73">
        <f>IF(RES_hhdet_tes!C46=0,"",RES_hhdet_tes!C46/RES_hhdet_fec!C46)</f>
        <v>0.99999999999999978</v>
      </c>
      <c r="D46" s="73">
        <f>IF(RES_hhdet_tes!D46=0,"",RES_hhdet_tes!D46/RES_hhdet_fec!D46)</f>
        <v>1</v>
      </c>
      <c r="E46" s="73">
        <f>IF(RES_hhdet_tes!E46=0,"",RES_hhdet_tes!E46/RES_hhdet_fec!E46)</f>
        <v>1.0000000000000002</v>
      </c>
      <c r="F46" s="73">
        <f>IF(RES_hhdet_tes!F46=0,"",RES_hhdet_tes!F46/RES_hhdet_fec!F46)</f>
        <v>1</v>
      </c>
      <c r="G46" s="73">
        <f>IF(RES_hhdet_tes!G46=0,"",RES_hhdet_tes!G46/RES_hhdet_fec!G46)</f>
        <v>0.99999999999999922</v>
      </c>
      <c r="H46" s="73">
        <f>IF(RES_hhdet_tes!H46=0,"",RES_hhdet_tes!H46/RES_hhdet_fec!H46)</f>
        <v>1</v>
      </c>
      <c r="I46" s="73">
        <f>IF(RES_hhdet_tes!I46=0,"",RES_hhdet_tes!I46/RES_hhdet_fec!I46)</f>
        <v>0.99999999999999967</v>
      </c>
      <c r="J46" s="73">
        <f>IF(RES_hhdet_tes!J46=0,"",RES_hhdet_tes!J46/RES_hhdet_fec!J46)</f>
        <v>1</v>
      </c>
      <c r="K46" s="73">
        <f>IF(RES_hhdet_tes!K46=0,"",RES_hhdet_tes!K46/RES_hhdet_fec!K46)</f>
        <v>1</v>
      </c>
      <c r="L46" s="73">
        <f>IF(RES_hhdet_tes!L46=0,"",RES_hhdet_tes!L46/RES_hhdet_fec!L46)</f>
        <v>1.0000000000000002</v>
      </c>
      <c r="M46" s="73">
        <f>IF(RES_hhdet_tes!M46=0,"",RES_hhdet_tes!M46/RES_hhdet_fec!M46)</f>
        <v>0.99999999999999978</v>
      </c>
      <c r="N46" s="73">
        <f>IF(RES_hhdet_tes!N46=0,"",RES_hhdet_tes!N46/RES_hhdet_fec!N46)</f>
        <v>1.0000000000000002</v>
      </c>
      <c r="O46" s="73">
        <f>IF(RES_hhdet_tes!O46=0,"",RES_hhdet_tes!O46/RES_hhdet_fec!O46)</f>
        <v>0.99999999999999956</v>
      </c>
      <c r="P46" s="73">
        <f>IF(RES_hhdet_tes!P46=0,"",RES_hhdet_tes!P46/RES_hhdet_fec!P46)</f>
        <v>0.99999999999999989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1.6507797765512735</v>
      </c>
      <c r="C47" s="169">
        <f>IF(RES_hhdet_tes!C47=0,"",RES_hhdet_tes!C47/RES_hhdet_fec!C47)</f>
        <v>1.6928596561019251</v>
      </c>
      <c r="D47" s="169">
        <f>IF(RES_hhdet_tes!D47=0,"",RES_hhdet_tes!D47/RES_hhdet_fec!D47)</f>
        <v>1.7408426674907154</v>
      </c>
      <c r="E47" s="169">
        <f>IF(RES_hhdet_tes!E47=0,"",RES_hhdet_tes!E47/RES_hhdet_fec!E47)</f>
        <v>1.8216280894565591</v>
      </c>
      <c r="F47" s="169">
        <f>IF(RES_hhdet_tes!F47=0,"",RES_hhdet_tes!F47/RES_hhdet_fec!F47)</f>
        <v>1.9091398715648211</v>
      </c>
      <c r="G47" s="169">
        <f>IF(RES_hhdet_tes!G47=0,"",RES_hhdet_tes!G47/RES_hhdet_fec!G47)</f>
        <v>2.0420225683763555</v>
      </c>
      <c r="H47" s="169">
        <f>IF(RES_hhdet_tes!H47=0,"",RES_hhdet_tes!H47/RES_hhdet_fec!H47)</f>
        <v>2.1368406534299811</v>
      </c>
      <c r="I47" s="169">
        <f>IF(RES_hhdet_tes!I47=0,"",RES_hhdet_tes!I47/RES_hhdet_fec!I47)</f>
        <v>2.2187554258715139</v>
      </c>
      <c r="J47" s="169">
        <f>IF(RES_hhdet_tes!J47=0,"",RES_hhdet_tes!J47/RES_hhdet_fec!J47)</f>
        <v>2.2414706502438291</v>
      </c>
      <c r="K47" s="169">
        <f>IF(RES_hhdet_tes!K47=0,"",RES_hhdet_tes!K47/RES_hhdet_fec!K47)</f>
        <v>2.5925861643541439</v>
      </c>
      <c r="L47" s="169">
        <f>IF(RES_hhdet_tes!L47=0,"",RES_hhdet_tes!L47/RES_hhdet_fec!L47)</f>
        <v>2.8116665198735697</v>
      </c>
      <c r="M47" s="169">
        <f>IF(RES_hhdet_tes!M47=0,"",RES_hhdet_tes!M47/RES_hhdet_fec!M47)</f>
        <v>3.1430493974873261</v>
      </c>
      <c r="N47" s="169">
        <f>IF(RES_hhdet_tes!N47=0,"",RES_hhdet_tes!N47/RES_hhdet_fec!N47)</f>
        <v>3.2705461193912537</v>
      </c>
      <c r="O47" s="169">
        <f>IF(RES_hhdet_tes!O47=0,"",RES_hhdet_tes!O47/RES_hhdet_fec!O47)</f>
        <v>3.3795515360277149</v>
      </c>
      <c r="P47" s="169">
        <f>IF(RES_hhdet_tes!P47=0,"",RES_hhdet_tes!P47/RES_hhdet_fec!P47)</f>
        <v>3.5246740136492649</v>
      </c>
      <c r="Q47" s="169">
        <f>IF(RES_hhdet_tes!Q47=0,"",RES_hhdet_tes!Q47/RES_hhdet_fec!Q47)</f>
        <v>3.5864535849418853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1.6507797765512735</v>
      </c>
      <c r="C48" s="73">
        <f>IF(RES_hhdet_tes!C48=0,"",RES_hhdet_tes!C48/RES_hhdet_fec!C48)</f>
        <v>1.6928596561019251</v>
      </c>
      <c r="D48" s="73">
        <f>IF(RES_hhdet_tes!D48=0,"",RES_hhdet_tes!D48/RES_hhdet_fec!D48)</f>
        <v>1.7408426674907154</v>
      </c>
      <c r="E48" s="73">
        <f>IF(RES_hhdet_tes!E48=0,"",RES_hhdet_tes!E48/RES_hhdet_fec!E48)</f>
        <v>1.8216280894565591</v>
      </c>
      <c r="F48" s="73">
        <f>IF(RES_hhdet_tes!F48=0,"",RES_hhdet_tes!F48/RES_hhdet_fec!F48)</f>
        <v>1.9091398715648211</v>
      </c>
      <c r="G48" s="73">
        <f>IF(RES_hhdet_tes!G48=0,"",RES_hhdet_tes!G48/RES_hhdet_fec!G48)</f>
        <v>2.0420225683763555</v>
      </c>
      <c r="H48" s="73">
        <f>IF(RES_hhdet_tes!H48=0,"",RES_hhdet_tes!H48/RES_hhdet_fec!H48)</f>
        <v>2.1368406534299811</v>
      </c>
      <c r="I48" s="73">
        <f>IF(RES_hhdet_tes!I48=0,"",RES_hhdet_tes!I48/RES_hhdet_fec!I48)</f>
        <v>2.2187554258715139</v>
      </c>
      <c r="J48" s="73">
        <f>IF(RES_hhdet_tes!J48=0,"",RES_hhdet_tes!J48/RES_hhdet_fec!J48)</f>
        <v>2.2414706502438291</v>
      </c>
      <c r="K48" s="73">
        <f>IF(RES_hhdet_tes!K48=0,"",RES_hhdet_tes!K48/RES_hhdet_fec!K48)</f>
        <v>2.5925861643541439</v>
      </c>
      <c r="L48" s="73">
        <f>IF(RES_hhdet_tes!L48=0,"",RES_hhdet_tes!L48/RES_hhdet_fec!L48)</f>
        <v>2.8116665198735697</v>
      </c>
      <c r="M48" s="73">
        <f>IF(RES_hhdet_tes!M48=0,"",RES_hhdet_tes!M48/RES_hhdet_fec!M48)</f>
        <v>3.1430493974873261</v>
      </c>
      <c r="N48" s="73">
        <f>IF(RES_hhdet_tes!N48=0,"",RES_hhdet_tes!N48/RES_hhdet_fec!N48)</f>
        <v>3.2705461193912537</v>
      </c>
      <c r="O48" s="73">
        <f>IF(RES_hhdet_tes!O48=0,"",RES_hhdet_tes!O48/RES_hhdet_fec!O48)</f>
        <v>3.3795515360277149</v>
      </c>
      <c r="P48" s="73">
        <f>IF(RES_hhdet_tes!P48=0,"",RES_hhdet_tes!P48/RES_hhdet_fec!P48)</f>
        <v>3.5246740136492649</v>
      </c>
      <c r="Q48" s="73">
        <f>IF(RES_hhdet_tes!Q48=0,"",RES_hhdet_tes!Q48/RES_hhdet_fec!Q48)</f>
        <v>3.5864535849418853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0.64513131406148017</v>
      </c>
      <c r="C49" s="169">
        <f>IF(RES_hhdet_tes!C49=0,"",RES_hhdet_tes!C49/RES_hhdet_fec!C49)</f>
        <v>0.62496302549860061</v>
      </c>
      <c r="D49" s="169">
        <f>IF(RES_hhdet_tes!D49=0,"",RES_hhdet_tes!D49/RES_hhdet_fec!D49)</f>
        <v>0.61424699024895968</v>
      </c>
      <c r="E49" s="169">
        <f>IF(RES_hhdet_tes!E49=0,"",RES_hhdet_tes!E49/RES_hhdet_fec!E49)</f>
        <v>0.58853807472055331</v>
      </c>
      <c r="F49" s="169">
        <f>IF(RES_hhdet_tes!F49=0,"",RES_hhdet_tes!F49/RES_hhdet_fec!F49)</f>
        <v>0.584723003304917</v>
      </c>
      <c r="G49" s="169">
        <f>IF(RES_hhdet_tes!G49=0,"",RES_hhdet_tes!G49/RES_hhdet_fec!G49)</f>
        <v>0.58566516086531661</v>
      </c>
      <c r="H49" s="169">
        <f>IF(RES_hhdet_tes!H49=0,"",RES_hhdet_tes!H49/RES_hhdet_fec!H49)</f>
        <v>0.58755834073858604</v>
      </c>
      <c r="I49" s="169">
        <f>IF(RES_hhdet_tes!I49=0,"",RES_hhdet_tes!I49/RES_hhdet_fec!I49)</f>
        <v>0.58915166369860295</v>
      </c>
      <c r="J49" s="169">
        <f>IF(RES_hhdet_tes!J49=0,"",RES_hhdet_tes!J49/RES_hhdet_fec!J49)</f>
        <v>0.59798475082850944</v>
      </c>
      <c r="K49" s="169">
        <f>IF(RES_hhdet_tes!K49=0,"",RES_hhdet_tes!K49/RES_hhdet_fec!K49)</f>
        <v>0.59750722013521806</v>
      </c>
      <c r="L49" s="169">
        <f>IF(RES_hhdet_tes!L49=0,"",RES_hhdet_tes!L49/RES_hhdet_fec!L49)</f>
        <v>0.60166940023786819</v>
      </c>
      <c r="M49" s="169">
        <f>IF(RES_hhdet_tes!M49=0,"",RES_hhdet_tes!M49/RES_hhdet_fec!M49)</f>
        <v>0.61888839708486365</v>
      </c>
      <c r="N49" s="169">
        <f>IF(RES_hhdet_tes!N49=0,"",RES_hhdet_tes!N49/RES_hhdet_fec!N49)</f>
        <v>0.60377845580089962</v>
      </c>
      <c r="O49" s="169">
        <f>IF(RES_hhdet_tes!O49=0,"",RES_hhdet_tes!O49/RES_hhdet_fec!O49)</f>
        <v>0.60383787103514797</v>
      </c>
      <c r="P49" s="169">
        <f>IF(RES_hhdet_tes!P49=0,"",RES_hhdet_tes!P49/RES_hhdet_fec!P49)</f>
        <v>0.61566574816941988</v>
      </c>
      <c r="Q49" s="169">
        <f>IF(RES_hhdet_tes!Q49=0,"",RES_hhdet_tes!Q49/RES_hhdet_fec!Q49)</f>
        <v>0.61885764914950381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0.55412629906778532</v>
      </c>
      <c r="C50" s="174">
        <f>IF(RES_hhdet_tes!C50=0,"",RES_hhdet_tes!C50/RES_hhdet_fec!C50)</f>
        <v>0.55575876360517695</v>
      </c>
      <c r="D50" s="174">
        <f>IF(RES_hhdet_tes!D50=0,"",RES_hhdet_tes!D50/RES_hhdet_fec!D50)</f>
        <v>0.55702550956795116</v>
      </c>
      <c r="E50" s="174">
        <f>IF(RES_hhdet_tes!E50=0,"",RES_hhdet_tes!E50/RES_hhdet_fec!E50)</f>
        <v>0.55815607403194401</v>
      </c>
      <c r="F50" s="174">
        <f>IF(RES_hhdet_tes!F50=0,"",RES_hhdet_tes!F50/RES_hhdet_fec!F50)</f>
        <v>0.55872372355069111</v>
      </c>
      <c r="G50" s="174">
        <f>IF(RES_hhdet_tes!G50=0,"",RES_hhdet_tes!G50/RES_hhdet_fec!G50)</f>
        <v>0.55983449514777595</v>
      </c>
      <c r="H50" s="174">
        <f>IF(RES_hhdet_tes!H50=0,"",RES_hhdet_tes!H50/RES_hhdet_fec!H50)</f>
        <v>0.56175276042667421</v>
      </c>
      <c r="I50" s="174">
        <f>IF(RES_hhdet_tes!I50=0,"",RES_hhdet_tes!I50/RES_hhdet_fec!I50)</f>
        <v>0.56360754359962106</v>
      </c>
      <c r="J50" s="174">
        <f>IF(RES_hhdet_tes!J50=0,"",RES_hhdet_tes!J50/RES_hhdet_fec!J50)</f>
        <v>0.56502607052345621</v>
      </c>
      <c r="K50" s="174">
        <f>IF(RES_hhdet_tes!K50=0,"",RES_hhdet_tes!K50/RES_hhdet_fec!K50)</f>
        <v>0.56715779857006909</v>
      </c>
      <c r="L50" s="174">
        <f>IF(RES_hhdet_tes!L50=0,"",RES_hhdet_tes!L50/RES_hhdet_fec!L50)</f>
        <v>0.56903710689801124</v>
      </c>
      <c r="M50" s="174">
        <f>IF(RES_hhdet_tes!M50=0,"",RES_hhdet_tes!M50/RES_hhdet_fec!M50)</f>
        <v>0.57469530701320415</v>
      </c>
      <c r="N50" s="174">
        <f>IF(RES_hhdet_tes!N50=0,"",RES_hhdet_tes!N50/RES_hhdet_fec!N50)</f>
        <v>0.5772886836773613</v>
      </c>
      <c r="O50" s="174">
        <f>IF(RES_hhdet_tes!O50=0,"",RES_hhdet_tes!O50/RES_hhdet_fec!O50)</f>
        <v>0.58007879544347563</v>
      </c>
      <c r="P50" s="174">
        <f>IF(RES_hhdet_tes!P50=0,"",RES_hhdet_tes!P50/RES_hhdet_fec!P50)</f>
        <v>0.5875144154839459</v>
      </c>
      <c r="Q50" s="174">
        <f>IF(RES_hhdet_tes!Q50=0,"",RES_hhdet_tes!Q50/RES_hhdet_fec!Q50)</f>
        <v>0.58986760111510395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0.65659192213117734</v>
      </c>
      <c r="C51" s="174">
        <f>IF(RES_hhdet_tes!C51=0,"",RES_hhdet_tes!C51/RES_hhdet_fec!C51)</f>
        <v>0.66021275706018956</v>
      </c>
      <c r="D51" s="174">
        <f>IF(RES_hhdet_tes!D51=0,"",RES_hhdet_tes!D51/RES_hhdet_fec!D51)</f>
        <v>0.6628599904095257</v>
      </c>
      <c r="E51" s="174">
        <f>IF(RES_hhdet_tes!E51=0,"",RES_hhdet_tes!E51/RES_hhdet_fec!E51)</f>
        <v>0.66505513856259457</v>
      </c>
      <c r="F51" s="174">
        <f>IF(RES_hhdet_tes!F51=0,"",RES_hhdet_tes!F51/RES_hhdet_fec!F51)</f>
        <v>0.66599273554683303</v>
      </c>
      <c r="G51" s="174">
        <f>IF(RES_hhdet_tes!G51=0,"",RES_hhdet_tes!G51/RES_hhdet_fec!G51)</f>
        <v>0.66780133136142972</v>
      </c>
      <c r="H51" s="174">
        <f>IF(RES_hhdet_tes!H51=0,"",RES_hhdet_tes!H51/RES_hhdet_fec!H51)</f>
        <v>0.6762070103162654</v>
      </c>
      <c r="I51" s="174">
        <f>IF(RES_hhdet_tes!I51=0,"",RES_hhdet_tes!I51/RES_hhdet_fec!I51)</f>
        <v>0.66868389669789041</v>
      </c>
      <c r="J51" s="174">
        <f>IF(RES_hhdet_tes!J51=0,"",RES_hhdet_tes!J51/RES_hhdet_fec!J51)</f>
        <v>0.6755311590671832</v>
      </c>
      <c r="K51" s="174">
        <f>IF(RES_hhdet_tes!K51=0,"",RES_hhdet_tes!K51/RES_hhdet_fec!K51)</f>
        <v>0.67744203751996546</v>
      </c>
      <c r="L51" s="174">
        <f>IF(RES_hhdet_tes!L51=0,"",RES_hhdet_tes!L51/RES_hhdet_fec!L51)</f>
        <v>0.6801474014923663</v>
      </c>
      <c r="M51" s="174">
        <f>IF(RES_hhdet_tes!M51=0,"",RES_hhdet_tes!M51/RES_hhdet_fec!M51)</f>
        <v>0.6809412893290453</v>
      </c>
      <c r="N51" s="174">
        <f>IF(RES_hhdet_tes!N51=0,"",RES_hhdet_tes!N51/RES_hhdet_fec!N51)</f>
        <v>0.68856316680621688</v>
      </c>
      <c r="O51" s="174">
        <f>IF(RES_hhdet_tes!O51=0,"",RES_hhdet_tes!O51/RES_hhdet_fec!O51)</f>
        <v>0.69611055356729712</v>
      </c>
      <c r="P51" s="174">
        <f>IF(RES_hhdet_tes!P51=0,"",RES_hhdet_tes!P51/RES_hhdet_fec!P51)</f>
        <v>0.69999750744691991</v>
      </c>
      <c r="Q51" s="174">
        <f>IF(RES_hhdet_tes!Q51=0,"",RES_hhdet_tes!Q51/RES_hhdet_fec!Q51)</f>
        <v>0.70107596100126668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0.55412629906778521</v>
      </c>
      <c r="C52" s="173">
        <f>IF(RES_hhdet_tes!C52=0,"",RES_hhdet_tes!C52/RES_hhdet_fec!C52)</f>
        <v>0.55802204098207286</v>
      </c>
      <c r="D52" s="173">
        <f>IF(RES_hhdet_tes!D52=0,"",RES_hhdet_tes!D52/RES_hhdet_fec!D52)</f>
        <v>0.56066749776992342</v>
      </c>
      <c r="E52" s="173">
        <f>IF(RES_hhdet_tes!E52=0,"",RES_hhdet_tes!E52/RES_hhdet_fec!E52)</f>
        <v>0.56275004196635658</v>
      </c>
      <c r="F52" s="173">
        <f>IF(RES_hhdet_tes!F52=0,"",RES_hhdet_tes!F52/RES_hhdet_fec!F52)</f>
        <v>0.56322602777569342</v>
      </c>
      <c r="G52" s="173">
        <f>IF(RES_hhdet_tes!G52=0,"",RES_hhdet_tes!G52/RES_hhdet_fec!G52)</f>
        <v>0.56486467624033598</v>
      </c>
      <c r="H52" s="173">
        <f>IF(RES_hhdet_tes!H52=0,"",RES_hhdet_tes!H52/RES_hhdet_fec!H52)</f>
        <v>0.56813988127796378</v>
      </c>
      <c r="I52" s="173">
        <f>IF(RES_hhdet_tes!I52=0,"",RES_hhdet_tes!I52/RES_hhdet_fec!I52)</f>
        <v>0.57082965064219915</v>
      </c>
      <c r="J52" s="173">
        <f>IF(RES_hhdet_tes!J52=0,"",RES_hhdet_tes!J52/RES_hhdet_fec!J52)</f>
        <v>0.57173080856759995</v>
      </c>
      <c r="K52" s="173">
        <f>IF(RES_hhdet_tes!K52=0,"",RES_hhdet_tes!K52/RES_hhdet_fec!K52)</f>
        <v>0.57547565816213508</v>
      </c>
      <c r="L52" s="173">
        <f>IF(RES_hhdet_tes!L52=0,"",RES_hhdet_tes!L52/RES_hhdet_fec!L52)</f>
        <v>0.57721220890186675</v>
      </c>
      <c r="M52" s="173">
        <f>IF(RES_hhdet_tes!M52=0,"",RES_hhdet_tes!M52/RES_hhdet_fec!M52)</f>
        <v>0.58574412448411795</v>
      </c>
      <c r="N52" s="173">
        <f>IF(RES_hhdet_tes!N52=0,"",RES_hhdet_tes!N52/RES_hhdet_fec!N52)</f>
        <v>0.58824631375957304</v>
      </c>
      <c r="O52" s="173">
        <f>IF(RES_hhdet_tes!O52=0,"",RES_hhdet_tes!O52/RES_hhdet_fec!O52)</f>
        <v>0.59106903426794799</v>
      </c>
      <c r="P52" s="173">
        <f>IF(RES_hhdet_tes!P52=0,"",RES_hhdet_tes!P52/RES_hhdet_fec!P52)</f>
        <v>0.60310440290590239</v>
      </c>
      <c r="Q52" s="173">
        <f>IF(RES_hhdet_tes!Q52=0,"",RES_hhdet_tes!Q52/RES_hhdet_fec!Q52)</f>
        <v>0.60433608737832822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0.99999999999999956</v>
      </c>
      <c r="C53" s="172">
        <f>IF(RES_hhdet_tes!C53=0,"",RES_hhdet_tes!C53/RES_hhdet_fec!C53)</f>
        <v>0.99999999999999967</v>
      </c>
      <c r="D53" s="172">
        <f>IF(RES_hhdet_tes!D53=0,"",RES_hhdet_tes!D53/RES_hhdet_fec!D53)</f>
        <v>1</v>
      </c>
      <c r="E53" s="172">
        <f>IF(RES_hhdet_tes!E53=0,"",RES_hhdet_tes!E53/RES_hhdet_fec!E53)</f>
        <v>1</v>
      </c>
      <c r="F53" s="172">
        <f>IF(RES_hhdet_tes!F53=0,"",RES_hhdet_tes!F53/RES_hhdet_fec!F53)</f>
        <v>1.0000000000000002</v>
      </c>
      <c r="G53" s="172">
        <f>IF(RES_hhdet_tes!G53=0,"",RES_hhdet_tes!G53/RES_hhdet_fec!G53)</f>
        <v>1</v>
      </c>
      <c r="H53" s="172">
        <f>IF(RES_hhdet_tes!H53=0,"",RES_hhdet_tes!H53/RES_hhdet_fec!H53)</f>
        <v>0.99999999999999989</v>
      </c>
      <c r="I53" s="172">
        <f>IF(RES_hhdet_tes!I53=0,"",RES_hhdet_tes!I53/RES_hhdet_fec!I53)</f>
        <v>1.0000000000000004</v>
      </c>
      <c r="J53" s="172">
        <f>IF(RES_hhdet_tes!J53=0,"",RES_hhdet_tes!J53/RES_hhdet_fec!J53)</f>
        <v>1.0000000000000002</v>
      </c>
      <c r="K53" s="172">
        <f>IF(RES_hhdet_tes!K53=0,"",RES_hhdet_tes!K53/RES_hhdet_fec!K53)</f>
        <v>1</v>
      </c>
      <c r="L53" s="172">
        <f>IF(RES_hhdet_tes!L53=0,"",RES_hhdet_tes!L53/RES_hhdet_fec!L53)</f>
        <v>1.0000000000000002</v>
      </c>
      <c r="M53" s="172">
        <f>IF(RES_hhdet_tes!M53=0,"",RES_hhdet_tes!M53/RES_hhdet_fec!M53)</f>
        <v>0.99999999999999967</v>
      </c>
      <c r="N53" s="172">
        <f>IF(RES_hhdet_tes!N53=0,"",RES_hhdet_tes!N53/RES_hhdet_fec!N53)</f>
        <v>1.0000000000000002</v>
      </c>
      <c r="O53" s="172">
        <f>IF(RES_hhdet_tes!O53=0,"",RES_hhdet_tes!O53/RES_hhdet_fec!O53)</f>
        <v>1</v>
      </c>
      <c r="P53" s="172">
        <f>IF(RES_hhdet_tes!P53=0,"",RES_hhdet_tes!P53/RES_hhdet_fec!P53)</f>
        <v>0.99999999999999944</v>
      </c>
      <c r="Q53" s="172">
        <f>IF(RES_hhdet_tes!Q53=0,"",RES_hhdet_tes!Q53/RES_hhdet_fec!Q53)</f>
        <v>0.99999999999999978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0.72828027877480339</v>
      </c>
      <c r="C54" s="171">
        <f>IF(RES_hhdet_tes!C54=0,"",RES_hhdet_tes!C54/RES_hhdet_fec!C54)</f>
        <v>0.7282802787748035</v>
      </c>
      <c r="D54" s="171">
        <f>IF(RES_hhdet_tes!D54=0,"",RES_hhdet_tes!D54/RES_hhdet_fec!D54)</f>
        <v>0.72828027877480339</v>
      </c>
      <c r="E54" s="171">
        <f>IF(RES_hhdet_tes!E54=0,"",RES_hhdet_tes!E54/RES_hhdet_fec!E54)</f>
        <v>0.72828027877480339</v>
      </c>
      <c r="F54" s="171">
        <f>IF(RES_hhdet_tes!F54=0,"",RES_hhdet_tes!F54/RES_hhdet_fec!F54)</f>
        <v>0.72828027877480384</v>
      </c>
      <c r="G54" s="171">
        <f>IF(RES_hhdet_tes!G54=0,"",RES_hhdet_tes!G54/RES_hhdet_fec!G54)</f>
        <v>0.73010412098513633</v>
      </c>
      <c r="H54" s="171">
        <f>IF(RES_hhdet_tes!H54=0,"",RES_hhdet_tes!H54/RES_hhdet_fec!H54)</f>
        <v>0.7312574149475457</v>
      </c>
      <c r="I54" s="171">
        <f>IF(RES_hhdet_tes!I54=0,"",RES_hhdet_tes!I54/RES_hhdet_fec!I54)</f>
        <v>0.75151757601149982</v>
      </c>
      <c r="J54" s="171">
        <f>IF(RES_hhdet_tes!J54=0,"",RES_hhdet_tes!J54/RES_hhdet_fec!J54)</f>
        <v>0.77408737079955869</v>
      </c>
      <c r="K54" s="171">
        <f>IF(RES_hhdet_tes!K54=0,"",RES_hhdet_tes!K54/RES_hhdet_fec!K54)</f>
        <v>0.7779707183326372</v>
      </c>
      <c r="L54" s="171">
        <f>IF(RES_hhdet_tes!L54=0,"",RES_hhdet_tes!L54/RES_hhdet_fec!L54)</f>
        <v>0.78238999225445738</v>
      </c>
      <c r="M54" s="171">
        <f>IF(RES_hhdet_tes!M54=0,"",RES_hhdet_tes!M54/RES_hhdet_fec!M54)</f>
        <v>0.78548903465787623</v>
      </c>
      <c r="N54" s="171">
        <f>IF(RES_hhdet_tes!N54=0,"",RES_hhdet_tes!N54/RES_hhdet_fec!N54)</f>
        <v>0.78952319116341729</v>
      </c>
      <c r="O54" s="171">
        <f>IF(RES_hhdet_tes!O54=0,"",RES_hhdet_tes!O54/RES_hhdet_fec!O54)</f>
        <v>0.78952319116341718</v>
      </c>
      <c r="P54" s="171">
        <f>IF(RES_hhdet_tes!P54=0,"",RES_hhdet_tes!P54/RES_hhdet_fec!P54)</f>
        <v>0.79390788764062836</v>
      </c>
      <c r="Q54" s="171">
        <f>IF(RES_hhdet_tes!Q54=0,"",RES_hhdet_tes!Q54/RES_hhdet_fec!Q54)</f>
        <v>0.79401314667083878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0.79570573035731529</v>
      </c>
      <c r="C55" s="170">
        <f>IF(RES_hhdet_tes!C55=0,"",RES_hhdet_tes!C55/RES_hhdet_fec!C55)</f>
        <v>0.79450346065435518</v>
      </c>
      <c r="D55" s="170">
        <f>IF(RES_hhdet_tes!D55=0,"",RES_hhdet_tes!D55/RES_hhdet_fec!D55)</f>
        <v>0.79342781065787638</v>
      </c>
      <c r="E55" s="170">
        <f>IF(RES_hhdet_tes!E55=0,"",RES_hhdet_tes!E55/RES_hhdet_fec!E55)</f>
        <v>0.79332069237666991</v>
      </c>
      <c r="F55" s="170">
        <f>IF(RES_hhdet_tes!F55=0,"",RES_hhdet_tes!F55/RES_hhdet_fec!F55)</f>
        <v>0.79420958971891809</v>
      </c>
      <c r="G55" s="170">
        <f>IF(RES_hhdet_tes!G55=0,"",RES_hhdet_tes!G55/RES_hhdet_fec!G55)</f>
        <v>0.79595684950956358</v>
      </c>
      <c r="H55" s="170">
        <f>IF(RES_hhdet_tes!H55=0,"",RES_hhdet_tes!H55/RES_hhdet_fec!H55)</f>
        <v>0.79684752218413424</v>
      </c>
      <c r="I55" s="170">
        <f>IF(RES_hhdet_tes!I55=0,"",RES_hhdet_tes!I55/RES_hhdet_fec!I55)</f>
        <v>0.8127255965041269</v>
      </c>
      <c r="J55" s="170">
        <f>IF(RES_hhdet_tes!J55=0,"",RES_hhdet_tes!J55/RES_hhdet_fec!J55)</f>
        <v>0.82845907898452009</v>
      </c>
      <c r="K55" s="170">
        <f>IF(RES_hhdet_tes!K55=0,"",RES_hhdet_tes!K55/RES_hhdet_fec!K55)</f>
        <v>0.8295602037794797</v>
      </c>
      <c r="L55" s="170">
        <f>IF(RES_hhdet_tes!L55=0,"",RES_hhdet_tes!L55/RES_hhdet_fec!L55)</f>
        <v>0.83152466691745386</v>
      </c>
      <c r="M55" s="170">
        <f>IF(RES_hhdet_tes!M55=0,"",RES_hhdet_tes!M55/RES_hhdet_fec!M55)</f>
        <v>0.83458381346702992</v>
      </c>
      <c r="N55" s="170">
        <f>IF(RES_hhdet_tes!N55=0,"",RES_hhdet_tes!N55/RES_hhdet_fec!N55)</f>
        <v>0.83249237484151506</v>
      </c>
      <c r="O55" s="170">
        <f>IF(RES_hhdet_tes!O55=0,"",RES_hhdet_tes!O55/RES_hhdet_fec!O55)</f>
        <v>0.83377994480060924</v>
      </c>
      <c r="P55" s="170">
        <f>IF(RES_hhdet_tes!P55=0,"",RES_hhdet_tes!P55/RES_hhdet_fec!P55)</f>
        <v>0.84112261647906295</v>
      </c>
      <c r="Q55" s="170">
        <f>IF(RES_hhdet_tes!Q55=0,"",RES_hhdet_tes!Q55/RES_hhdet_fec!Q55)</f>
        <v>0.84092682343249536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0.72828027877480361</v>
      </c>
      <c r="C56" s="73">
        <f>IF(RES_hhdet_tes!C56=0,"",RES_hhdet_tes!C56/RES_hhdet_fec!C56)</f>
        <v>0.7282802787748035</v>
      </c>
      <c r="D56" s="73">
        <f>IF(RES_hhdet_tes!D56=0,"",RES_hhdet_tes!D56/RES_hhdet_fec!D56)</f>
        <v>0.72828027877480339</v>
      </c>
      <c r="E56" s="73">
        <f>IF(RES_hhdet_tes!E56=0,"",RES_hhdet_tes!E56/RES_hhdet_fec!E56)</f>
        <v>0.72828027877480372</v>
      </c>
      <c r="F56" s="73">
        <f>IF(RES_hhdet_tes!F56=0,"",RES_hhdet_tes!F56/RES_hhdet_fec!F56)</f>
        <v>0.7282802787748035</v>
      </c>
      <c r="G56" s="73">
        <f>IF(RES_hhdet_tes!G56=0,"",RES_hhdet_tes!G56/RES_hhdet_fec!G56)</f>
        <v>0.73010412098513633</v>
      </c>
      <c r="H56" s="73">
        <f>IF(RES_hhdet_tes!H56=0,"",RES_hhdet_tes!H56/RES_hhdet_fec!H56)</f>
        <v>0.73117203157343569</v>
      </c>
      <c r="I56" s="73">
        <f>IF(RES_hhdet_tes!I56=0,"",RES_hhdet_tes!I56/RES_hhdet_fec!I56)</f>
        <v>0.75276436269781011</v>
      </c>
      <c r="J56" s="73">
        <f>IF(RES_hhdet_tes!J56=0,"",RES_hhdet_tes!J56/RES_hhdet_fec!J56)</f>
        <v>0.77512263637101941</v>
      </c>
      <c r="K56" s="73">
        <f>IF(RES_hhdet_tes!K56=0,"",RES_hhdet_tes!K56/RES_hhdet_fec!K56)</f>
        <v>0.7780914581794669</v>
      </c>
      <c r="L56" s="73">
        <f>IF(RES_hhdet_tes!L56=0,"",RES_hhdet_tes!L56/RES_hhdet_fec!L56)</f>
        <v>0.78228941668287622</v>
      </c>
      <c r="M56" s="73">
        <f>IF(RES_hhdet_tes!M56=0,"",RES_hhdet_tes!M56/RES_hhdet_fec!M56)</f>
        <v>0.78896788839602416</v>
      </c>
      <c r="N56" s="73">
        <f>IF(RES_hhdet_tes!N56=0,"",RES_hhdet_tes!N56/RES_hhdet_fec!N56)</f>
        <v>0.7895231911634184</v>
      </c>
      <c r="O56" s="73">
        <f>IF(RES_hhdet_tes!O56=0,"",RES_hhdet_tes!O56/RES_hhdet_fec!O56)</f>
        <v>0.78952319116341696</v>
      </c>
      <c r="P56" s="73">
        <f>IF(RES_hhdet_tes!P56=0,"",RES_hhdet_tes!P56/RES_hhdet_fec!P56)</f>
        <v>0.79816476559796523</v>
      </c>
      <c r="Q56" s="73">
        <f>IF(RES_hhdet_tes!Q56=0,"",RES_hhdet_tes!Q56/RES_hhdet_fec!Q56)</f>
        <v>0.79828478746511322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0.99999999999999978</v>
      </c>
      <c r="C57" s="73">
        <f>IF(RES_hhdet_tes!C57=0,"",RES_hhdet_tes!C57/RES_hhdet_fec!C57)</f>
        <v>1</v>
      </c>
      <c r="D57" s="73">
        <f>IF(RES_hhdet_tes!D57=0,"",RES_hhdet_tes!D57/RES_hhdet_fec!D57)</f>
        <v>1</v>
      </c>
      <c r="E57" s="73">
        <f>IF(RES_hhdet_tes!E57=0,"",RES_hhdet_tes!E57/RES_hhdet_fec!E57)</f>
        <v>1</v>
      </c>
      <c r="F57" s="73">
        <f>IF(RES_hhdet_tes!F57=0,"",RES_hhdet_tes!F57/RES_hhdet_fec!F57)</f>
        <v>1</v>
      </c>
      <c r="G57" s="73">
        <f>IF(RES_hhdet_tes!G57=0,"",RES_hhdet_tes!G57/RES_hhdet_fec!G57)</f>
        <v>1.0000000000000002</v>
      </c>
      <c r="H57" s="73">
        <f>IF(RES_hhdet_tes!H57=0,"",RES_hhdet_tes!H57/RES_hhdet_fec!H57)</f>
        <v>0.99999999999999978</v>
      </c>
      <c r="I57" s="73">
        <f>IF(RES_hhdet_tes!I57=0,"",RES_hhdet_tes!I57/RES_hhdet_fec!I57)</f>
        <v>1.0000000000000004</v>
      </c>
      <c r="J57" s="73">
        <f>IF(RES_hhdet_tes!J57=0,"",RES_hhdet_tes!J57/RES_hhdet_fec!J57)</f>
        <v>1</v>
      </c>
      <c r="K57" s="73">
        <f>IF(RES_hhdet_tes!K57=0,"",RES_hhdet_tes!K57/RES_hhdet_fec!K57)</f>
        <v>1.0000000000000004</v>
      </c>
      <c r="L57" s="73">
        <f>IF(RES_hhdet_tes!L57=0,"",RES_hhdet_tes!L57/RES_hhdet_fec!L57)</f>
        <v>0.99999999999999978</v>
      </c>
      <c r="M57" s="73">
        <f>IF(RES_hhdet_tes!M57=0,"",RES_hhdet_tes!M57/RES_hhdet_fec!M57)</f>
        <v>1.0000000000000007</v>
      </c>
      <c r="N57" s="73">
        <f>IF(RES_hhdet_tes!N57=0,"",RES_hhdet_tes!N57/RES_hhdet_fec!N57)</f>
        <v>1.0000000000000002</v>
      </c>
      <c r="O57" s="73">
        <f>IF(RES_hhdet_tes!O57=0,"",RES_hhdet_tes!O57/RES_hhdet_fec!O57)</f>
        <v>1</v>
      </c>
      <c r="P57" s="73">
        <f>IF(RES_hhdet_tes!P57=0,"",RES_hhdet_tes!P57/RES_hhdet_fec!P57)</f>
        <v>1</v>
      </c>
      <c r="Q57" s="73">
        <f>IF(RES_hhdet_tes!Q57=0,"",RES_hhdet_tes!Q57/RES_hhdet_fec!Q57)</f>
        <v>1.0000000000000002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0.61916572088861344</v>
      </c>
      <c r="C58" s="169">
        <f>IF(RES_hhdet_tes!C58=0,"",RES_hhdet_tes!C58/RES_hhdet_fec!C58)</f>
        <v>0.6151876424654803</v>
      </c>
      <c r="D58" s="169">
        <f>IF(RES_hhdet_tes!D58=0,"",RES_hhdet_tes!D58/RES_hhdet_fec!D58)</f>
        <v>0.63503831178653847</v>
      </c>
      <c r="E58" s="169">
        <f>IF(RES_hhdet_tes!E58=0,"",RES_hhdet_tes!E58/RES_hhdet_fec!E58)</f>
        <v>0.64016015153584438</v>
      </c>
      <c r="F58" s="169">
        <f>IF(RES_hhdet_tes!F58=0,"",RES_hhdet_tes!F58/RES_hhdet_fec!F58)</f>
        <v>0.65309659028232447</v>
      </c>
      <c r="G58" s="169">
        <f>IF(RES_hhdet_tes!G58=0,"",RES_hhdet_tes!G58/RES_hhdet_fec!G58)</f>
        <v>0.66823737882536993</v>
      </c>
      <c r="H58" s="169">
        <f>IF(RES_hhdet_tes!H58=0,"",RES_hhdet_tes!H58/RES_hhdet_fec!H58)</f>
        <v>0.66319242627939201</v>
      </c>
      <c r="I58" s="169">
        <f>IF(RES_hhdet_tes!I58=0,"",RES_hhdet_tes!I58/RES_hhdet_fec!I58)</f>
        <v>0.69757793180495398</v>
      </c>
      <c r="J58" s="169">
        <f>IF(RES_hhdet_tes!J58=0,"",RES_hhdet_tes!J58/RES_hhdet_fec!J58)</f>
        <v>0.70913551454673451</v>
      </c>
      <c r="K58" s="169">
        <f>IF(RES_hhdet_tes!K58=0,"",RES_hhdet_tes!K58/RES_hhdet_fec!K58)</f>
        <v>0.71342820932558204</v>
      </c>
      <c r="L58" s="169">
        <f>IF(RES_hhdet_tes!L58=0,"",RES_hhdet_tes!L58/RES_hhdet_fec!L58)</f>
        <v>0.69528346040065259</v>
      </c>
      <c r="M58" s="169">
        <f>IF(RES_hhdet_tes!M58=0,"",RES_hhdet_tes!M58/RES_hhdet_fec!M58)</f>
        <v>0.74802137842132721</v>
      </c>
      <c r="N58" s="169">
        <f>IF(RES_hhdet_tes!N58=0,"",RES_hhdet_tes!N58/RES_hhdet_fec!N58)</f>
        <v>0.74782776918947358</v>
      </c>
      <c r="O58" s="169">
        <f>IF(RES_hhdet_tes!O58=0,"",RES_hhdet_tes!O58/RES_hhdet_fec!O58)</f>
        <v>0.7433951708008566</v>
      </c>
      <c r="P58" s="169">
        <f>IF(RES_hhdet_tes!P58=0,"",RES_hhdet_tes!P58/RES_hhdet_fec!P58)</f>
        <v>0.783324919690216</v>
      </c>
      <c r="Q58" s="169">
        <f>IF(RES_hhdet_tes!Q58=0,"",RES_hhdet_tes!Q58/RES_hhdet_fec!Q58)</f>
        <v>0.78677612377975725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0.41854309232117781</v>
      </c>
      <c r="C59" s="73">
        <f>IF(RES_hhdet_tes!C59=0,"",RES_hhdet_tes!C59/RES_hhdet_fec!C59)</f>
        <v>0.4185430923211777</v>
      </c>
      <c r="D59" s="73">
        <f>IF(RES_hhdet_tes!D59=0,"",RES_hhdet_tes!D59/RES_hhdet_fec!D59)</f>
        <v>0.41854309232117809</v>
      </c>
      <c r="E59" s="73">
        <f>IF(RES_hhdet_tes!E59=0,"",RES_hhdet_tes!E59/RES_hhdet_fec!E59)</f>
        <v>0.41854309232117787</v>
      </c>
      <c r="F59" s="73">
        <f>IF(RES_hhdet_tes!F59=0,"",RES_hhdet_tes!F59/RES_hhdet_fec!F59)</f>
        <v>0.41854309232117781</v>
      </c>
      <c r="G59" s="73">
        <f>IF(RES_hhdet_tes!G59=0,"",RES_hhdet_tes!G59/RES_hhdet_fec!G59)</f>
        <v>0.41854309232117776</v>
      </c>
      <c r="H59" s="73">
        <f>IF(RES_hhdet_tes!H59=0,"",RES_hhdet_tes!H59/RES_hhdet_fec!H59)</f>
        <v>0.42368753569415968</v>
      </c>
      <c r="I59" s="73">
        <f>IF(RES_hhdet_tes!I59=0,"",RES_hhdet_tes!I59/RES_hhdet_fec!I59)</f>
        <v>0.44213727692012533</v>
      </c>
      <c r="J59" s="73">
        <f>IF(RES_hhdet_tes!J59=0,"",RES_hhdet_tes!J59/RES_hhdet_fec!J59)</f>
        <v>0.463477045479254</v>
      </c>
      <c r="K59" s="73">
        <f>IF(RES_hhdet_tes!K59=0,"",RES_hhdet_tes!K59/RES_hhdet_fec!K59)</f>
        <v>0.46352391868092591</v>
      </c>
      <c r="L59" s="73">
        <f>IF(RES_hhdet_tes!L59=0,"",RES_hhdet_tes!L59/RES_hhdet_fec!L59)</f>
        <v>0.46370688124575249</v>
      </c>
      <c r="M59" s="73">
        <f>IF(RES_hhdet_tes!M59=0,"",RES_hhdet_tes!M59/RES_hhdet_fec!M59)</f>
        <v>0.46391936772051057</v>
      </c>
      <c r="N59" s="73">
        <f>IF(RES_hhdet_tes!N59=0,"",RES_hhdet_tes!N59/RES_hhdet_fec!N59)</f>
        <v>0.46429938951511857</v>
      </c>
      <c r="O59" s="73">
        <f>IF(RES_hhdet_tes!O59=0,"",RES_hhdet_tes!O59/RES_hhdet_fec!O59)</f>
        <v>0.46437549751905438</v>
      </c>
      <c r="P59" s="73">
        <f>IF(RES_hhdet_tes!P59=0,"",RES_hhdet_tes!P59/RES_hhdet_fec!P59)</f>
        <v>0.46460344116968105</v>
      </c>
      <c r="Q59" s="73">
        <f>IF(RES_hhdet_tes!Q59=0,"",RES_hhdet_tes!Q59/RES_hhdet_fec!Q59)</f>
        <v>0.46883880734683897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0.80244155533277861</v>
      </c>
      <c r="C60" s="65">
        <f>IF(RES_hhdet_tes!C60=0,"",RES_hhdet_tes!C60/RES_hhdet_fec!C60)</f>
        <v>0.8024415553327785</v>
      </c>
      <c r="D60" s="65">
        <f>IF(RES_hhdet_tes!D60=0,"",RES_hhdet_tes!D60/RES_hhdet_fec!D60)</f>
        <v>0.80480791728735568</v>
      </c>
      <c r="E60" s="65">
        <f>IF(RES_hhdet_tes!E60=0,"",RES_hhdet_tes!E60/RES_hhdet_fec!E60)</f>
        <v>0.80535893041151385</v>
      </c>
      <c r="F60" s="65">
        <f>IF(RES_hhdet_tes!F60=0,"",RES_hhdet_tes!F60/RES_hhdet_fec!F60)</f>
        <v>0.80781452082703253</v>
      </c>
      <c r="G60" s="65">
        <f>IF(RES_hhdet_tes!G60=0,"",RES_hhdet_tes!G60/RES_hhdet_fec!G60)</f>
        <v>0.81020275043889556</v>
      </c>
      <c r="H60" s="65">
        <f>IF(RES_hhdet_tes!H60=0,"",RES_hhdet_tes!H60/RES_hhdet_fec!H60)</f>
        <v>0.81302075708725474</v>
      </c>
      <c r="I60" s="65">
        <f>IF(RES_hhdet_tes!I60=0,"",RES_hhdet_tes!I60/RES_hhdet_fec!I60)</f>
        <v>0.82361010947033186</v>
      </c>
      <c r="J60" s="65">
        <f>IF(RES_hhdet_tes!J60=0,"",RES_hhdet_tes!J60/RES_hhdet_fec!J60)</f>
        <v>0.83427216454763997</v>
      </c>
      <c r="K60" s="65">
        <f>IF(RES_hhdet_tes!K60=0,"",RES_hhdet_tes!K60/RES_hhdet_fec!K60)</f>
        <v>0.83633975745638423</v>
      </c>
      <c r="L60" s="65">
        <f>IF(RES_hhdet_tes!L60=0,"",RES_hhdet_tes!L60/RES_hhdet_fec!L60)</f>
        <v>0.83895824810858266</v>
      </c>
      <c r="M60" s="65">
        <f>IF(RES_hhdet_tes!M60=0,"",RES_hhdet_tes!M60/RES_hhdet_fec!M60)</f>
        <v>0.84078373299107256</v>
      </c>
      <c r="N60" s="65">
        <f>IF(RES_hhdet_tes!N60=0,"",RES_hhdet_tes!N60/RES_hhdet_fec!N60)</f>
        <v>0.84120391188072263</v>
      </c>
      <c r="O60" s="65">
        <f>IF(RES_hhdet_tes!O60=0,"",RES_hhdet_tes!O60/RES_hhdet_fec!O60)</f>
        <v>0.84134398172989422</v>
      </c>
      <c r="P60" s="65">
        <f>IF(RES_hhdet_tes!P60=0,"",RES_hhdet_tes!P60/RES_hhdet_fec!P60)</f>
        <v>0.84440832223888107</v>
      </c>
      <c r="Q60" s="65">
        <f>IF(RES_hhdet_tes!Q60=0,"",RES_hhdet_tes!Q60/RES_hhdet_fec!Q60)</f>
        <v>0.84704512828138456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0.64282874894725128</v>
      </c>
      <c r="C62" s="175">
        <f>IF(RES_hhdet_tes!C62=0,"",RES_hhdet_tes!C62/RES_hhdet_fec!C62)</f>
        <v>0.64614322711733174</v>
      </c>
      <c r="D62" s="175">
        <f>IF(RES_hhdet_tes!D62=0,"",RES_hhdet_tes!D62/RES_hhdet_fec!D62)</f>
        <v>0.64812838502102321</v>
      </c>
      <c r="E62" s="175">
        <f>IF(RES_hhdet_tes!E62=0,"",RES_hhdet_tes!E62/RES_hhdet_fec!E62)</f>
        <v>0.65156141907101683</v>
      </c>
      <c r="F62" s="175">
        <f>IF(RES_hhdet_tes!F62=0,"",RES_hhdet_tes!F62/RES_hhdet_fec!F62)</f>
        <v>0.65323340531102847</v>
      </c>
      <c r="G62" s="175">
        <f>IF(RES_hhdet_tes!G62=0,"",RES_hhdet_tes!G62/RES_hhdet_fec!G62)</f>
        <v>0.65522619809253801</v>
      </c>
      <c r="H62" s="175">
        <f>IF(RES_hhdet_tes!H62=0,"",RES_hhdet_tes!H62/RES_hhdet_fec!H62)</f>
        <v>0.658021498355435</v>
      </c>
      <c r="I62" s="175">
        <f>IF(RES_hhdet_tes!I62=0,"",RES_hhdet_tes!I62/RES_hhdet_fec!I62)</f>
        <v>0.65934288649058348</v>
      </c>
      <c r="J62" s="175">
        <f>IF(RES_hhdet_tes!J62=0,"",RES_hhdet_tes!J62/RES_hhdet_fec!J62)</f>
        <v>0.66591713843871159</v>
      </c>
      <c r="K62" s="175">
        <f>IF(RES_hhdet_tes!K62=0,"",RES_hhdet_tes!K62/RES_hhdet_fec!K62)</f>
        <v>0.6707854405295619</v>
      </c>
      <c r="L62" s="175">
        <f>IF(RES_hhdet_tes!L62=0,"",RES_hhdet_tes!L62/RES_hhdet_fec!L62)</f>
        <v>0.6773809920438616</v>
      </c>
      <c r="M62" s="175">
        <f>IF(RES_hhdet_tes!M62=0,"",RES_hhdet_tes!M62/RES_hhdet_fec!M62)</f>
        <v>0.67732889463101253</v>
      </c>
      <c r="N62" s="175">
        <f>IF(RES_hhdet_tes!N62=0,"",RES_hhdet_tes!N62/RES_hhdet_fec!N62)</f>
        <v>0.68486397842386082</v>
      </c>
      <c r="O62" s="175">
        <f>IF(RES_hhdet_tes!O62=0,"",RES_hhdet_tes!O62/RES_hhdet_fec!O62)</f>
        <v>0.69156831341602532</v>
      </c>
      <c r="P62" s="175">
        <f>IF(RES_hhdet_tes!P62=0,"",RES_hhdet_tes!P62/RES_hhdet_fec!P62)</f>
        <v>0.68996488830231639</v>
      </c>
      <c r="Q62" s="175">
        <f>IF(RES_hhdet_tes!Q62=0,"",RES_hhdet_tes!Q62/RES_hhdet_fec!Q62)</f>
        <v>0.69769325387944425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0.66674954659770747</v>
      </c>
      <c r="C63" s="169">
        <f>IF(RES_hhdet_tes!C63=0,"",RES_hhdet_tes!C63/RES_hhdet_fec!C63)</f>
        <v>0.66953813414128294</v>
      </c>
      <c r="D63" s="169">
        <f>IF(RES_hhdet_tes!D63=0,"",RES_hhdet_tes!D63/RES_hhdet_fec!D63)</f>
        <v>0.67315426022618607</v>
      </c>
      <c r="E63" s="169">
        <f>IF(RES_hhdet_tes!E63=0,"",RES_hhdet_tes!E63/RES_hhdet_fec!E63)</f>
        <v>0.67612241269320306</v>
      </c>
      <c r="F63" s="169">
        <f>IF(RES_hhdet_tes!F63=0,"",RES_hhdet_tes!F63/RES_hhdet_fec!F63)</f>
        <v>0.67891858123230209</v>
      </c>
      <c r="G63" s="169">
        <f>IF(RES_hhdet_tes!G63=0,"",RES_hhdet_tes!G63/RES_hhdet_fec!G63)</f>
        <v>0.68213590407368996</v>
      </c>
      <c r="H63" s="169">
        <f>IF(RES_hhdet_tes!H63=0,"",RES_hhdet_tes!H63/RES_hhdet_fec!H63)</f>
        <v>0.68564056394945361</v>
      </c>
      <c r="I63" s="169">
        <f>IF(RES_hhdet_tes!I63=0,"",RES_hhdet_tes!I63/RES_hhdet_fec!I63)</f>
        <v>0.69030308068060076</v>
      </c>
      <c r="J63" s="169">
        <f>IF(RES_hhdet_tes!J63=0,"",RES_hhdet_tes!J63/RES_hhdet_fec!J63)</f>
        <v>0.6937517056617809</v>
      </c>
      <c r="K63" s="169">
        <f>IF(RES_hhdet_tes!K63=0,"",RES_hhdet_tes!K63/RES_hhdet_fec!K63)</f>
        <v>0.69882835079130423</v>
      </c>
      <c r="L63" s="169">
        <f>IF(RES_hhdet_tes!L63=0,"",RES_hhdet_tes!L63/RES_hhdet_fec!L63)</f>
        <v>0.70221063227141189</v>
      </c>
      <c r="M63" s="169">
        <f>IF(RES_hhdet_tes!M63=0,"",RES_hhdet_tes!M63/RES_hhdet_fec!M63)</f>
        <v>0.70919134942301976</v>
      </c>
      <c r="N63" s="169">
        <f>IF(RES_hhdet_tes!N63=0,"",RES_hhdet_tes!N63/RES_hhdet_fec!N63)</f>
        <v>0.71476833118680838</v>
      </c>
      <c r="O63" s="169">
        <f>IF(RES_hhdet_tes!O63=0,"",RES_hhdet_tes!O63/RES_hhdet_fec!O63)</f>
        <v>0.71979786527191925</v>
      </c>
      <c r="P63" s="169">
        <f>IF(RES_hhdet_tes!P63=0,"",RES_hhdet_tes!P63/RES_hhdet_fec!P63)</f>
        <v>0.72775384897678208</v>
      </c>
      <c r="Q63" s="169">
        <f>IF(RES_hhdet_tes!Q63=0,"",RES_hhdet_tes!Q63/RES_hhdet_fec!Q63)</f>
        <v>0.73299921392564926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0.66246888996071307</v>
      </c>
      <c r="C64" s="73">
        <f>IF(RES_hhdet_tes!C64=0,"",RES_hhdet_tes!C64/RES_hhdet_fec!C64)</f>
        <v>0.66536040297603982</v>
      </c>
      <c r="D64" s="73">
        <f>IF(RES_hhdet_tes!D64=0,"",RES_hhdet_tes!D64/RES_hhdet_fec!D64)</f>
        <v>0.66827450590746496</v>
      </c>
      <c r="E64" s="73">
        <f>IF(RES_hhdet_tes!E64=0,"",RES_hhdet_tes!E64/RES_hhdet_fec!E64)</f>
        <v>0.67136557869265423</v>
      </c>
      <c r="F64" s="73">
        <f>IF(RES_hhdet_tes!F64=0,"",RES_hhdet_tes!F64/RES_hhdet_fec!F64)</f>
        <v>0.67440878388341097</v>
      </c>
      <c r="G64" s="73">
        <f>IF(RES_hhdet_tes!G64=0,"",RES_hhdet_tes!G64/RES_hhdet_fec!G64)</f>
        <v>0.67766157546849304</v>
      </c>
      <c r="H64" s="73">
        <f>IF(RES_hhdet_tes!H64=0,"",RES_hhdet_tes!H64/RES_hhdet_fec!H64)</f>
        <v>0.68129682775984257</v>
      </c>
      <c r="I64" s="73">
        <f>IF(RES_hhdet_tes!I64=0,"",RES_hhdet_tes!I64/RES_hhdet_fec!I64)</f>
        <v>0.68506211306319986</v>
      </c>
      <c r="J64" s="73">
        <f>IF(RES_hhdet_tes!J64=0,"",RES_hhdet_tes!J64/RES_hhdet_fec!J64)</f>
        <v>0.68911795567923295</v>
      </c>
      <c r="K64" s="73">
        <f>IF(RES_hhdet_tes!K64=0,"",RES_hhdet_tes!K64/RES_hhdet_fec!K64)</f>
        <v>0.69349356074374913</v>
      </c>
      <c r="L64" s="73">
        <f>IF(RES_hhdet_tes!L64=0,"",RES_hhdet_tes!L64/RES_hhdet_fec!L64)</f>
        <v>0.69809655784359581</v>
      </c>
      <c r="M64" s="73">
        <f>IF(RES_hhdet_tes!M64=0,"",RES_hhdet_tes!M64/RES_hhdet_fec!M64)</f>
        <v>0.70256708794336997</v>
      </c>
      <c r="N64" s="73">
        <f>IF(RES_hhdet_tes!N64=0,"",RES_hhdet_tes!N64/RES_hhdet_fec!N64)</f>
        <v>0.70735104770170787</v>
      </c>
      <c r="O64" s="73">
        <f>IF(RES_hhdet_tes!O64=0,"",RES_hhdet_tes!O64/RES_hhdet_fec!O64)</f>
        <v>0.7126462994252506</v>
      </c>
      <c r="P64" s="73">
        <f>IF(RES_hhdet_tes!P64=0,"",RES_hhdet_tes!P64/RES_hhdet_fec!P64)</f>
        <v>0.7173717385538092</v>
      </c>
      <c r="Q64" s="73">
        <f>IF(RES_hhdet_tes!Q64=0,"",RES_hhdet_tes!Q64/RES_hhdet_fec!Q64)</f>
        <v>0.72303576327141372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1.0000000000000004</v>
      </c>
      <c r="C65" s="73">
        <f>IF(RES_hhdet_tes!C65=0,"",RES_hhdet_tes!C65/RES_hhdet_fec!C65)</f>
        <v>1</v>
      </c>
      <c r="D65" s="73">
        <f>IF(RES_hhdet_tes!D65=0,"",RES_hhdet_tes!D65/RES_hhdet_fec!D65)</f>
        <v>1.0000000000000002</v>
      </c>
      <c r="E65" s="73">
        <f>IF(RES_hhdet_tes!E65=0,"",RES_hhdet_tes!E65/RES_hhdet_fec!E65)</f>
        <v>1</v>
      </c>
      <c r="F65" s="73">
        <f>IF(RES_hhdet_tes!F65=0,"",RES_hhdet_tes!F65/RES_hhdet_fec!F65)</f>
        <v>1.0000000000000002</v>
      </c>
      <c r="G65" s="73">
        <f>IF(RES_hhdet_tes!G65=0,"",RES_hhdet_tes!G65/RES_hhdet_fec!G65)</f>
        <v>1.0000000000000002</v>
      </c>
      <c r="H65" s="73">
        <f>IF(RES_hhdet_tes!H65=0,"",RES_hhdet_tes!H65/RES_hhdet_fec!H65)</f>
        <v>1.0000000000000004</v>
      </c>
      <c r="I65" s="73">
        <f>IF(RES_hhdet_tes!I65=0,"",RES_hhdet_tes!I65/RES_hhdet_fec!I65)</f>
        <v>0.99999999999999967</v>
      </c>
      <c r="J65" s="73">
        <f>IF(RES_hhdet_tes!J65=0,"",RES_hhdet_tes!J65/RES_hhdet_fec!J65)</f>
        <v>1.0000000000000002</v>
      </c>
      <c r="K65" s="73">
        <f>IF(RES_hhdet_tes!K65=0,"",RES_hhdet_tes!K65/RES_hhdet_fec!K65)</f>
        <v>1.0000000000000004</v>
      </c>
      <c r="L65" s="73">
        <f>IF(RES_hhdet_tes!L65=0,"",RES_hhdet_tes!L65/RES_hhdet_fec!L65)</f>
        <v>0.99999999999999956</v>
      </c>
      <c r="M65" s="73">
        <f>IF(RES_hhdet_tes!M65=0,"",RES_hhdet_tes!M65/RES_hhdet_fec!M65)</f>
        <v>1.0000000000000004</v>
      </c>
      <c r="N65" s="73">
        <f>IF(RES_hhdet_tes!N65=0,"",RES_hhdet_tes!N65/RES_hhdet_fec!N65)</f>
        <v>1</v>
      </c>
      <c r="O65" s="73">
        <f>IF(RES_hhdet_tes!O65=0,"",RES_hhdet_tes!O65/RES_hhdet_fec!O65)</f>
        <v>1.0000000000000007</v>
      </c>
      <c r="P65" s="73">
        <f>IF(RES_hhdet_tes!P65=0,"",RES_hhdet_tes!P65/RES_hhdet_fec!P65)</f>
        <v>0.99999999999999933</v>
      </c>
      <c r="Q65" s="73">
        <f>IF(RES_hhdet_tes!Q65=0,"",RES_hhdet_tes!Q65/RES_hhdet_fec!Q65)</f>
        <v>1.0000000000000007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1.6507797765512731</v>
      </c>
      <c r="C66" s="169">
        <f>IF(RES_hhdet_tes!C66=0,"",RES_hhdet_tes!C66/RES_hhdet_fec!C66)</f>
        <v>1.6889481242609441</v>
      </c>
      <c r="D66" s="169">
        <f>IF(RES_hhdet_tes!D66=0,"",RES_hhdet_tes!D66/RES_hhdet_fec!D66)</f>
        <v>1.7393415786156354</v>
      </c>
      <c r="E66" s="169">
        <f>IF(RES_hhdet_tes!E66=0,"",RES_hhdet_tes!E66/RES_hhdet_fec!E66)</f>
        <v>1.7890429814997431</v>
      </c>
      <c r="F66" s="169">
        <f>IF(RES_hhdet_tes!F66=0,"",RES_hhdet_tes!F66/RES_hhdet_fec!F66)</f>
        <v>1.8505944389234847</v>
      </c>
      <c r="G66" s="169">
        <f>IF(RES_hhdet_tes!G66=0,"",RES_hhdet_tes!G66/RES_hhdet_fec!G66)</f>
        <v>1.9074692046917769</v>
      </c>
      <c r="H66" s="169">
        <f>IF(RES_hhdet_tes!H66=0,"",RES_hhdet_tes!H66/RES_hhdet_fec!H66)</f>
        <v>1.9955728797479615</v>
      </c>
      <c r="I66" s="169">
        <f>IF(RES_hhdet_tes!I66=0,"",RES_hhdet_tes!I66/RES_hhdet_fec!I66)</f>
        <v>2.1213806618405582</v>
      </c>
      <c r="J66" s="169">
        <f>IF(RES_hhdet_tes!J66=0,"",RES_hhdet_tes!J66/RES_hhdet_fec!J66)</f>
        <v>2.3274134026640825</v>
      </c>
      <c r="K66" s="169">
        <f>IF(RES_hhdet_tes!K66=0,"",RES_hhdet_tes!K66/RES_hhdet_fec!K66)</f>
        <v>2.5348372616056651</v>
      </c>
      <c r="L66" s="169">
        <f>IF(RES_hhdet_tes!L66=0,"",RES_hhdet_tes!L66/RES_hhdet_fec!L66)</f>
        <v>2.7196371955618006</v>
      </c>
      <c r="M66" s="169">
        <f>IF(RES_hhdet_tes!M66=0,"",RES_hhdet_tes!M66/RES_hhdet_fec!M66)</f>
        <v>2.977808741532959</v>
      </c>
      <c r="N66" s="169">
        <f>IF(RES_hhdet_tes!N66=0,"",RES_hhdet_tes!N66/RES_hhdet_fec!N66)</f>
        <v>3.1696713843153277</v>
      </c>
      <c r="O66" s="169">
        <f>IF(RES_hhdet_tes!O66=0,"",RES_hhdet_tes!O66/RES_hhdet_fec!O66)</f>
        <v>3.3046185095678973</v>
      </c>
      <c r="P66" s="169">
        <f>IF(RES_hhdet_tes!P66=0,"",RES_hhdet_tes!P66/RES_hhdet_fec!P66)</f>
        <v>3.4074301573005856</v>
      </c>
      <c r="Q66" s="169">
        <f>IF(RES_hhdet_tes!Q66=0,"",RES_hhdet_tes!Q66/RES_hhdet_fec!Q66)</f>
        <v>3.515977407265706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1.6507797765512731</v>
      </c>
      <c r="C67" s="73">
        <f>IF(RES_hhdet_tes!C67=0,"",RES_hhdet_tes!C67/RES_hhdet_fec!C67)</f>
        <v>1.6889481242609441</v>
      </c>
      <c r="D67" s="73">
        <f>IF(RES_hhdet_tes!D67=0,"",RES_hhdet_tes!D67/RES_hhdet_fec!D67)</f>
        <v>1.7393415786156354</v>
      </c>
      <c r="E67" s="73">
        <f>IF(RES_hhdet_tes!E67=0,"",RES_hhdet_tes!E67/RES_hhdet_fec!E67)</f>
        <v>1.7890429814997431</v>
      </c>
      <c r="F67" s="73">
        <f>IF(RES_hhdet_tes!F67=0,"",RES_hhdet_tes!F67/RES_hhdet_fec!F67)</f>
        <v>1.8505944389234847</v>
      </c>
      <c r="G67" s="73">
        <f>IF(RES_hhdet_tes!G67=0,"",RES_hhdet_tes!G67/RES_hhdet_fec!G67)</f>
        <v>1.9074692046917769</v>
      </c>
      <c r="H67" s="73">
        <f>IF(RES_hhdet_tes!H67=0,"",RES_hhdet_tes!H67/RES_hhdet_fec!H67)</f>
        <v>1.9955728797479615</v>
      </c>
      <c r="I67" s="73">
        <f>IF(RES_hhdet_tes!I67=0,"",RES_hhdet_tes!I67/RES_hhdet_fec!I67)</f>
        <v>2.1213806618405582</v>
      </c>
      <c r="J67" s="73">
        <f>IF(RES_hhdet_tes!J67=0,"",RES_hhdet_tes!J67/RES_hhdet_fec!J67)</f>
        <v>2.3274134026640825</v>
      </c>
      <c r="K67" s="73">
        <f>IF(RES_hhdet_tes!K67=0,"",RES_hhdet_tes!K67/RES_hhdet_fec!K67)</f>
        <v>2.5348372616056651</v>
      </c>
      <c r="L67" s="73">
        <f>IF(RES_hhdet_tes!L67=0,"",RES_hhdet_tes!L67/RES_hhdet_fec!L67)</f>
        <v>2.7196371955618006</v>
      </c>
      <c r="M67" s="73">
        <f>IF(RES_hhdet_tes!M67=0,"",RES_hhdet_tes!M67/RES_hhdet_fec!M67)</f>
        <v>2.977808741532959</v>
      </c>
      <c r="N67" s="73">
        <f>IF(RES_hhdet_tes!N67=0,"",RES_hhdet_tes!N67/RES_hhdet_fec!N67)</f>
        <v>3.1696713843153277</v>
      </c>
      <c r="O67" s="73">
        <f>IF(RES_hhdet_tes!O67=0,"",RES_hhdet_tes!O67/RES_hhdet_fec!O67)</f>
        <v>3.3046185095678973</v>
      </c>
      <c r="P67" s="73">
        <f>IF(RES_hhdet_tes!P67=0,"",RES_hhdet_tes!P67/RES_hhdet_fec!P67)</f>
        <v>3.4074301573005856</v>
      </c>
      <c r="Q67" s="73">
        <f>IF(RES_hhdet_tes!Q67=0,"",RES_hhdet_tes!Q67/RES_hhdet_fec!Q67)</f>
        <v>3.515977407265706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0.60620779311027928</v>
      </c>
      <c r="C68" s="169">
        <f>IF(RES_hhdet_tes!C68=0,"",RES_hhdet_tes!C68/RES_hhdet_fec!C68)</f>
        <v>0.60559988024848777</v>
      </c>
      <c r="D68" s="169">
        <f>IF(RES_hhdet_tes!D68=0,"",RES_hhdet_tes!D68/RES_hhdet_fec!D68)</f>
        <v>0.60726414984622834</v>
      </c>
      <c r="E68" s="169">
        <f>IF(RES_hhdet_tes!E68=0,"",RES_hhdet_tes!E68/RES_hhdet_fec!E68)</f>
        <v>0.60871501281014784</v>
      </c>
      <c r="F68" s="169">
        <f>IF(RES_hhdet_tes!F68=0,"",RES_hhdet_tes!F68/RES_hhdet_fec!F68)</f>
        <v>0.61021168038516904</v>
      </c>
      <c r="G68" s="169">
        <f>IF(RES_hhdet_tes!G68=0,"",RES_hhdet_tes!G68/RES_hhdet_fec!G68)</f>
        <v>0.61210047259066913</v>
      </c>
      <c r="H68" s="169">
        <f>IF(RES_hhdet_tes!H68=0,"",RES_hhdet_tes!H68/RES_hhdet_fec!H68)</f>
        <v>0.61392768096203387</v>
      </c>
      <c r="I68" s="169">
        <f>IF(RES_hhdet_tes!I68=0,"",RES_hhdet_tes!I68/RES_hhdet_fec!I68)</f>
        <v>0.61687793556029569</v>
      </c>
      <c r="J68" s="169">
        <f>IF(RES_hhdet_tes!J68=0,"",RES_hhdet_tes!J68/RES_hhdet_fec!J68)</f>
        <v>0.61854418890682195</v>
      </c>
      <c r="K68" s="169">
        <f>IF(RES_hhdet_tes!K68=0,"",RES_hhdet_tes!K68/RES_hhdet_fec!K68)</f>
        <v>0.62129391963553315</v>
      </c>
      <c r="L68" s="169">
        <f>IF(RES_hhdet_tes!L68=0,"",RES_hhdet_tes!L68/RES_hhdet_fec!L68)</f>
        <v>0.62275253926178842</v>
      </c>
      <c r="M68" s="169">
        <f>IF(RES_hhdet_tes!M68=0,"",RES_hhdet_tes!M68/RES_hhdet_fec!M68)</f>
        <v>0.62651844266920609</v>
      </c>
      <c r="N68" s="169">
        <f>IF(RES_hhdet_tes!N68=0,"",RES_hhdet_tes!N68/RES_hhdet_fec!N68)</f>
        <v>0.63024415968644676</v>
      </c>
      <c r="O68" s="169">
        <f>IF(RES_hhdet_tes!O68=0,"",RES_hhdet_tes!O68/RES_hhdet_fec!O68)</f>
        <v>0.63518849464266658</v>
      </c>
      <c r="P68" s="169">
        <f>IF(RES_hhdet_tes!P68=0,"",RES_hhdet_tes!P68/RES_hhdet_fec!P68)</f>
        <v>0.63844478834425455</v>
      </c>
      <c r="Q68" s="169">
        <f>IF(RES_hhdet_tes!Q68=0,"",RES_hhdet_tes!Q68/RES_hhdet_fec!Q68)</f>
        <v>0.64300637092585766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0.5937067490011988</v>
      </c>
      <c r="C69" s="174">
        <f>IF(RES_hhdet_tes!C69=0,"",RES_hhdet_tes!C69/RES_hhdet_fec!C69)</f>
        <v>0.59526415812412115</v>
      </c>
      <c r="D69" s="174">
        <f>IF(RES_hhdet_tes!D69=0,"",RES_hhdet_tes!D69/RES_hhdet_fec!D69)</f>
        <v>0.59663185000223007</v>
      </c>
      <c r="E69" s="174">
        <f>IF(RES_hhdet_tes!E69=0,"",RES_hhdet_tes!E69/RES_hhdet_fec!E69)</f>
        <v>0.59821473398002678</v>
      </c>
      <c r="F69" s="174">
        <f>IF(RES_hhdet_tes!F69=0,"",RES_hhdet_tes!F69/RES_hhdet_fec!F69)</f>
        <v>0.59982727515373679</v>
      </c>
      <c r="G69" s="174">
        <f>IF(RES_hhdet_tes!G69=0,"",RES_hhdet_tes!G69/RES_hhdet_fec!G69)</f>
        <v>0.60160471898819967</v>
      </c>
      <c r="H69" s="174">
        <f>IF(RES_hhdet_tes!H69=0,"",RES_hhdet_tes!H69/RES_hhdet_fec!H69)</f>
        <v>0.60373646087877564</v>
      </c>
      <c r="I69" s="174">
        <f>IF(RES_hhdet_tes!I69=0,"",RES_hhdet_tes!I69/RES_hhdet_fec!I69)</f>
        <v>0.6058430844893824</v>
      </c>
      <c r="J69" s="174">
        <f>IF(RES_hhdet_tes!J69=0,"",RES_hhdet_tes!J69/RES_hhdet_fec!J69)</f>
        <v>0.60845647695986227</v>
      </c>
      <c r="K69" s="174">
        <f>IF(RES_hhdet_tes!K69=0,"",RES_hhdet_tes!K69/RES_hhdet_fec!K69)</f>
        <v>0.61106952093292255</v>
      </c>
      <c r="L69" s="174">
        <f>IF(RES_hhdet_tes!L69=0,"",RES_hhdet_tes!L69/RES_hhdet_fec!L69)</f>
        <v>0.61415085902021349</v>
      </c>
      <c r="M69" s="174">
        <f>IF(RES_hhdet_tes!M69=0,"",RES_hhdet_tes!M69/RES_hhdet_fec!M69)</f>
        <v>0.61677443628368855</v>
      </c>
      <c r="N69" s="174">
        <f>IF(RES_hhdet_tes!N69=0,"",RES_hhdet_tes!N69/RES_hhdet_fec!N69)</f>
        <v>0.61972485252579634</v>
      </c>
      <c r="O69" s="174">
        <f>IF(RES_hhdet_tes!O69=0,"",RES_hhdet_tes!O69/RES_hhdet_fec!O69)</f>
        <v>0.62290552890541706</v>
      </c>
      <c r="P69" s="174">
        <f>IF(RES_hhdet_tes!P69=0,"",RES_hhdet_tes!P69/RES_hhdet_fec!P69)</f>
        <v>0.62590668521057635</v>
      </c>
      <c r="Q69" s="174">
        <f>IF(RES_hhdet_tes!Q69=0,"",RES_hhdet_tes!Q69/RES_hhdet_fec!Q69)</f>
        <v>0.62960896016746304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0.69212992207563506</v>
      </c>
      <c r="C70" s="174">
        <f>IF(RES_hhdet_tes!C70=0,"",RES_hhdet_tes!C70/RES_hhdet_fec!C70)</f>
        <v>0.69559932655245527</v>
      </c>
      <c r="D70" s="174">
        <f>IF(RES_hhdet_tes!D70=0,"",RES_hhdet_tes!D70/RES_hhdet_fec!D70)</f>
        <v>0.6983543630144271</v>
      </c>
      <c r="E70" s="174">
        <f>IF(RES_hhdet_tes!E70=0,"",RES_hhdet_tes!E70/RES_hhdet_fec!E70)</f>
        <v>0.70116350203563904</v>
      </c>
      <c r="F70" s="174">
        <f>IF(RES_hhdet_tes!F70=0,"",RES_hhdet_tes!F70/RES_hhdet_fec!F70)</f>
        <v>0.70390986920774268</v>
      </c>
      <c r="G70" s="174">
        <f>IF(RES_hhdet_tes!G70=0,"",RES_hhdet_tes!G70/RES_hhdet_fec!G70)</f>
        <v>0.70642949144848499</v>
      </c>
      <c r="H70" s="174">
        <f>IF(RES_hhdet_tes!H70=0,"",RES_hhdet_tes!H70/RES_hhdet_fec!H70)</f>
        <v>0.70903282282033653</v>
      </c>
      <c r="I70" s="174">
        <f>IF(RES_hhdet_tes!I70=0,"",RES_hhdet_tes!I70/RES_hhdet_fec!I70)</f>
        <v>0.71180607863930501</v>
      </c>
      <c r="J70" s="174">
        <f>IF(RES_hhdet_tes!J70=0,"",RES_hhdet_tes!J70/RES_hhdet_fec!J70)</f>
        <v>0.71530520149942556</v>
      </c>
      <c r="K70" s="174">
        <f>IF(RES_hhdet_tes!K70=0,"",RES_hhdet_tes!K70/RES_hhdet_fec!K70)</f>
        <v>0.71907811568488678</v>
      </c>
      <c r="L70" s="174">
        <f>IF(RES_hhdet_tes!L70=0,"",RES_hhdet_tes!L70/RES_hhdet_fec!L70)</f>
        <v>0.72261900656162115</v>
      </c>
      <c r="M70" s="174">
        <f>IF(RES_hhdet_tes!M70=0,"",RES_hhdet_tes!M70/RES_hhdet_fec!M70)</f>
        <v>0.72456926264398913</v>
      </c>
      <c r="N70" s="174">
        <f>IF(RES_hhdet_tes!N70=0,"",RES_hhdet_tes!N70/RES_hhdet_fec!N70)</f>
        <v>0.72611449460349708</v>
      </c>
      <c r="O70" s="174">
        <f>IF(RES_hhdet_tes!O70=0,"",RES_hhdet_tes!O70/RES_hhdet_fec!O70)</f>
        <v>0.72755733755329921</v>
      </c>
      <c r="P70" s="174">
        <f>IF(RES_hhdet_tes!P70=0,"",RES_hhdet_tes!P70/RES_hhdet_fec!P70)</f>
        <v>0.72944186636027863</v>
      </c>
      <c r="Q70" s="174">
        <f>IF(RES_hhdet_tes!Q70=0,"",RES_hhdet_tes!Q70/RES_hhdet_fec!Q70)</f>
        <v>0.73109435881481843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0.59370674900119869</v>
      </c>
      <c r="C71" s="173">
        <f>IF(RES_hhdet_tes!C71=0,"",RES_hhdet_tes!C71/RES_hhdet_fec!C71)</f>
        <v>0.59751131384953537</v>
      </c>
      <c r="D71" s="173">
        <f>IF(RES_hhdet_tes!D71=0,"",RES_hhdet_tes!D71/RES_hhdet_fec!D71)</f>
        <v>0.60038982456030632</v>
      </c>
      <c r="E71" s="173">
        <f>IF(RES_hhdet_tes!E71=0,"",RES_hhdet_tes!E71/RES_hhdet_fec!E71)</f>
        <v>0.60336650274504955</v>
      </c>
      <c r="F71" s="173">
        <f>IF(RES_hhdet_tes!F71=0,"",RES_hhdet_tes!F71/RES_hhdet_fec!F71)</f>
        <v>0.6063011327265927</v>
      </c>
      <c r="G71" s="173">
        <f>IF(RES_hhdet_tes!G71=0,"",RES_hhdet_tes!G71/RES_hhdet_fec!G71)</f>
        <v>0.60896664440304815</v>
      </c>
      <c r="H71" s="173">
        <f>IF(RES_hhdet_tes!H71=0,"",RES_hhdet_tes!H71/RES_hhdet_fec!H71)</f>
        <v>0.61171914454277931</v>
      </c>
      <c r="I71" s="173">
        <f>IF(RES_hhdet_tes!I71=0,"",RES_hhdet_tes!I71/RES_hhdet_fec!I71)</f>
        <v>0.61469627110581504</v>
      </c>
      <c r="J71" s="173">
        <f>IF(RES_hhdet_tes!J71=0,"",RES_hhdet_tes!J71/RES_hhdet_fec!J71)</f>
        <v>0.61867961233854107</v>
      </c>
      <c r="K71" s="173">
        <f>IF(RES_hhdet_tes!K71=0,"",RES_hhdet_tes!K71/RES_hhdet_fec!K71)</f>
        <v>0.62299854336234184</v>
      </c>
      <c r="L71" s="173">
        <f>IF(RES_hhdet_tes!L71=0,"",RES_hhdet_tes!L71/RES_hhdet_fec!L71)</f>
        <v>0.62697706015595767</v>
      </c>
      <c r="M71" s="173">
        <f>IF(RES_hhdet_tes!M71=0,"",RES_hhdet_tes!M71/RES_hhdet_fec!M71)</f>
        <v>0.62915376615993257</v>
      </c>
      <c r="N71" s="173">
        <f>IF(RES_hhdet_tes!N71=0,"",RES_hhdet_tes!N71/RES_hhdet_fec!N71)</f>
        <v>0.63146234514216437</v>
      </c>
      <c r="O71" s="173">
        <f>IF(RES_hhdet_tes!O71=0,"",RES_hhdet_tes!O71/RES_hhdet_fec!O71)</f>
        <v>0.63390554068534699</v>
      </c>
      <c r="P71" s="173">
        <f>IF(RES_hhdet_tes!P71=0,"",RES_hhdet_tes!P71/RES_hhdet_fec!P71)</f>
        <v>0.6355728191640948</v>
      </c>
      <c r="Q71" s="173">
        <f>IF(RES_hhdet_tes!Q71=0,"",RES_hhdet_tes!Q71/RES_hhdet_fec!Q71)</f>
        <v>0.63794370974545045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</v>
      </c>
      <c r="D72" s="172">
        <f>IF(RES_hhdet_tes!D72=0,"",RES_hhdet_tes!D72/RES_hhdet_fec!D72)</f>
        <v>0.99999999999999978</v>
      </c>
      <c r="E72" s="172">
        <f>IF(RES_hhdet_tes!E72=0,"",RES_hhdet_tes!E72/RES_hhdet_fec!E72)</f>
        <v>1.0000000000000002</v>
      </c>
      <c r="F72" s="172">
        <f>IF(RES_hhdet_tes!F72=0,"",RES_hhdet_tes!F72/RES_hhdet_fec!F72)</f>
        <v>1</v>
      </c>
      <c r="G72" s="172">
        <f>IF(RES_hhdet_tes!G72=0,"",RES_hhdet_tes!G72/RES_hhdet_fec!G72)</f>
        <v>1.0000000000000002</v>
      </c>
      <c r="H72" s="172">
        <f>IF(RES_hhdet_tes!H72=0,"",RES_hhdet_tes!H72/RES_hhdet_fec!H72)</f>
        <v>1.0000000000000002</v>
      </c>
      <c r="I72" s="172">
        <f>IF(RES_hhdet_tes!I72=0,"",RES_hhdet_tes!I72/RES_hhdet_fec!I72)</f>
        <v>1</v>
      </c>
      <c r="J72" s="172">
        <f>IF(RES_hhdet_tes!J72=0,"",RES_hhdet_tes!J72/RES_hhdet_fec!J72)</f>
        <v>0.99999999999999978</v>
      </c>
      <c r="K72" s="172">
        <f>IF(RES_hhdet_tes!K72=0,"",RES_hhdet_tes!K72/RES_hhdet_fec!K72)</f>
        <v>0.99999999999999989</v>
      </c>
      <c r="L72" s="172">
        <f>IF(RES_hhdet_tes!L72=0,"",RES_hhdet_tes!L72/RES_hhdet_fec!L72)</f>
        <v>1.0000000000000011</v>
      </c>
      <c r="M72" s="172">
        <f>IF(RES_hhdet_tes!M72=0,"",RES_hhdet_tes!M72/RES_hhdet_fec!M72)</f>
        <v>1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0.99999999999999956</v>
      </c>
      <c r="Q72" s="172">
        <f>IF(RES_hhdet_tes!Q72=0,"",RES_hhdet_tes!Q72/RES_hhdet_fec!Q72)</f>
        <v>0.99999999999999956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0.72828027877480361</v>
      </c>
      <c r="C73" s="171">
        <f>IF(RES_hhdet_tes!C73=0,"",RES_hhdet_tes!C73/RES_hhdet_fec!C73)</f>
        <v>0.72837968069295989</v>
      </c>
      <c r="D73" s="171">
        <f>IF(RES_hhdet_tes!D73=0,"",RES_hhdet_tes!D73/RES_hhdet_fec!D73)</f>
        <v>0.73137302586757136</v>
      </c>
      <c r="E73" s="171">
        <f>IF(RES_hhdet_tes!E73=0,"",RES_hhdet_tes!E73/RES_hhdet_fec!E73)</f>
        <v>0.73430834441239201</v>
      </c>
      <c r="F73" s="171">
        <f>IF(RES_hhdet_tes!F73=0,"",RES_hhdet_tes!F73/RES_hhdet_fec!F73)</f>
        <v>0.73813787131583763</v>
      </c>
      <c r="G73" s="171">
        <f>IF(RES_hhdet_tes!G73=0,"",RES_hhdet_tes!G73/RES_hhdet_fec!G73)</f>
        <v>0.7434056290252139</v>
      </c>
      <c r="H73" s="171">
        <f>IF(RES_hhdet_tes!H73=0,"",RES_hhdet_tes!H73/RES_hhdet_fec!H73)</f>
        <v>0.74873466376507747</v>
      </c>
      <c r="I73" s="171">
        <f>IF(RES_hhdet_tes!I73=0,"",RES_hhdet_tes!I73/RES_hhdet_fec!I73)</f>
        <v>0.75733743415510069</v>
      </c>
      <c r="J73" s="171">
        <f>IF(RES_hhdet_tes!J73=0,"",RES_hhdet_tes!J73/RES_hhdet_fec!J73)</f>
        <v>0.76483291485322968</v>
      </c>
      <c r="K73" s="171">
        <f>IF(RES_hhdet_tes!K73=0,"",RES_hhdet_tes!K73/RES_hhdet_fec!K73)</f>
        <v>0.76549101439917411</v>
      </c>
      <c r="L73" s="171">
        <f>IF(RES_hhdet_tes!L73=0,"",RES_hhdet_tes!L73/RES_hhdet_fec!L73)</f>
        <v>0.76945302434669882</v>
      </c>
      <c r="M73" s="171">
        <f>IF(RES_hhdet_tes!M73=0,"",RES_hhdet_tes!M73/RES_hhdet_fec!M73)</f>
        <v>0.77232700372997087</v>
      </c>
      <c r="N73" s="171">
        <f>IF(RES_hhdet_tes!N73=0,"",RES_hhdet_tes!N73/RES_hhdet_fec!N73)</f>
        <v>0.7750284422886683</v>
      </c>
      <c r="O73" s="171">
        <f>IF(RES_hhdet_tes!O73=0,"",RES_hhdet_tes!O73/RES_hhdet_fec!O73)</f>
        <v>0.78507662359883157</v>
      </c>
      <c r="P73" s="171">
        <f>IF(RES_hhdet_tes!P73=0,"",RES_hhdet_tes!P73/RES_hhdet_fec!P73)</f>
        <v>0.78890410575683201</v>
      </c>
      <c r="Q73" s="171">
        <f>IF(RES_hhdet_tes!Q73=0,"",RES_hhdet_tes!Q73/RES_hhdet_fec!Q73)</f>
        <v>0.79669364086792871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0.79570573035731529</v>
      </c>
      <c r="C74" s="170">
        <f>IF(RES_hhdet_tes!C74=0,"",RES_hhdet_tes!C74/RES_hhdet_fec!C74)</f>
        <v>0.79457863646453697</v>
      </c>
      <c r="D74" s="170">
        <f>IF(RES_hhdet_tes!D74=0,"",RES_hhdet_tes!D74/RES_hhdet_fec!D74)</f>
        <v>0.79687990359451488</v>
      </c>
      <c r="E74" s="170">
        <f>IF(RES_hhdet_tes!E74=0,"",RES_hhdet_tes!E74/RES_hhdet_fec!E74)</f>
        <v>0.79913355581262657</v>
      </c>
      <c r="F74" s="170">
        <f>IF(RES_hhdet_tes!F74=0,"",RES_hhdet_tes!F74/RES_hhdet_fec!F74)</f>
        <v>0.8030066315494413</v>
      </c>
      <c r="G74" s="170">
        <f>IF(RES_hhdet_tes!G74=0,"",RES_hhdet_tes!G74/RES_hhdet_fec!G74)</f>
        <v>0.80737377579856551</v>
      </c>
      <c r="H74" s="170">
        <f>IF(RES_hhdet_tes!H74=0,"",RES_hhdet_tes!H74/RES_hhdet_fec!H74)</f>
        <v>0.811283876228443</v>
      </c>
      <c r="I74" s="170">
        <f>IF(RES_hhdet_tes!I74=0,"",RES_hhdet_tes!I74/RES_hhdet_fec!I74)</f>
        <v>0.81922065148929457</v>
      </c>
      <c r="J74" s="170">
        <f>IF(RES_hhdet_tes!J74=0,"",RES_hhdet_tes!J74/RES_hhdet_fec!J74)</f>
        <v>0.82161736730466206</v>
      </c>
      <c r="K74" s="170">
        <f>IF(RES_hhdet_tes!K74=0,"",RES_hhdet_tes!K74/RES_hhdet_fec!K74)</f>
        <v>0.82073337370107335</v>
      </c>
      <c r="L74" s="170">
        <f>IF(RES_hhdet_tes!L74=0,"",RES_hhdet_tes!L74/RES_hhdet_fec!L74)</f>
        <v>0.82231400171356228</v>
      </c>
      <c r="M74" s="170">
        <f>IF(RES_hhdet_tes!M74=0,"",RES_hhdet_tes!M74/RES_hhdet_fec!M74)</f>
        <v>0.82536432620301858</v>
      </c>
      <c r="N74" s="170">
        <f>IF(RES_hhdet_tes!N74=0,"",RES_hhdet_tes!N74/RES_hhdet_fec!N74)</f>
        <v>0.82618737350969906</v>
      </c>
      <c r="O74" s="170">
        <f>IF(RES_hhdet_tes!O74=0,"",RES_hhdet_tes!O74/RES_hhdet_fec!O74)</f>
        <v>0.83772784267647094</v>
      </c>
      <c r="P74" s="170">
        <f>IF(RES_hhdet_tes!P74=0,"",RES_hhdet_tes!P74/RES_hhdet_fec!P74)</f>
        <v>0.8394057291753998</v>
      </c>
      <c r="Q74" s="170">
        <f>IF(RES_hhdet_tes!Q74=0,"",RES_hhdet_tes!Q74/RES_hhdet_fec!Q74)</f>
        <v>0.84159112729694974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0.7282802787748035</v>
      </c>
      <c r="C75" s="73">
        <f>IF(RES_hhdet_tes!C75=0,"",RES_hhdet_tes!C75/RES_hhdet_fec!C75)</f>
        <v>0.72837968069296</v>
      </c>
      <c r="D75" s="73">
        <f>IF(RES_hhdet_tes!D75=0,"",RES_hhdet_tes!D75/RES_hhdet_fec!D75)</f>
        <v>0.73282107264146168</v>
      </c>
      <c r="E75" s="73">
        <f>IF(RES_hhdet_tes!E75=0,"",RES_hhdet_tes!E75/RES_hhdet_fec!E75)</f>
        <v>0.73592240633223127</v>
      </c>
      <c r="F75" s="73">
        <f>IF(RES_hhdet_tes!F75=0,"",RES_hhdet_tes!F75/RES_hhdet_fec!F75)</f>
        <v>0.73989563903639832</v>
      </c>
      <c r="G75" s="73">
        <f>IF(RES_hhdet_tes!G75=0,"",RES_hhdet_tes!G75/RES_hhdet_fec!G75)</f>
        <v>0.74520573723156125</v>
      </c>
      <c r="H75" s="73">
        <f>IF(RES_hhdet_tes!H75=0,"",RES_hhdet_tes!H75/RES_hhdet_fec!H75)</f>
        <v>0.75027539556358969</v>
      </c>
      <c r="I75" s="73">
        <f>IF(RES_hhdet_tes!I75=0,"",RES_hhdet_tes!I75/RES_hhdet_fec!I75)</f>
        <v>0.76133899451398424</v>
      </c>
      <c r="J75" s="73">
        <f>IF(RES_hhdet_tes!J75=0,"",RES_hhdet_tes!J75/RES_hhdet_fec!J75)</f>
        <v>0.76615366222672621</v>
      </c>
      <c r="K75" s="73">
        <f>IF(RES_hhdet_tes!K75=0,"",RES_hhdet_tes!K75/RES_hhdet_fec!K75)</f>
        <v>0.76659913634482668</v>
      </c>
      <c r="L75" s="73">
        <f>IF(RES_hhdet_tes!L75=0,"",RES_hhdet_tes!L75/RES_hhdet_fec!L75)</f>
        <v>0.77038702564682149</v>
      </c>
      <c r="M75" s="73">
        <f>IF(RES_hhdet_tes!M75=0,"",RES_hhdet_tes!M75/RES_hhdet_fec!M75)</f>
        <v>0.77720599310627614</v>
      </c>
      <c r="N75" s="73">
        <f>IF(RES_hhdet_tes!N75=0,"",RES_hhdet_tes!N75/RES_hhdet_fec!N75)</f>
        <v>0.78160082608436343</v>
      </c>
      <c r="O75" s="73">
        <f>IF(RES_hhdet_tes!O75=0,"",RES_hhdet_tes!O75/RES_hhdet_fec!O75)</f>
        <v>0.79452223261799548</v>
      </c>
      <c r="P75" s="73">
        <f>IF(RES_hhdet_tes!P75=0,"",RES_hhdet_tes!P75/RES_hhdet_fec!P75)</f>
        <v>0.79598365999503307</v>
      </c>
      <c r="Q75" s="73">
        <f>IF(RES_hhdet_tes!Q75=0,"",RES_hhdet_tes!Q75/RES_hhdet_fec!Q75)</f>
        <v>0.79912716829950403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1.0000000000000002</v>
      </c>
      <c r="D76" s="73">
        <f>IF(RES_hhdet_tes!D76=0,"",RES_hhdet_tes!D76/RES_hhdet_fec!D76)</f>
        <v>0.99999999999999967</v>
      </c>
      <c r="E76" s="73">
        <f>IF(RES_hhdet_tes!E76=0,"",RES_hhdet_tes!E76/RES_hhdet_fec!E76)</f>
        <v>0.99999999999999978</v>
      </c>
      <c r="F76" s="73">
        <f>IF(RES_hhdet_tes!F76=0,"",RES_hhdet_tes!F76/RES_hhdet_fec!F76)</f>
        <v>0.99999999999999978</v>
      </c>
      <c r="G76" s="73">
        <f>IF(RES_hhdet_tes!G76=0,"",RES_hhdet_tes!G76/RES_hhdet_fec!G76)</f>
        <v>1.0000000000000002</v>
      </c>
      <c r="H76" s="73">
        <f>IF(RES_hhdet_tes!H76=0,"",RES_hhdet_tes!H76/RES_hhdet_fec!H76)</f>
        <v>0.99999999999999967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0.99999999999999956</v>
      </c>
      <c r="L76" s="73">
        <f>IF(RES_hhdet_tes!L76=0,"",RES_hhdet_tes!L76/RES_hhdet_fec!L76)</f>
        <v>1.0000000000000002</v>
      </c>
      <c r="M76" s="73">
        <f>IF(RES_hhdet_tes!M76=0,"",RES_hhdet_tes!M76/RES_hhdet_fec!M76)</f>
        <v>0.99999999999999978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0.99999999999999967</v>
      </c>
      <c r="Q76" s="73">
        <f>IF(RES_hhdet_tes!Q76=0,"",RES_hhdet_tes!Q76/RES_hhdet_fec!Q76)</f>
        <v>0.99999999999999967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0.47786257933739823</v>
      </c>
      <c r="C77" s="169">
        <f>IF(RES_hhdet_tes!C77=0,"",RES_hhdet_tes!C77/RES_hhdet_fec!C77)</f>
        <v>0.48364506480190539</v>
      </c>
      <c r="D77" s="169">
        <f>IF(RES_hhdet_tes!D77=0,"",RES_hhdet_tes!D77/RES_hhdet_fec!D77)</f>
        <v>0.48905295002597188</v>
      </c>
      <c r="E77" s="169">
        <f>IF(RES_hhdet_tes!E77=0,"",RES_hhdet_tes!E77/RES_hhdet_fec!E77)</f>
        <v>0.49433923767096327</v>
      </c>
      <c r="F77" s="169">
        <f>IF(RES_hhdet_tes!F77=0,"",RES_hhdet_tes!F77/RES_hhdet_fec!F77)</f>
        <v>0.49889358238802722</v>
      </c>
      <c r="G77" s="169">
        <f>IF(RES_hhdet_tes!G77=0,"",RES_hhdet_tes!G77/RES_hhdet_fec!G77)</f>
        <v>0.50433905825904746</v>
      </c>
      <c r="H77" s="169">
        <f>IF(RES_hhdet_tes!H77=0,"",RES_hhdet_tes!H77/RES_hhdet_fec!H77)</f>
        <v>0.5094711312152701</v>
      </c>
      <c r="I77" s="169">
        <f>IF(RES_hhdet_tes!I77=0,"",RES_hhdet_tes!I77/RES_hhdet_fec!I77)</f>
        <v>0.51778175796732306</v>
      </c>
      <c r="J77" s="169">
        <f>IF(RES_hhdet_tes!J77=0,"",RES_hhdet_tes!J77/RES_hhdet_fec!J77)</f>
        <v>0.52122705939758018</v>
      </c>
      <c r="K77" s="169">
        <f>IF(RES_hhdet_tes!K77=0,"",RES_hhdet_tes!K77/RES_hhdet_fec!K77)</f>
        <v>0.52498441187568312</v>
      </c>
      <c r="L77" s="169">
        <f>IF(RES_hhdet_tes!L77=0,"",RES_hhdet_tes!L77/RES_hhdet_fec!L77)</f>
        <v>0.52497240125489564</v>
      </c>
      <c r="M77" s="169">
        <f>IF(RES_hhdet_tes!M77=0,"",RES_hhdet_tes!M77/RES_hhdet_fec!M77)</f>
        <v>0.53059015560320788</v>
      </c>
      <c r="N77" s="169">
        <f>IF(RES_hhdet_tes!N77=0,"",RES_hhdet_tes!N77/RES_hhdet_fec!N77)</f>
        <v>0.53374867953436533</v>
      </c>
      <c r="O77" s="169">
        <f>IF(RES_hhdet_tes!O77=0,"",RES_hhdet_tes!O77/RES_hhdet_fec!O77)</f>
        <v>0.53640858891581344</v>
      </c>
      <c r="P77" s="169">
        <f>IF(RES_hhdet_tes!P77=0,"",RES_hhdet_tes!P77/RES_hhdet_fec!P77)</f>
        <v>0.53950486599185676</v>
      </c>
      <c r="Q77" s="169">
        <f>IF(RES_hhdet_tes!Q77=0,"",RES_hhdet_tes!Q77/RES_hhdet_fec!Q77)</f>
        <v>0.54251294671558392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0.45073871480742211</v>
      </c>
      <c r="C78" s="73">
        <f>IF(RES_hhdet_tes!C78=0,"",RES_hhdet_tes!C78/RES_hhdet_fec!C78)</f>
        <v>0.45605066169595126</v>
      </c>
      <c r="D78" s="73">
        <f>IF(RES_hhdet_tes!D78=0,"",RES_hhdet_tes!D78/RES_hhdet_fec!D78)</f>
        <v>0.46147369460673715</v>
      </c>
      <c r="E78" s="73">
        <f>IF(RES_hhdet_tes!E78=0,"",RES_hhdet_tes!E78/RES_hhdet_fec!E78)</f>
        <v>0.46707202058580544</v>
      </c>
      <c r="F78" s="73">
        <f>IF(RES_hhdet_tes!F78=0,"",RES_hhdet_tes!F78/RES_hhdet_fec!F78)</f>
        <v>0.4727632630511846</v>
      </c>
      <c r="G78" s="73">
        <f>IF(RES_hhdet_tes!G78=0,"",RES_hhdet_tes!G78/RES_hhdet_fec!G78)</f>
        <v>0.47867276243550061</v>
      </c>
      <c r="H78" s="73">
        <f>IF(RES_hhdet_tes!H78=0,"",RES_hhdet_tes!H78/RES_hhdet_fec!H78)</f>
        <v>0.48497101741913312</v>
      </c>
      <c r="I78" s="73">
        <f>IF(RES_hhdet_tes!I78=0,"",RES_hhdet_tes!I78/RES_hhdet_fec!I78)</f>
        <v>0.4913723179224867</v>
      </c>
      <c r="J78" s="73">
        <f>IF(RES_hhdet_tes!J78=0,"",RES_hhdet_tes!J78/RES_hhdet_fec!J78)</f>
        <v>0.49826524568139441</v>
      </c>
      <c r="K78" s="73">
        <f>IF(RES_hhdet_tes!K78=0,"",RES_hhdet_tes!K78/RES_hhdet_fec!K78)</f>
        <v>0.50106266370205488</v>
      </c>
      <c r="L78" s="73">
        <f>IF(RES_hhdet_tes!L78=0,"",RES_hhdet_tes!L78/RES_hhdet_fec!L78)</f>
        <v>0.5038906283147554</v>
      </c>
      <c r="M78" s="73">
        <f>IF(RES_hhdet_tes!M78=0,"",RES_hhdet_tes!M78/RES_hhdet_fec!M78)</f>
        <v>0.50650184791375985</v>
      </c>
      <c r="N78" s="73">
        <f>IF(RES_hhdet_tes!N78=0,"",RES_hhdet_tes!N78/RES_hhdet_fec!N78)</f>
        <v>0.5090847500597584</v>
      </c>
      <c r="O78" s="73">
        <f>IF(RES_hhdet_tes!O78=0,"",RES_hhdet_tes!O78/RES_hhdet_fec!O78)</f>
        <v>0.5117581913820537</v>
      </c>
      <c r="P78" s="73">
        <f>IF(RES_hhdet_tes!P78=0,"",RES_hhdet_tes!P78/RES_hhdet_fec!P78)</f>
        <v>0.51439462307227946</v>
      </c>
      <c r="Q78" s="73">
        <f>IF(RES_hhdet_tes!Q78=0,"",RES_hhdet_tes!Q78/RES_hhdet_fec!Q78)</f>
        <v>0.51710111781563561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0.80244155533277883</v>
      </c>
      <c r="C79" s="65">
        <f>IF(RES_hhdet_tes!C79=0,"",RES_hhdet_tes!C79/RES_hhdet_fec!C79)</f>
        <v>0.80528228417124592</v>
      </c>
      <c r="D79" s="65">
        <f>IF(RES_hhdet_tes!D79=0,"",RES_hhdet_tes!D79/RES_hhdet_fec!D79)</f>
        <v>0.80800365140397334</v>
      </c>
      <c r="E79" s="65">
        <f>IF(RES_hhdet_tes!E79=0,"",RES_hhdet_tes!E79/RES_hhdet_fec!E79)</f>
        <v>0.81116263112095777</v>
      </c>
      <c r="F79" s="65">
        <f>IF(RES_hhdet_tes!F79=0,"",RES_hhdet_tes!F79/RES_hhdet_fec!F79)</f>
        <v>0.81432489414915943</v>
      </c>
      <c r="G79" s="65">
        <f>IF(RES_hhdet_tes!G79=0,"",RES_hhdet_tes!G79/RES_hhdet_fec!G79)</f>
        <v>0.81810980593649274</v>
      </c>
      <c r="H79" s="65">
        <f>IF(RES_hhdet_tes!H79=0,"",RES_hhdet_tes!H79/RES_hhdet_fec!H79)</f>
        <v>0.82208890958532488</v>
      </c>
      <c r="I79" s="65">
        <f>IF(RES_hhdet_tes!I79=0,"",RES_hhdet_tes!I79/RES_hhdet_fec!I79)</f>
        <v>0.82716482288754911</v>
      </c>
      <c r="J79" s="65">
        <f>IF(RES_hhdet_tes!J79=0,"",RES_hhdet_tes!J79/RES_hhdet_fec!J79)</f>
        <v>0.83092121078308823</v>
      </c>
      <c r="K79" s="65">
        <f>IF(RES_hhdet_tes!K79=0,"",RES_hhdet_tes!K79/RES_hhdet_fec!K79)</f>
        <v>0.83369129059194824</v>
      </c>
      <c r="L79" s="65">
        <f>IF(RES_hhdet_tes!L79=0,"",RES_hhdet_tes!L79/RES_hhdet_fec!L79)</f>
        <v>0.8351688012806372</v>
      </c>
      <c r="M79" s="65">
        <f>IF(RES_hhdet_tes!M79=0,"",RES_hhdet_tes!M79/RES_hhdet_fec!M79)</f>
        <v>0.83785309206261205</v>
      </c>
      <c r="N79" s="65">
        <f>IF(RES_hhdet_tes!N79=0,"",RES_hhdet_tes!N79/RES_hhdet_fec!N79)</f>
        <v>0.84012008775265545</v>
      </c>
      <c r="O79" s="65">
        <f>IF(RES_hhdet_tes!O79=0,"",RES_hhdet_tes!O79/RES_hhdet_fec!O79)</f>
        <v>0.84292082125990275</v>
      </c>
      <c r="P79" s="65">
        <f>IF(RES_hhdet_tes!P79=0,"",RES_hhdet_tes!P79/RES_hhdet_fec!P79)</f>
        <v>0.84502129319132324</v>
      </c>
      <c r="Q79" s="65">
        <f>IF(RES_hhdet_tes!Q79=0,"",RES_hhdet_tes!Q79/RES_hhdet_fec!Q79)</f>
        <v>0.84842732305590851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0.52243105249491717</v>
      </c>
      <c r="C81" s="175">
        <f>IF(RES_hhdet_tes!C81=0,"",RES_hhdet_tes!C81/RES_hhdet_fec!C81)</f>
        <v>0.5207391113422144</v>
      </c>
      <c r="D81" s="175">
        <f>IF(RES_hhdet_tes!D81=0,"",RES_hhdet_tes!D81/RES_hhdet_fec!D81)</f>
        <v>0.5288634390928374</v>
      </c>
      <c r="E81" s="175">
        <f>IF(RES_hhdet_tes!E81=0,"",RES_hhdet_tes!E81/RES_hhdet_fec!E81)</f>
        <v>0.53369374394515412</v>
      </c>
      <c r="F81" s="175">
        <f>IF(RES_hhdet_tes!F81=0,"",RES_hhdet_tes!F81/RES_hhdet_fec!F81)</f>
        <v>0.54472846088920357</v>
      </c>
      <c r="G81" s="175">
        <f>IF(RES_hhdet_tes!G81=0,"",RES_hhdet_tes!G81/RES_hhdet_fec!G81)</f>
        <v>0.55480153277311683</v>
      </c>
      <c r="H81" s="175">
        <f>IF(RES_hhdet_tes!H81=0,"",RES_hhdet_tes!H81/RES_hhdet_fec!H81)</f>
        <v>0.56104514362622404</v>
      </c>
      <c r="I81" s="175">
        <f>IF(RES_hhdet_tes!I81=0,"",RES_hhdet_tes!I81/RES_hhdet_fec!I81)</f>
        <v>0.56318831879383391</v>
      </c>
      <c r="J81" s="175">
        <f>IF(RES_hhdet_tes!J81=0,"",RES_hhdet_tes!J81/RES_hhdet_fec!J81)</f>
        <v>0.57074865653536488</v>
      </c>
      <c r="K81" s="175">
        <f>IF(RES_hhdet_tes!K81=0,"",RES_hhdet_tes!K81/RES_hhdet_fec!K81)</f>
        <v>0.57565947753541757</v>
      </c>
      <c r="L81" s="175">
        <f>IF(RES_hhdet_tes!L81=0,"",RES_hhdet_tes!L81/RES_hhdet_fec!L81)</f>
        <v>0.58399142694897188</v>
      </c>
      <c r="M81" s="175">
        <f>IF(RES_hhdet_tes!M81=0,"",RES_hhdet_tes!M81/RES_hhdet_fec!M81)</f>
        <v>0.59083111184407444</v>
      </c>
      <c r="N81" s="175">
        <f>IF(RES_hhdet_tes!N81=0,"",RES_hhdet_tes!N81/RES_hhdet_fec!N81)</f>
        <v>0.5966824750278632</v>
      </c>
      <c r="O81" s="175">
        <f>IF(RES_hhdet_tes!O81=0,"",RES_hhdet_tes!O81/RES_hhdet_fec!O81)</f>
        <v>0.59992669065394744</v>
      </c>
      <c r="P81" s="175">
        <f>IF(RES_hhdet_tes!P81=0,"",RES_hhdet_tes!P81/RES_hhdet_fec!P81)</f>
        <v>0.6147971453584784</v>
      </c>
      <c r="Q81" s="175">
        <f>IF(RES_hhdet_tes!Q81=0,"",RES_hhdet_tes!Q81/RES_hhdet_fec!Q81)</f>
        <v>0.6190650248908337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0.51534329309297766</v>
      </c>
      <c r="C82" s="169">
        <f>IF(RES_hhdet_tes!C82=0,"",RES_hhdet_tes!C82/RES_hhdet_fec!C82)</f>
        <v>0.5153046800243325</v>
      </c>
      <c r="D82" s="169">
        <f>IF(RES_hhdet_tes!D82=0,"",RES_hhdet_tes!D82/RES_hhdet_fec!D82)</f>
        <v>0.52365548970164499</v>
      </c>
      <c r="E82" s="169">
        <f>IF(RES_hhdet_tes!E82=0,"",RES_hhdet_tes!E82/RES_hhdet_fec!E82)</f>
        <v>0.52914349147010775</v>
      </c>
      <c r="F82" s="169">
        <f>IF(RES_hhdet_tes!F82=0,"",RES_hhdet_tes!F82/RES_hhdet_fec!F82)</f>
        <v>0.5406818204217867</v>
      </c>
      <c r="G82" s="169">
        <f>IF(RES_hhdet_tes!G82=0,"",RES_hhdet_tes!G82/RES_hhdet_fec!G82)</f>
        <v>0.55095520864026148</v>
      </c>
      <c r="H82" s="169">
        <f>IF(RES_hhdet_tes!H82=0,"",RES_hhdet_tes!H82/RES_hhdet_fec!H82)</f>
        <v>0.5579127984740988</v>
      </c>
      <c r="I82" s="169">
        <f>IF(RES_hhdet_tes!I82=0,"",RES_hhdet_tes!I82/RES_hhdet_fec!I82)</f>
        <v>0.56334442265771434</v>
      </c>
      <c r="J82" s="169">
        <f>IF(RES_hhdet_tes!J82=0,"",RES_hhdet_tes!J82/RES_hhdet_fec!J82)</f>
        <v>0.56781004866119766</v>
      </c>
      <c r="K82" s="169">
        <f>IF(RES_hhdet_tes!K82=0,"",RES_hhdet_tes!K82/RES_hhdet_fec!K82)</f>
        <v>0.5731113658026501</v>
      </c>
      <c r="L82" s="169">
        <f>IF(RES_hhdet_tes!L82=0,"",RES_hhdet_tes!L82/RES_hhdet_fec!L82)</f>
        <v>0.57779805589274735</v>
      </c>
      <c r="M82" s="169">
        <f>IF(RES_hhdet_tes!M82=0,"",RES_hhdet_tes!M82/RES_hhdet_fec!M82)</f>
        <v>0.5867690865948445</v>
      </c>
      <c r="N82" s="169">
        <f>IF(RES_hhdet_tes!N82=0,"",RES_hhdet_tes!N82/RES_hhdet_fec!N82)</f>
        <v>0.59227142771039809</v>
      </c>
      <c r="O82" s="169">
        <f>IF(RES_hhdet_tes!O82=0,"",RES_hhdet_tes!O82/RES_hhdet_fec!O82)</f>
        <v>0.59734708055704211</v>
      </c>
      <c r="P82" s="169">
        <f>IF(RES_hhdet_tes!P82=0,"",RES_hhdet_tes!P82/RES_hhdet_fec!P82)</f>
        <v>0.609606832291264</v>
      </c>
      <c r="Q82" s="169">
        <f>IF(RES_hhdet_tes!Q82=0,"",RES_hhdet_tes!Q82/RES_hhdet_fec!Q82)</f>
        <v>0.61356298138553711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0.51341338971955275</v>
      </c>
      <c r="C83" s="73">
        <f>IF(RES_hhdet_tes!C83=0,"",RES_hhdet_tes!C83/RES_hhdet_fec!C83)</f>
        <v>0.51341338971955242</v>
      </c>
      <c r="D83" s="73">
        <f>IF(RES_hhdet_tes!D83=0,"",RES_hhdet_tes!D83/RES_hhdet_fec!D83)</f>
        <v>0.52143585105195522</v>
      </c>
      <c r="E83" s="73">
        <f>IF(RES_hhdet_tes!E83=0,"",RES_hhdet_tes!E83/RES_hhdet_fec!E83)</f>
        <v>0.5269722190312417</v>
      </c>
      <c r="F83" s="73">
        <f>IF(RES_hhdet_tes!F83=0,"",RES_hhdet_tes!F83/RES_hhdet_fec!F83)</f>
        <v>0.53862083268013661</v>
      </c>
      <c r="G83" s="73">
        <f>IF(RES_hhdet_tes!G83=0,"",RES_hhdet_tes!G83/RES_hhdet_fec!G83)</f>
        <v>0.54890724539547864</v>
      </c>
      <c r="H83" s="73">
        <f>IF(RES_hhdet_tes!H83=0,"",RES_hhdet_tes!H83/RES_hhdet_fec!H83)</f>
        <v>0.55591900564914698</v>
      </c>
      <c r="I83" s="73">
        <f>IF(RES_hhdet_tes!I83=0,"",RES_hhdet_tes!I83/RES_hhdet_fec!I83)</f>
        <v>0.56092424162089005</v>
      </c>
      <c r="J83" s="73">
        <f>IF(RES_hhdet_tes!J83=0,"",RES_hhdet_tes!J83/RES_hhdet_fec!J83)</f>
        <v>0.56566292171868537</v>
      </c>
      <c r="K83" s="73">
        <f>IF(RES_hhdet_tes!K83=0,"",RES_hhdet_tes!K83/RES_hhdet_fec!K83)</f>
        <v>0.57062259809893878</v>
      </c>
      <c r="L83" s="73">
        <f>IF(RES_hhdet_tes!L83=0,"",RES_hhdet_tes!L83/RES_hhdet_fec!L83)</f>
        <v>0.57587339291077422</v>
      </c>
      <c r="M83" s="73">
        <f>IF(RES_hhdet_tes!M83=0,"",RES_hhdet_tes!M83/RES_hhdet_fec!M83)</f>
        <v>0.58364127104954067</v>
      </c>
      <c r="N83" s="73">
        <f>IF(RES_hhdet_tes!N83=0,"",RES_hhdet_tes!N83/RES_hhdet_fec!N83)</f>
        <v>0.58874148295108997</v>
      </c>
      <c r="O83" s="73">
        <f>IF(RES_hhdet_tes!O83=0,"",RES_hhdet_tes!O83/RES_hhdet_fec!O83)</f>
        <v>0.5939211755154471</v>
      </c>
      <c r="P83" s="73">
        <f>IF(RES_hhdet_tes!P83=0,"",RES_hhdet_tes!P83/RES_hhdet_fec!P83)</f>
        <v>0.60458801523129635</v>
      </c>
      <c r="Q83" s="73">
        <f>IF(RES_hhdet_tes!Q83=0,"",RES_hhdet_tes!Q83/RES_hhdet_fec!Q83)</f>
        <v>0.60870691733533633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1.0000000000000004</v>
      </c>
      <c r="C84" s="73">
        <f>IF(RES_hhdet_tes!C84=0,"",RES_hhdet_tes!C84/RES_hhdet_fec!C84)</f>
        <v>1.0000000000000004</v>
      </c>
      <c r="D84" s="73">
        <f>IF(RES_hhdet_tes!D84=0,"",RES_hhdet_tes!D84/RES_hhdet_fec!D84)</f>
        <v>0.99999999999999944</v>
      </c>
      <c r="E84" s="73">
        <f>IF(RES_hhdet_tes!E84=0,"",RES_hhdet_tes!E84/RES_hhdet_fec!E84)</f>
        <v>0.99999999999999967</v>
      </c>
      <c r="F84" s="73">
        <f>IF(RES_hhdet_tes!F84=0,"",RES_hhdet_tes!F84/RES_hhdet_fec!F84)</f>
        <v>1.0000000000000002</v>
      </c>
      <c r="G84" s="73">
        <f>IF(RES_hhdet_tes!G84=0,"",RES_hhdet_tes!G84/RES_hhdet_fec!G84)</f>
        <v>0.99999999999999989</v>
      </c>
      <c r="H84" s="73">
        <f>IF(RES_hhdet_tes!H84=0,"",RES_hhdet_tes!H84/RES_hhdet_fec!H84)</f>
        <v>1.0000000000000004</v>
      </c>
      <c r="I84" s="73">
        <f>IF(RES_hhdet_tes!I84=0,"",RES_hhdet_tes!I84/RES_hhdet_fec!I84)</f>
        <v>1.0000000000000004</v>
      </c>
      <c r="J84" s="73">
        <f>IF(RES_hhdet_tes!J84=0,"",RES_hhdet_tes!J84/RES_hhdet_fec!J84)</f>
        <v>0.99999999999999956</v>
      </c>
      <c r="K84" s="73">
        <f>IF(RES_hhdet_tes!K84=0,"",RES_hhdet_tes!K84/RES_hhdet_fec!K84)</f>
        <v>0.99999999999999978</v>
      </c>
      <c r="L84" s="73">
        <f>IF(RES_hhdet_tes!L84=0,"",RES_hhdet_tes!L84/RES_hhdet_fec!L84)</f>
        <v>1.0000000000000002</v>
      </c>
      <c r="M84" s="73">
        <f>IF(RES_hhdet_tes!M84=0,"",RES_hhdet_tes!M84/RES_hhdet_fec!M84)</f>
        <v>1.0000000000000002</v>
      </c>
      <c r="N84" s="73">
        <f>IF(RES_hhdet_tes!N84=0,"",RES_hhdet_tes!N84/RES_hhdet_fec!N84)</f>
        <v>1</v>
      </c>
      <c r="O84" s="73">
        <f>IF(RES_hhdet_tes!O84=0,"",RES_hhdet_tes!O84/RES_hhdet_fec!O84)</f>
        <v>1.0000000000000007</v>
      </c>
      <c r="P84" s="73">
        <f>IF(RES_hhdet_tes!P84=0,"",RES_hhdet_tes!P84/RES_hhdet_fec!P84)</f>
        <v>0.99999999999999956</v>
      </c>
      <c r="Q84" s="73">
        <f>IF(RES_hhdet_tes!Q84=0,"",RES_hhdet_tes!Q84/RES_hhdet_fec!Q84)</f>
        <v>0.99999999999999956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1.6507797765512737</v>
      </c>
      <c r="C85" s="169">
        <f>IF(RES_hhdet_tes!C85=0,"",RES_hhdet_tes!C85/RES_hhdet_fec!C85)</f>
        <v>1.687491057899666</v>
      </c>
      <c r="D85" s="169">
        <f>IF(RES_hhdet_tes!D85=0,"",RES_hhdet_tes!D85/RES_hhdet_fec!D85)</f>
        <v>1.7461196356704276</v>
      </c>
      <c r="E85" s="169">
        <f>IF(RES_hhdet_tes!E85=0,"",RES_hhdet_tes!E85/RES_hhdet_fec!E85)</f>
        <v>1.795204480717727</v>
      </c>
      <c r="F85" s="169">
        <f>IF(RES_hhdet_tes!F85=0,"",RES_hhdet_tes!F85/RES_hhdet_fec!F85)</f>
        <v>1.8848903136465815</v>
      </c>
      <c r="G85" s="169">
        <f>IF(RES_hhdet_tes!G85=0,"",RES_hhdet_tes!G85/RES_hhdet_fec!G85)</f>
        <v>1.9678172532136156</v>
      </c>
      <c r="H85" s="169">
        <f>IF(RES_hhdet_tes!H85=0,"",RES_hhdet_tes!H85/RES_hhdet_fec!H85)</f>
        <v>2.0669176356535752</v>
      </c>
      <c r="I85" s="169">
        <f>IF(RES_hhdet_tes!I85=0,"",RES_hhdet_tes!I85/RES_hhdet_fec!I85)</f>
        <v>2.1877578892162863</v>
      </c>
      <c r="J85" s="169">
        <f>IF(RES_hhdet_tes!J85=0,"",RES_hhdet_tes!J85/RES_hhdet_fec!J85)</f>
        <v>2.306399399107661</v>
      </c>
      <c r="K85" s="169">
        <f>IF(RES_hhdet_tes!K85=0,"",RES_hhdet_tes!K85/RES_hhdet_fec!K85)</f>
        <v>2.4967445337093155</v>
      </c>
      <c r="L85" s="169">
        <f>IF(RES_hhdet_tes!L85=0,"",RES_hhdet_tes!L85/RES_hhdet_fec!L85)</f>
        <v>2.6796384627196717</v>
      </c>
      <c r="M85" s="169">
        <f>IF(RES_hhdet_tes!M85=0,"",RES_hhdet_tes!M85/RES_hhdet_fec!M85)</f>
        <v>2.9656783925837109</v>
      </c>
      <c r="N85" s="169">
        <f>IF(RES_hhdet_tes!N85=0,"",RES_hhdet_tes!N85/RES_hhdet_fec!N85)</f>
        <v>3.1801057441432778</v>
      </c>
      <c r="O85" s="169">
        <f>IF(RES_hhdet_tes!O85=0,"",RES_hhdet_tes!O85/RES_hhdet_fec!O85)</f>
        <v>3.3315585680649571</v>
      </c>
      <c r="P85" s="169">
        <f>IF(RES_hhdet_tes!P85=0,"",RES_hhdet_tes!P85/RES_hhdet_fec!P85)</f>
        <v>3.5012520400194092</v>
      </c>
      <c r="Q85" s="169">
        <f>IF(RES_hhdet_tes!Q85=0,"",RES_hhdet_tes!Q85/RES_hhdet_fec!Q85)</f>
        <v>3.5840652645433808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1.6507797765512737</v>
      </c>
      <c r="C86" s="73">
        <f>IF(RES_hhdet_tes!C86=0,"",RES_hhdet_tes!C86/RES_hhdet_fec!C86)</f>
        <v>1.687491057899666</v>
      </c>
      <c r="D86" s="73">
        <f>IF(RES_hhdet_tes!D86=0,"",RES_hhdet_tes!D86/RES_hhdet_fec!D86)</f>
        <v>1.7461196356704276</v>
      </c>
      <c r="E86" s="73">
        <f>IF(RES_hhdet_tes!E86=0,"",RES_hhdet_tes!E86/RES_hhdet_fec!E86)</f>
        <v>1.795204480717727</v>
      </c>
      <c r="F86" s="73">
        <f>IF(RES_hhdet_tes!F86=0,"",RES_hhdet_tes!F86/RES_hhdet_fec!F86)</f>
        <v>1.8848903136465815</v>
      </c>
      <c r="G86" s="73">
        <f>IF(RES_hhdet_tes!G86=0,"",RES_hhdet_tes!G86/RES_hhdet_fec!G86)</f>
        <v>1.9678172532136156</v>
      </c>
      <c r="H86" s="73">
        <f>IF(RES_hhdet_tes!H86=0,"",RES_hhdet_tes!H86/RES_hhdet_fec!H86)</f>
        <v>2.0669176356535752</v>
      </c>
      <c r="I86" s="73">
        <f>IF(RES_hhdet_tes!I86=0,"",RES_hhdet_tes!I86/RES_hhdet_fec!I86)</f>
        <v>2.1877578892162863</v>
      </c>
      <c r="J86" s="73">
        <f>IF(RES_hhdet_tes!J86=0,"",RES_hhdet_tes!J86/RES_hhdet_fec!J86)</f>
        <v>2.306399399107661</v>
      </c>
      <c r="K86" s="73">
        <f>IF(RES_hhdet_tes!K86=0,"",RES_hhdet_tes!K86/RES_hhdet_fec!K86)</f>
        <v>2.4967445337093155</v>
      </c>
      <c r="L86" s="73">
        <f>IF(RES_hhdet_tes!L86=0,"",RES_hhdet_tes!L86/RES_hhdet_fec!L86)</f>
        <v>2.6796384627196717</v>
      </c>
      <c r="M86" s="73">
        <f>IF(RES_hhdet_tes!M86=0,"",RES_hhdet_tes!M86/RES_hhdet_fec!M86)</f>
        <v>2.9656783925837109</v>
      </c>
      <c r="N86" s="73">
        <f>IF(RES_hhdet_tes!N86=0,"",RES_hhdet_tes!N86/RES_hhdet_fec!N86)</f>
        <v>3.1801057441432778</v>
      </c>
      <c r="O86" s="73">
        <f>IF(RES_hhdet_tes!O86=0,"",RES_hhdet_tes!O86/RES_hhdet_fec!O86)</f>
        <v>3.3315585680649571</v>
      </c>
      <c r="P86" s="73">
        <f>IF(RES_hhdet_tes!P86=0,"",RES_hhdet_tes!P86/RES_hhdet_fec!P86)</f>
        <v>3.5012520400194092</v>
      </c>
      <c r="Q86" s="73">
        <f>IF(RES_hhdet_tes!Q86=0,"",RES_hhdet_tes!Q86/RES_hhdet_fec!Q86)</f>
        <v>3.5840652645433808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0.54875499929821236</v>
      </c>
      <c r="C87" s="169">
        <f>IF(RES_hhdet_tes!C87=0,"",RES_hhdet_tes!C87/RES_hhdet_fec!C87)</f>
        <v>0.54073024034464257</v>
      </c>
      <c r="D87" s="169">
        <f>IF(RES_hhdet_tes!D87=0,"",RES_hhdet_tes!D87/RES_hhdet_fec!D87)</f>
        <v>0.5415867913796828</v>
      </c>
      <c r="E87" s="169">
        <f>IF(RES_hhdet_tes!E87=0,"",RES_hhdet_tes!E87/RES_hhdet_fec!E87)</f>
        <v>0.54336118356326768</v>
      </c>
      <c r="F87" s="169">
        <f>IF(RES_hhdet_tes!F87=0,"",RES_hhdet_tes!F87/RES_hhdet_fec!F87)</f>
        <v>0.54833318970505651</v>
      </c>
      <c r="G87" s="169">
        <f>IF(RES_hhdet_tes!G87=0,"",RES_hhdet_tes!G87/RES_hhdet_fec!G87)</f>
        <v>0.55317778998836542</v>
      </c>
      <c r="H87" s="169">
        <f>IF(RES_hhdet_tes!H87=0,"",RES_hhdet_tes!H87/RES_hhdet_fec!H87)</f>
        <v>0.55624855239359994</v>
      </c>
      <c r="I87" s="169">
        <f>IF(RES_hhdet_tes!I87=0,"",RES_hhdet_tes!I87/RES_hhdet_fec!I87)</f>
        <v>0.53966888518670975</v>
      </c>
      <c r="J87" s="169">
        <f>IF(RES_hhdet_tes!J87=0,"",RES_hhdet_tes!J87/RES_hhdet_fec!J87)</f>
        <v>0.56065098429314653</v>
      </c>
      <c r="K87" s="169">
        <f>IF(RES_hhdet_tes!K87=0,"",RES_hhdet_tes!K87/RES_hhdet_fec!K87)</f>
        <v>0.56351554649231717</v>
      </c>
      <c r="L87" s="169">
        <f>IF(RES_hhdet_tes!L87=0,"",RES_hhdet_tes!L87/RES_hhdet_fec!L87)</f>
        <v>0.59393305467014901</v>
      </c>
      <c r="M87" s="169">
        <f>IF(RES_hhdet_tes!M87=0,"",RES_hhdet_tes!M87/RES_hhdet_fec!M87)</f>
        <v>0.5737737699436799</v>
      </c>
      <c r="N87" s="169">
        <f>IF(RES_hhdet_tes!N87=0,"",RES_hhdet_tes!N87/RES_hhdet_fec!N87)</f>
        <v>0.57727120384821062</v>
      </c>
      <c r="O87" s="169">
        <f>IF(RES_hhdet_tes!O87=0,"",RES_hhdet_tes!O87/RES_hhdet_fec!O87)</f>
        <v>0.57110122990629897</v>
      </c>
      <c r="P87" s="169">
        <f>IF(RES_hhdet_tes!P87=0,"",RES_hhdet_tes!P87/RES_hhdet_fec!P87)</f>
        <v>0.580855777670234</v>
      </c>
      <c r="Q87" s="169">
        <f>IF(RES_hhdet_tes!Q87=0,"",RES_hhdet_tes!Q87/RES_hhdet_fec!Q87)</f>
        <v>0.58441682661404426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0.47496539920095882</v>
      </c>
      <c r="C88" s="174">
        <f>IF(RES_hhdet_tes!C88=0,"",RES_hhdet_tes!C88/RES_hhdet_fec!C88)</f>
        <v>0.47720720174280895</v>
      </c>
      <c r="D88" s="174">
        <f>IF(RES_hhdet_tes!D88=0,"",RES_hhdet_tes!D88/RES_hhdet_fec!D88)</f>
        <v>0.48165075688909426</v>
      </c>
      <c r="E88" s="174">
        <f>IF(RES_hhdet_tes!E88=0,"",RES_hhdet_tes!E88/RES_hhdet_fec!E88)</f>
        <v>0.48439067800533303</v>
      </c>
      <c r="F88" s="174">
        <f>IF(RES_hhdet_tes!F88=0,"",RES_hhdet_tes!F88/RES_hhdet_fec!F88)</f>
        <v>0.48979411033089371</v>
      </c>
      <c r="G88" s="174">
        <f>IF(RES_hhdet_tes!G88=0,"",RES_hhdet_tes!G88/RES_hhdet_fec!G88)</f>
        <v>0.49468668368670771</v>
      </c>
      <c r="H88" s="174">
        <f>IF(RES_hhdet_tes!H88=0,"",RES_hhdet_tes!H88/RES_hhdet_fec!H88)</f>
        <v>0.49824875764839216</v>
      </c>
      <c r="I88" s="174">
        <f>IF(RES_hhdet_tes!I88=0,"",RES_hhdet_tes!I88/RES_hhdet_fec!I88)</f>
        <v>0.50350572238537739</v>
      </c>
      <c r="J88" s="174">
        <f>IF(RES_hhdet_tes!J88=0,"",RES_hhdet_tes!J88/RES_hhdet_fec!J88)</f>
        <v>0.50622673366223536</v>
      </c>
      <c r="K88" s="174">
        <f>IF(RES_hhdet_tes!K88=0,"",RES_hhdet_tes!K88/RES_hhdet_fec!K88)</f>
        <v>0.50814286044769597</v>
      </c>
      <c r="L88" s="174">
        <f>IF(RES_hhdet_tes!L88=0,"",RES_hhdet_tes!L88/RES_hhdet_fec!L88)</f>
        <v>0.51266702615874993</v>
      </c>
      <c r="M88" s="174">
        <f>IF(RES_hhdet_tes!M88=0,"",RES_hhdet_tes!M88/RES_hhdet_fec!M88)</f>
        <v>0.51793622672898187</v>
      </c>
      <c r="N88" s="174">
        <f>IF(RES_hhdet_tes!N88=0,"",RES_hhdet_tes!N88/RES_hhdet_fec!N88)</f>
        <v>0.5197150717589889</v>
      </c>
      <c r="O88" s="174">
        <f>IF(RES_hhdet_tes!O88=0,"",RES_hhdet_tes!O88/RES_hhdet_fec!O88)</f>
        <v>0.52190494455188707</v>
      </c>
      <c r="P88" s="174">
        <f>IF(RES_hhdet_tes!P88=0,"",RES_hhdet_tes!P88/RES_hhdet_fec!P88)</f>
        <v>0.52603465593936583</v>
      </c>
      <c r="Q88" s="174">
        <f>IF(RES_hhdet_tes!Q88=0,"",RES_hhdet_tes!Q88/RES_hhdet_fec!Q88)</f>
        <v>0.52727200380910766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0.5818961943885016</v>
      </c>
      <c r="C89" s="174">
        <f>IF(RES_hhdet_tes!C89=0,"",RES_hhdet_tes!C89/RES_hhdet_fec!C89)</f>
        <v>0.58728100346370704</v>
      </c>
      <c r="D89" s="174">
        <f>IF(RES_hhdet_tes!D89=0,"",RES_hhdet_tes!D89/RES_hhdet_fec!D89)</f>
        <v>0.5952053715320399</v>
      </c>
      <c r="E89" s="174">
        <f>IF(RES_hhdet_tes!E89=0,"",RES_hhdet_tes!E89/RES_hhdet_fec!E89)</f>
        <v>0.59977642639134132</v>
      </c>
      <c r="F89" s="174">
        <f>IF(RES_hhdet_tes!F89=0,"",RES_hhdet_tes!F89/RES_hhdet_fec!F89)</f>
        <v>0.60844361681761361</v>
      </c>
      <c r="G89" s="174">
        <f>IF(RES_hhdet_tes!G89=0,"",RES_hhdet_tes!G89/RES_hhdet_fec!G89)</f>
        <v>0.61570365427725426</v>
      </c>
      <c r="H89" s="174">
        <f>IF(RES_hhdet_tes!H89=0,"",RES_hhdet_tes!H89/RES_hhdet_fec!H89)</f>
        <v>0.61989539472849942</v>
      </c>
      <c r="I89" s="174">
        <f>IF(RES_hhdet_tes!I89=0,"",RES_hhdet_tes!I89/RES_hhdet_fec!I89)</f>
        <v>0.62337340061218671</v>
      </c>
      <c r="J89" s="174">
        <f>IF(RES_hhdet_tes!J89=0,"",RES_hhdet_tes!J89/RES_hhdet_fec!J89)</f>
        <v>0.62496257776540387</v>
      </c>
      <c r="K89" s="174">
        <f>IF(RES_hhdet_tes!K89=0,"",RES_hhdet_tes!K89/RES_hhdet_fec!K89)</f>
        <v>0.62468869362302348</v>
      </c>
      <c r="L89" s="174">
        <f>IF(RES_hhdet_tes!L89=0,"",RES_hhdet_tes!L89/RES_hhdet_fec!L89)</f>
        <v>0.62685087407217344</v>
      </c>
      <c r="M89" s="174">
        <f>IF(RES_hhdet_tes!M89=0,"",RES_hhdet_tes!M89/RES_hhdet_fec!M89)</f>
        <v>0.62553193233275273</v>
      </c>
      <c r="N89" s="174">
        <f>IF(RES_hhdet_tes!N89=0,"",RES_hhdet_tes!N89/RES_hhdet_fec!N89)</f>
        <v>0.63311056335809601</v>
      </c>
      <c r="O89" s="174">
        <f>IF(RES_hhdet_tes!O89=0,"",RES_hhdet_tes!O89/RES_hhdet_fec!O89)</f>
        <v>0.64158062279061145</v>
      </c>
      <c r="P89" s="174">
        <f>IF(RES_hhdet_tes!P89=0,"",RES_hhdet_tes!P89/RES_hhdet_fec!P89)</f>
        <v>0.63403801753440647</v>
      </c>
      <c r="Q89" s="174">
        <f>IF(RES_hhdet_tes!Q89=0,"",RES_hhdet_tes!Q89/RES_hhdet_fec!Q89)</f>
        <v>0.63951368894276028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0.47496539920095876</v>
      </c>
      <c r="C90" s="173">
        <f>IF(RES_hhdet_tes!C90=0,"",RES_hhdet_tes!C90/RES_hhdet_fec!C90)</f>
        <v>0.48088738251058266</v>
      </c>
      <c r="D90" s="173">
        <f>IF(RES_hhdet_tes!D90=0,"",RES_hhdet_tes!D90/RES_hhdet_fec!D90)</f>
        <v>0.49003446566703307</v>
      </c>
      <c r="E90" s="173">
        <f>IF(RES_hhdet_tes!E90=0,"",RES_hhdet_tes!E90/RES_hhdet_fec!E90)</f>
        <v>0.49499488879565889</v>
      </c>
      <c r="F90" s="173">
        <f>IF(RES_hhdet_tes!F90=0,"",RES_hhdet_tes!F90/RES_hhdet_fec!F90)</f>
        <v>0.50517934351786964</v>
      </c>
      <c r="G90" s="173">
        <f>IF(RES_hhdet_tes!G90=0,"",RES_hhdet_tes!G90/RES_hhdet_fec!G90)</f>
        <v>0.51363740933892088</v>
      </c>
      <c r="H90" s="173">
        <f>IF(RES_hhdet_tes!H90=0,"",RES_hhdet_tes!H90/RES_hhdet_fec!H90)</f>
        <v>0.5181950474170981</v>
      </c>
      <c r="I90" s="173">
        <f>IF(RES_hhdet_tes!I90=0,"",RES_hhdet_tes!I90/RES_hhdet_fec!I90)</f>
        <v>0.52184673728397324</v>
      </c>
      <c r="J90" s="173">
        <f>IF(RES_hhdet_tes!J90=0,"",RES_hhdet_tes!J90/RES_hhdet_fec!J90)</f>
        <v>0.52217227127454191</v>
      </c>
      <c r="K90" s="173">
        <f>IF(RES_hhdet_tes!K90=0,"",RES_hhdet_tes!K90/RES_hhdet_fec!K90)</f>
        <v>0.5234203610054885</v>
      </c>
      <c r="L90" s="173">
        <f>IF(RES_hhdet_tes!L90=0,"",RES_hhdet_tes!L90/RES_hhdet_fec!L90)</f>
        <v>0.52392050690386971</v>
      </c>
      <c r="M90" s="173">
        <f>IF(RES_hhdet_tes!M90=0,"",RES_hhdet_tes!M90/RES_hhdet_fec!M90)</f>
        <v>0.53038834365102772</v>
      </c>
      <c r="N90" s="173">
        <f>IF(RES_hhdet_tes!N90=0,"",RES_hhdet_tes!N90/RES_hhdet_fec!N90)</f>
        <v>0.53168696536818438</v>
      </c>
      <c r="O90" s="173">
        <f>IF(RES_hhdet_tes!O90=0,"",RES_hhdet_tes!O90/RES_hhdet_fec!O90)</f>
        <v>0.53373587751911777</v>
      </c>
      <c r="P90" s="173">
        <f>IF(RES_hhdet_tes!P90=0,"",RES_hhdet_tes!P90/RES_hhdet_fec!P90)</f>
        <v>0.53857852675299966</v>
      </c>
      <c r="Q90" s="173">
        <f>IF(RES_hhdet_tes!Q90=0,"",RES_hhdet_tes!Q90/RES_hhdet_fec!Q90)</f>
        <v>0.53914743073799909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0.99999999999999956</v>
      </c>
      <c r="C91" s="172">
        <f>IF(RES_hhdet_tes!C91=0,"",RES_hhdet_tes!C91/RES_hhdet_fec!C91)</f>
        <v>1</v>
      </c>
      <c r="D91" s="172">
        <f>IF(RES_hhdet_tes!D91=0,"",RES_hhdet_tes!D91/RES_hhdet_fec!D91)</f>
        <v>1.0000000000000002</v>
      </c>
      <c r="E91" s="172">
        <f>IF(RES_hhdet_tes!E91=0,"",RES_hhdet_tes!E91/RES_hhdet_fec!E91)</f>
        <v>1.0000000000000004</v>
      </c>
      <c r="F91" s="172">
        <f>IF(RES_hhdet_tes!F91=0,"",RES_hhdet_tes!F91/RES_hhdet_fec!F91)</f>
        <v>1.0000000000000004</v>
      </c>
      <c r="G91" s="172">
        <f>IF(RES_hhdet_tes!G91=0,"",RES_hhdet_tes!G91/RES_hhdet_fec!G91)</f>
        <v>1.0000000000000002</v>
      </c>
      <c r="H91" s="172">
        <f>IF(RES_hhdet_tes!H91=0,"",RES_hhdet_tes!H91/RES_hhdet_fec!H91)</f>
        <v>1.0000000000000002</v>
      </c>
      <c r="I91" s="172">
        <f>IF(RES_hhdet_tes!I91=0,"",RES_hhdet_tes!I91/RES_hhdet_fec!I91)</f>
        <v>1</v>
      </c>
      <c r="J91" s="172">
        <f>IF(RES_hhdet_tes!J91=0,"",RES_hhdet_tes!J91/RES_hhdet_fec!J91)</f>
        <v>1</v>
      </c>
      <c r="K91" s="172">
        <f>IF(RES_hhdet_tes!K91=0,"",RES_hhdet_tes!K91/RES_hhdet_fec!K91)</f>
        <v>1</v>
      </c>
      <c r="L91" s="172">
        <f>IF(RES_hhdet_tes!L91=0,"",RES_hhdet_tes!L91/RES_hhdet_fec!L91)</f>
        <v>1.0000000000000002</v>
      </c>
      <c r="M91" s="172">
        <f>IF(RES_hhdet_tes!M91=0,"",RES_hhdet_tes!M91/RES_hhdet_fec!M91)</f>
        <v>1.0000000000000004</v>
      </c>
      <c r="N91" s="172">
        <f>IF(RES_hhdet_tes!N91=0,"",RES_hhdet_tes!N91/RES_hhdet_fec!N91)</f>
        <v>1</v>
      </c>
      <c r="O91" s="172">
        <f>IF(RES_hhdet_tes!O91=0,"",RES_hhdet_tes!O91/RES_hhdet_fec!O91)</f>
        <v>1</v>
      </c>
      <c r="P91" s="172">
        <f>IF(RES_hhdet_tes!P91=0,"",RES_hhdet_tes!P91/RES_hhdet_fec!P91)</f>
        <v>1.0000000000000004</v>
      </c>
      <c r="Q91" s="172">
        <f>IF(RES_hhdet_tes!Q91=0,"",RES_hhdet_tes!Q91/RES_hhdet_fec!Q91)</f>
        <v>1.0000000000000002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0.56995847904115082</v>
      </c>
      <c r="C92" s="171">
        <f>IF(RES_hhdet_tes!C92=0,"",RES_hhdet_tes!C92/RES_hhdet_fec!C92)</f>
        <v>0.57765250397885248</v>
      </c>
      <c r="D92" s="171">
        <f>IF(RES_hhdet_tes!D92=0,"",RES_hhdet_tes!D92/RES_hhdet_fec!D92)</f>
        <v>0.58162105230834293</v>
      </c>
      <c r="E92" s="171">
        <f>IF(RES_hhdet_tes!E92=0,"",RES_hhdet_tes!E92/RES_hhdet_fec!E92)</f>
        <v>0.58627708141376567</v>
      </c>
      <c r="F92" s="171">
        <f>IF(RES_hhdet_tes!F92=0,"",RES_hhdet_tes!F92/RES_hhdet_fec!F92)</f>
        <v>0.59132433744198221</v>
      </c>
      <c r="G92" s="171">
        <f>IF(RES_hhdet_tes!G92=0,"",RES_hhdet_tes!G92/RES_hhdet_fec!G92)</f>
        <v>0.5966687089549465</v>
      </c>
      <c r="H92" s="171">
        <f>IF(RES_hhdet_tes!H92=0,"",RES_hhdet_tes!H92/RES_hhdet_fec!H92)</f>
        <v>0.60016400991218499</v>
      </c>
      <c r="I92" s="171">
        <f>IF(RES_hhdet_tes!I92=0,"",RES_hhdet_tes!I92/RES_hhdet_fec!I92)</f>
        <v>0.60370866762758202</v>
      </c>
      <c r="J92" s="171">
        <f>IF(RES_hhdet_tes!J92=0,"",RES_hhdet_tes!J92/RES_hhdet_fec!J92)</f>
        <v>0.60690191477139444</v>
      </c>
      <c r="K92" s="171">
        <f>IF(RES_hhdet_tes!K92=0,"",RES_hhdet_tes!K92/RES_hhdet_fec!K92)</f>
        <v>0.6111860674224846</v>
      </c>
      <c r="L92" s="171">
        <f>IF(RES_hhdet_tes!L92=0,"",RES_hhdet_tes!L92/RES_hhdet_fec!L92)</f>
        <v>0.6131657163941937</v>
      </c>
      <c r="M92" s="171">
        <f>IF(RES_hhdet_tes!M92=0,"",RES_hhdet_tes!M92/RES_hhdet_fec!M92)</f>
        <v>0.61558412001106511</v>
      </c>
      <c r="N92" s="171">
        <f>IF(RES_hhdet_tes!N92=0,"",RES_hhdet_tes!N92/RES_hhdet_fec!N92)</f>
        <v>0.61889325457700506</v>
      </c>
      <c r="O92" s="171">
        <f>IF(RES_hhdet_tes!O92=0,"",RES_hhdet_tes!O92/RES_hhdet_fec!O92)</f>
        <v>0.62337387673358291</v>
      </c>
      <c r="P92" s="171">
        <f>IF(RES_hhdet_tes!P92=0,"",RES_hhdet_tes!P92/RES_hhdet_fec!P92)</f>
        <v>0.62613187780635482</v>
      </c>
      <c r="Q92" s="171">
        <f>IF(RES_hhdet_tes!Q92=0,"",RES_hhdet_tes!Q92/RES_hhdet_fec!Q92)</f>
        <v>0.62939306664626282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0.67094336319781189</v>
      </c>
      <c r="C93" s="170">
        <f>IF(RES_hhdet_tes!C93=0,"",RES_hhdet_tes!C93/RES_hhdet_fec!C93)</f>
        <v>0.68310470017213043</v>
      </c>
      <c r="D93" s="170">
        <f>IF(RES_hhdet_tes!D93=0,"",RES_hhdet_tes!D93/RES_hhdet_fec!D93)</f>
        <v>0.68854677878600379</v>
      </c>
      <c r="E93" s="170">
        <f>IF(RES_hhdet_tes!E93=0,"",RES_hhdet_tes!E93/RES_hhdet_fec!E93)</f>
        <v>0.6948578648934004</v>
      </c>
      <c r="F93" s="170">
        <f>IF(RES_hhdet_tes!F93=0,"",RES_hhdet_tes!F93/RES_hhdet_fec!F93)</f>
        <v>0.69794742574110902</v>
      </c>
      <c r="G93" s="170">
        <f>IF(RES_hhdet_tes!G93=0,"",RES_hhdet_tes!G93/RES_hhdet_fec!G93)</f>
        <v>0.70156035537732253</v>
      </c>
      <c r="H93" s="170">
        <f>IF(RES_hhdet_tes!H93=0,"",RES_hhdet_tes!H93/RES_hhdet_fec!H93)</f>
        <v>0.70355477308881542</v>
      </c>
      <c r="I93" s="170">
        <f>IF(RES_hhdet_tes!I93=0,"",RES_hhdet_tes!I93/RES_hhdet_fec!I93)</f>
        <v>0.70599834264339623</v>
      </c>
      <c r="J93" s="170">
        <f>IF(RES_hhdet_tes!J93=0,"",RES_hhdet_tes!J93/RES_hhdet_fec!J93)</f>
        <v>0.7084141766842601</v>
      </c>
      <c r="K93" s="170">
        <f>IF(RES_hhdet_tes!K93=0,"",RES_hhdet_tes!K93/RES_hhdet_fec!K93)</f>
        <v>0.71108788155523417</v>
      </c>
      <c r="L93" s="170">
        <f>IF(RES_hhdet_tes!L93=0,"",RES_hhdet_tes!L93/RES_hhdet_fec!L93)</f>
        <v>0.71305886943931296</v>
      </c>
      <c r="M93" s="170">
        <f>IF(RES_hhdet_tes!M93=0,"",RES_hhdet_tes!M93/RES_hhdet_fec!M93)</f>
        <v>0.71326867569053021</v>
      </c>
      <c r="N93" s="170">
        <f>IF(RES_hhdet_tes!N93=0,"",RES_hhdet_tes!N93/RES_hhdet_fec!N93)</f>
        <v>0.71519142259751889</v>
      </c>
      <c r="O93" s="170">
        <f>IF(RES_hhdet_tes!O93=0,"",RES_hhdet_tes!O93/RES_hhdet_fec!O93)</f>
        <v>0.71781435718282671</v>
      </c>
      <c r="P93" s="170">
        <f>IF(RES_hhdet_tes!P93=0,"",RES_hhdet_tes!P93/RES_hhdet_fec!P93)</f>
        <v>0.71951522398928991</v>
      </c>
      <c r="Q93" s="170">
        <f>IF(RES_hhdet_tes!Q93=0,"",RES_hhdet_tes!Q93/RES_hhdet_fec!Q93)</f>
        <v>0.72163372741265008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0.5699584790411506</v>
      </c>
      <c r="C94" s="73">
        <f>IF(RES_hhdet_tes!C94=0,"",RES_hhdet_tes!C94/RES_hhdet_fec!C94)</f>
        <v>0.58507661947819756</v>
      </c>
      <c r="D94" s="73">
        <f>IF(RES_hhdet_tes!D94=0,"",RES_hhdet_tes!D94/RES_hhdet_fec!D94)</f>
        <v>0.59144074224651599</v>
      </c>
      <c r="E94" s="73">
        <f>IF(RES_hhdet_tes!E94=0,"",RES_hhdet_tes!E94/RES_hhdet_fec!E94)</f>
        <v>0.59899007219955558</v>
      </c>
      <c r="F94" s="73">
        <f>IF(RES_hhdet_tes!F94=0,"",RES_hhdet_tes!F94/RES_hhdet_fec!F94)</f>
        <v>0.60235527561249458</v>
      </c>
      <c r="G94" s="73">
        <f>IF(RES_hhdet_tes!G94=0,"",RES_hhdet_tes!G94/RES_hhdet_fec!G94)</f>
        <v>0.60644390385890545</v>
      </c>
      <c r="H94" s="73">
        <f>IF(RES_hhdet_tes!H94=0,"",RES_hhdet_tes!H94/RES_hhdet_fec!H94)</f>
        <v>0.60837756288153799</v>
      </c>
      <c r="I94" s="73">
        <f>IF(RES_hhdet_tes!I94=0,"",RES_hhdet_tes!I94/RES_hhdet_fec!I94)</f>
        <v>0.61089394821454535</v>
      </c>
      <c r="J94" s="73">
        <f>IF(RES_hhdet_tes!J94=0,"",RES_hhdet_tes!J94/RES_hhdet_fec!J94)</f>
        <v>0.61341000375311261</v>
      </c>
      <c r="K94" s="73">
        <f>IF(RES_hhdet_tes!K94=0,"",RES_hhdet_tes!K94/RES_hhdet_fec!K94)</f>
        <v>0.61623010674720846</v>
      </c>
      <c r="L94" s="73">
        <f>IF(RES_hhdet_tes!L94=0,"",RES_hhdet_tes!L94/RES_hhdet_fec!L94)</f>
        <v>0.61808018313310542</v>
      </c>
      <c r="M94" s="73">
        <f>IF(RES_hhdet_tes!M94=0,"",RES_hhdet_tes!M94/RES_hhdet_fec!M94)</f>
        <v>0.62007950487780661</v>
      </c>
      <c r="N94" s="73">
        <f>IF(RES_hhdet_tes!N94=0,"",RES_hhdet_tes!N94/RES_hhdet_fec!N94)</f>
        <v>0.6229515180671078</v>
      </c>
      <c r="O94" s="73">
        <f>IF(RES_hhdet_tes!O94=0,"",RES_hhdet_tes!O94/RES_hhdet_fec!O94)</f>
        <v>0.62644754416176451</v>
      </c>
      <c r="P94" s="73">
        <f>IF(RES_hhdet_tes!P94=0,"",RES_hhdet_tes!P94/RES_hhdet_fec!P94)</f>
        <v>0.6285968249444811</v>
      </c>
      <c r="Q94" s="73">
        <f>IF(RES_hhdet_tes!Q94=0,"",RES_hhdet_tes!Q94/RES_hhdet_fec!Q94)</f>
        <v>0.63121682555097236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</v>
      </c>
      <c r="C95" s="73">
        <f>IF(RES_hhdet_tes!C95=0,"",RES_hhdet_tes!C95/RES_hhdet_fec!C95)</f>
        <v>0.99999999999999956</v>
      </c>
      <c r="D95" s="73">
        <f>IF(RES_hhdet_tes!D95=0,"",RES_hhdet_tes!D95/RES_hhdet_fec!D95)</f>
        <v>1.0000000000000007</v>
      </c>
      <c r="E95" s="73">
        <f>IF(RES_hhdet_tes!E95=0,"",RES_hhdet_tes!E95/RES_hhdet_fec!E95)</f>
        <v>0.99999999999999967</v>
      </c>
      <c r="F95" s="73">
        <f>IF(RES_hhdet_tes!F95=0,"",RES_hhdet_tes!F95/RES_hhdet_fec!F95)</f>
        <v>1</v>
      </c>
      <c r="G95" s="73">
        <f>IF(RES_hhdet_tes!G95=0,"",RES_hhdet_tes!G95/RES_hhdet_fec!G95)</f>
        <v>1.0000000000000004</v>
      </c>
      <c r="H95" s="73">
        <f>IF(RES_hhdet_tes!H95=0,"",RES_hhdet_tes!H95/RES_hhdet_fec!H95)</f>
        <v>0.99999999999999956</v>
      </c>
      <c r="I95" s="73">
        <f>IF(RES_hhdet_tes!I95=0,"",RES_hhdet_tes!I95/RES_hhdet_fec!I95)</f>
        <v>1.0000000000000004</v>
      </c>
      <c r="J95" s="73">
        <f>IF(RES_hhdet_tes!J95=0,"",RES_hhdet_tes!J95/RES_hhdet_fec!J95)</f>
        <v>0.99999999999999967</v>
      </c>
      <c r="K95" s="73">
        <f>IF(RES_hhdet_tes!K95=0,"",RES_hhdet_tes!K95/RES_hhdet_fec!K95)</f>
        <v>1</v>
      </c>
      <c r="L95" s="73">
        <f>IF(RES_hhdet_tes!L95=0,"",RES_hhdet_tes!L95/RES_hhdet_fec!L95)</f>
        <v>0.99999999999999933</v>
      </c>
      <c r="M95" s="73">
        <f>IF(RES_hhdet_tes!M95=0,"",RES_hhdet_tes!M95/RES_hhdet_fec!M95)</f>
        <v>1</v>
      </c>
      <c r="N95" s="73">
        <f>IF(RES_hhdet_tes!N95=0,"",RES_hhdet_tes!N95/RES_hhdet_fec!N95)</f>
        <v>1</v>
      </c>
      <c r="O95" s="73">
        <f>IF(RES_hhdet_tes!O95=0,"",RES_hhdet_tes!O95/RES_hhdet_fec!O95)</f>
        <v>1.0000000000000011</v>
      </c>
      <c r="P95" s="73">
        <f>IF(RES_hhdet_tes!P95=0,"",RES_hhdet_tes!P95/RES_hhdet_fec!P95)</f>
        <v>0.99999999999999933</v>
      </c>
      <c r="Q95" s="73">
        <f>IF(RES_hhdet_tes!Q95=0,"",RES_hhdet_tes!Q95/RES_hhdet_fec!Q95)</f>
        <v>0.99999999999999956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0.72828027877480372</v>
      </c>
      <c r="C96" s="171">
        <f>IF(RES_hhdet_tes!C96=0,"",RES_hhdet_tes!C96/RES_hhdet_fec!C96)</f>
        <v>0.72828027877480361</v>
      </c>
      <c r="D96" s="171">
        <f>IF(RES_hhdet_tes!D96=0,"",RES_hhdet_tes!D96/RES_hhdet_fec!D96)</f>
        <v>0.73096904017402609</v>
      </c>
      <c r="E96" s="171">
        <f>IF(RES_hhdet_tes!E96=0,"",RES_hhdet_tes!E96/RES_hhdet_fec!E96)</f>
        <v>0.73456054258848358</v>
      </c>
      <c r="F96" s="171">
        <f>IF(RES_hhdet_tes!F96=0,"",RES_hhdet_tes!F96/RES_hhdet_fec!F96)</f>
        <v>0.74130158205050134</v>
      </c>
      <c r="G96" s="171">
        <f>IF(RES_hhdet_tes!G96=0,"",RES_hhdet_tes!G96/RES_hhdet_fec!G96)</f>
        <v>0.7477521513776445</v>
      </c>
      <c r="H96" s="171">
        <f>IF(RES_hhdet_tes!H96=0,"",RES_hhdet_tes!H96/RES_hhdet_fec!H96)</f>
        <v>0.7533059104922919</v>
      </c>
      <c r="I96" s="171">
        <f>IF(RES_hhdet_tes!I96=0,"",RES_hhdet_tes!I96/RES_hhdet_fec!I96)</f>
        <v>0.76441148839432849</v>
      </c>
      <c r="J96" s="171">
        <f>IF(RES_hhdet_tes!J96=0,"",RES_hhdet_tes!J96/RES_hhdet_fec!J96)</f>
        <v>0.76865244550675682</v>
      </c>
      <c r="K96" s="171">
        <f>IF(RES_hhdet_tes!K96=0,"",RES_hhdet_tes!K96/RES_hhdet_fec!K96)</f>
        <v>0.76893798688604198</v>
      </c>
      <c r="L96" s="171">
        <f>IF(RES_hhdet_tes!L96=0,"",RES_hhdet_tes!L96/RES_hhdet_fec!L96)</f>
        <v>0.77420248802092773</v>
      </c>
      <c r="M96" s="171">
        <f>IF(RES_hhdet_tes!M96=0,"",RES_hhdet_tes!M96/RES_hhdet_fec!M96)</f>
        <v>0.77852448233557192</v>
      </c>
      <c r="N96" s="171">
        <f>IF(RES_hhdet_tes!N96=0,"",RES_hhdet_tes!N96/RES_hhdet_fec!N96)</f>
        <v>0.77977615232305664</v>
      </c>
      <c r="O96" s="171">
        <f>IF(RES_hhdet_tes!O96=0,"",RES_hhdet_tes!O96/RES_hhdet_fec!O96)</f>
        <v>0.7821571913191574</v>
      </c>
      <c r="P96" s="171">
        <f>IF(RES_hhdet_tes!P96=0,"",RES_hhdet_tes!P96/RES_hhdet_fec!P96)</f>
        <v>0.7892701752213237</v>
      </c>
      <c r="Q96" s="171">
        <f>IF(RES_hhdet_tes!Q96=0,"",RES_hhdet_tes!Q96/RES_hhdet_fec!Q96)</f>
        <v>0.79010213199026891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0.7957057303573154</v>
      </c>
      <c r="C97" s="170">
        <f>IF(RES_hhdet_tes!C97=0,"",RES_hhdet_tes!C97/RES_hhdet_fec!C97)</f>
        <v>0.79450346065435506</v>
      </c>
      <c r="D97" s="170">
        <f>IF(RES_hhdet_tes!D97=0,"",RES_hhdet_tes!D97/RES_hhdet_fec!D97)</f>
        <v>0.79630549521304517</v>
      </c>
      <c r="E97" s="170">
        <f>IF(RES_hhdet_tes!E97=0,"",RES_hhdet_tes!E97/RES_hhdet_fec!E97)</f>
        <v>0.79963798084912829</v>
      </c>
      <c r="F97" s="170">
        <f>IF(RES_hhdet_tes!F97=0,"",RES_hhdet_tes!F97/RES_hhdet_fec!F97)</f>
        <v>0.80884823317526544</v>
      </c>
      <c r="G97" s="170">
        <f>IF(RES_hhdet_tes!G97=0,"",RES_hhdet_tes!G97/RES_hhdet_fec!G97)</f>
        <v>0.81644069552696774</v>
      </c>
      <c r="H97" s="170">
        <f>IF(RES_hhdet_tes!H97=0,"",RES_hhdet_tes!H97/RES_hhdet_fec!H97)</f>
        <v>0.82078225892008438</v>
      </c>
      <c r="I97" s="170">
        <f>IF(RES_hhdet_tes!I97=0,"",RES_hhdet_tes!I97/RES_hhdet_fec!I97)</f>
        <v>0.82250324090321003</v>
      </c>
      <c r="J97" s="170">
        <f>IF(RES_hhdet_tes!J97=0,"",RES_hhdet_tes!J97/RES_hhdet_fec!J97)</f>
        <v>0.82768373246887061</v>
      </c>
      <c r="K97" s="170">
        <f>IF(RES_hhdet_tes!K97=0,"",RES_hhdet_tes!K97/RES_hhdet_fec!K97)</f>
        <v>0.82714519306142564</v>
      </c>
      <c r="L97" s="170">
        <f>IF(RES_hhdet_tes!L97=0,"",RES_hhdet_tes!L97/RES_hhdet_fec!L97)</f>
        <v>0.83193591519311427</v>
      </c>
      <c r="M97" s="170">
        <f>IF(RES_hhdet_tes!M97=0,"",RES_hhdet_tes!M97/RES_hhdet_fec!M97)</f>
        <v>0.83126129874241039</v>
      </c>
      <c r="N97" s="170">
        <f>IF(RES_hhdet_tes!N97=0,"",RES_hhdet_tes!N97/RES_hhdet_fec!N97)</f>
        <v>0.8290438504800014</v>
      </c>
      <c r="O97" s="170">
        <f>IF(RES_hhdet_tes!O97=0,"",RES_hhdet_tes!O97/RES_hhdet_fec!O97)</f>
        <v>0.8305995472015496</v>
      </c>
      <c r="P97" s="170">
        <f>IF(RES_hhdet_tes!P97=0,"",RES_hhdet_tes!P97/RES_hhdet_fec!P97)</f>
        <v>0.84002681021179915</v>
      </c>
      <c r="Q97" s="170">
        <f>IF(RES_hhdet_tes!Q97=0,"",RES_hhdet_tes!Q97/RES_hhdet_fec!Q97)</f>
        <v>0.84018380804001735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0.7282802787748035</v>
      </c>
      <c r="C98" s="73">
        <f>IF(RES_hhdet_tes!C98=0,"",RES_hhdet_tes!C98/RES_hhdet_fec!C98)</f>
        <v>0.72828027877480339</v>
      </c>
      <c r="D98" s="73">
        <f>IF(RES_hhdet_tes!D98=0,"",RES_hhdet_tes!D98/RES_hhdet_fec!D98)</f>
        <v>0.73206551069588</v>
      </c>
      <c r="E98" s="73">
        <f>IF(RES_hhdet_tes!E98=0,"",RES_hhdet_tes!E98/RES_hhdet_fec!E98)</f>
        <v>0.73658557010935721</v>
      </c>
      <c r="F98" s="73">
        <f>IF(RES_hhdet_tes!F98=0,"",RES_hhdet_tes!F98/RES_hhdet_fec!F98)</f>
        <v>0.74760872130835443</v>
      </c>
      <c r="G98" s="73">
        <f>IF(RES_hhdet_tes!G98=0,"",RES_hhdet_tes!G98/RES_hhdet_fec!G98)</f>
        <v>0.75719890761818021</v>
      </c>
      <c r="H98" s="73">
        <f>IF(RES_hhdet_tes!H98=0,"",RES_hhdet_tes!H98/RES_hhdet_fec!H98)</f>
        <v>0.76284443213052922</v>
      </c>
      <c r="I98" s="73">
        <f>IF(RES_hhdet_tes!I98=0,"",RES_hhdet_tes!I98/RES_hhdet_fec!I98)</f>
        <v>0.76567259841607171</v>
      </c>
      <c r="J98" s="73">
        <f>IF(RES_hhdet_tes!J98=0,"",RES_hhdet_tes!J98/RES_hhdet_fec!J98)</f>
        <v>0.77410621487050513</v>
      </c>
      <c r="K98" s="73">
        <f>IF(RES_hhdet_tes!K98=0,"",RES_hhdet_tes!K98/RES_hhdet_fec!K98)</f>
        <v>0.77494717193407059</v>
      </c>
      <c r="L98" s="73">
        <f>IF(RES_hhdet_tes!L98=0,"",RES_hhdet_tes!L98/RES_hhdet_fec!L98)</f>
        <v>0.78282084820073694</v>
      </c>
      <c r="M98" s="73">
        <f>IF(RES_hhdet_tes!M98=0,"",RES_hhdet_tes!M98/RES_hhdet_fec!M98)</f>
        <v>0.7847291417965071</v>
      </c>
      <c r="N98" s="73">
        <f>IF(RES_hhdet_tes!N98=0,"",RES_hhdet_tes!N98/RES_hhdet_fec!N98)</f>
        <v>0.78519004870426268</v>
      </c>
      <c r="O98" s="73">
        <f>IF(RES_hhdet_tes!O98=0,"",RES_hhdet_tes!O98/RES_hhdet_fec!O98)</f>
        <v>0.78549600000000031</v>
      </c>
      <c r="P98" s="73">
        <f>IF(RES_hhdet_tes!P98=0,"",RES_hhdet_tes!P98/RES_hhdet_fec!P98)</f>
        <v>0.7967726712047235</v>
      </c>
      <c r="Q98" s="73">
        <f>IF(RES_hhdet_tes!Q98=0,"",RES_hhdet_tes!Q98/RES_hhdet_fec!Q98)</f>
        <v>0.79734259525493367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</v>
      </c>
      <c r="C99" s="73">
        <f>IF(RES_hhdet_tes!C99=0,"",RES_hhdet_tes!C99/RES_hhdet_fec!C99)</f>
        <v>1.0000000000000002</v>
      </c>
      <c r="D99" s="73">
        <f>IF(RES_hhdet_tes!D99=0,"",RES_hhdet_tes!D99/RES_hhdet_fec!D99)</f>
        <v>1.0000000000000002</v>
      </c>
      <c r="E99" s="73">
        <f>IF(RES_hhdet_tes!E99=0,"",RES_hhdet_tes!E99/RES_hhdet_fec!E99)</f>
        <v>1</v>
      </c>
      <c r="F99" s="73">
        <f>IF(RES_hhdet_tes!F99=0,"",RES_hhdet_tes!F99/RES_hhdet_fec!F99)</f>
        <v>1</v>
      </c>
      <c r="G99" s="73">
        <f>IF(RES_hhdet_tes!G99=0,"",RES_hhdet_tes!G99/RES_hhdet_fec!G99)</f>
        <v>1</v>
      </c>
      <c r="H99" s="73">
        <f>IF(RES_hhdet_tes!H99=0,"",RES_hhdet_tes!H99/RES_hhdet_fec!H99)</f>
        <v>1</v>
      </c>
      <c r="I99" s="73">
        <f>IF(RES_hhdet_tes!I99=0,"",RES_hhdet_tes!I99/RES_hhdet_fec!I99)</f>
        <v>1</v>
      </c>
      <c r="J99" s="73">
        <f>IF(RES_hhdet_tes!J99=0,"",RES_hhdet_tes!J99/RES_hhdet_fec!J99)</f>
        <v>1.0000000000000004</v>
      </c>
      <c r="K99" s="73">
        <f>IF(RES_hhdet_tes!K99=0,"",RES_hhdet_tes!K99/RES_hhdet_fec!K99)</f>
        <v>1</v>
      </c>
      <c r="L99" s="73">
        <f>IF(RES_hhdet_tes!L99=0,"",RES_hhdet_tes!L99/RES_hhdet_fec!L99)</f>
        <v>1.0000000000000002</v>
      </c>
      <c r="M99" s="73">
        <f>IF(RES_hhdet_tes!M99=0,"",RES_hhdet_tes!M99/RES_hhdet_fec!M99)</f>
        <v>0.99999999999999944</v>
      </c>
      <c r="N99" s="73">
        <f>IF(RES_hhdet_tes!N99=0,"",RES_hhdet_tes!N99/RES_hhdet_fec!N99)</f>
        <v>0.99999999999999978</v>
      </c>
      <c r="O99" s="73">
        <f>IF(RES_hhdet_tes!O99=0,"",RES_hhdet_tes!O99/RES_hhdet_fec!O99)</f>
        <v>1.0000000000000002</v>
      </c>
      <c r="P99" s="73">
        <f>IF(RES_hhdet_tes!P99=0,"",RES_hhdet_tes!P99/RES_hhdet_fec!P99)</f>
        <v>1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0.53821401739593866</v>
      </c>
      <c r="C100" s="169">
        <f>IF(RES_hhdet_tes!C100=0,"",RES_hhdet_tes!C100/RES_hhdet_fec!C100)</f>
        <v>0.53501349480579763</v>
      </c>
      <c r="D100" s="169">
        <f>IF(RES_hhdet_tes!D100=0,"",RES_hhdet_tes!D100/RES_hhdet_fec!D100)</f>
        <v>0.55526122342945639</v>
      </c>
      <c r="E100" s="169">
        <f>IF(RES_hhdet_tes!E100=0,"",RES_hhdet_tes!E100/RES_hhdet_fec!E100)</f>
        <v>0.56197478792630307</v>
      </c>
      <c r="F100" s="169">
        <f>IF(RES_hhdet_tes!F100=0,"",RES_hhdet_tes!F100/RES_hhdet_fec!F100)</f>
        <v>0.58161098753710139</v>
      </c>
      <c r="G100" s="169">
        <f>IF(RES_hhdet_tes!G100=0,"",RES_hhdet_tes!G100/RES_hhdet_fec!G100)</f>
        <v>0.60252683300309062</v>
      </c>
      <c r="H100" s="169">
        <f>IF(RES_hhdet_tes!H100=0,"",RES_hhdet_tes!H100/RES_hhdet_fec!H100)</f>
        <v>0.60727025327578243</v>
      </c>
      <c r="I100" s="169">
        <f>IF(RES_hhdet_tes!I100=0,"",RES_hhdet_tes!I100/RES_hhdet_fec!I100)</f>
        <v>0.62525895532074538</v>
      </c>
      <c r="J100" s="169">
        <f>IF(RES_hhdet_tes!J100=0,"",RES_hhdet_tes!J100/RES_hhdet_fec!J100)</f>
        <v>0.62653030274094657</v>
      </c>
      <c r="K100" s="169">
        <f>IF(RES_hhdet_tes!K100=0,"",RES_hhdet_tes!K100/RES_hhdet_fec!K100)</f>
        <v>0.63051735033225564</v>
      </c>
      <c r="L100" s="169">
        <f>IF(RES_hhdet_tes!L100=0,"",RES_hhdet_tes!L100/RES_hhdet_fec!L100)</f>
        <v>0.61729156982164457</v>
      </c>
      <c r="M100" s="169">
        <f>IF(RES_hhdet_tes!M100=0,"",RES_hhdet_tes!M100/RES_hhdet_fec!M100)</f>
        <v>0.66697294746810798</v>
      </c>
      <c r="N100" s="169">
        <f>IF(RES_hhdet_tes!N100=0,"",RES_hhdet_tes!N100/RES_hhdet_fec!N100)</f>
        <v>0.67212627438513595</v>
      </c>
      <c r="O100" s="169">
        <f>IF(RES_hhdet_tes!O100=0,"",RES_hhdet_tes!O100/RES_hhdet_fec!O100)</f>
        <v>0.67185200559178815</v>
      </c>
      <c r="P100" s="169">
        <f>IF(RES_hhdet_tes!P100=0,"",RES_hhdet_tes!P100/RES_hhdet_fec!P100)</f>
        <v>0.7213664800341798</v>
      </c>
      <c r="Q100" s="169">
        <f>IF(RES_hhdet_tes!Q100=0,"",RES_hhdet_tes!Q100/RES_hhdet_fec!Q100)</f>
        <v>0.72185733453062628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0.35531477213353407</v>
      </c>
      <c r="C101" s="73">
        <f>IF(RES_hhdet_tes!C101=0,"",RES_hhdet_tes!C101/RES_hhdet_fec!C101)</f>
        <v>0.35531477213353407</v>
      </c>
      <c r="D101" s="73">
        <f>IF(RES_hhdet_tes!D101=0,"",RES_hhdet_tes!D101/RES_hhdet_fec!D101)</f>
        <v>0.35531477213353407</v>
      </c>
      <c r="E101" s="73">
        <f>IF(RES_hhdet_tes!E101=0,"",RES_hhdet_tes!E101/RES_hhdet_fec!E101)</f>
        <v>0.35531477213353407</v>
      </c>
      <c r="F101" s="73">
        <f>IF(RES_hhdet_tes!F101=0,"",RES_hhdet_tes!F101/RES_hhdet_fec!F101)</f>
        <v>0.35531477213353402</v>
      </c>
      <c r="G101" s="73">
        <f>IF(RES_hhdet_tes!G101=0,"",RES_hhdet_tes!G101/RES_hhdet_fec!G101)</f>
        <v>0.35531477213353424</v>
      </c>
      <c r="H101" s="73">
        <f>IF(RES_hhdet_tes!H101=0,"",RES_hhdet_tes!H101/RES_hhdet_fec!H101)</f>
        <v>0.35531477213353407</v>
      </c>
      <c r="I101" s="73">
        <f>IF(RES_hhdet_tes!I101=0,"",RES_hhdet_tes!I101/RES_hhdet_fec!I101)</f>
        <v>0.35531477213353413</v>
      </c>
      <c r="J101" s="73">
        <f>IF(RES_hhdet_tes!J101=0,"",RES_hhdet_tes!J101/RES_hhdet_fec!J101)</f>
        <v>0.35531477213353413</v>
      </c>
      <c r="K101" s="73">
        <f>IF(RES_hhdet_tes!K101=0,"",RES_hhdet_tes!K101/RES_hhdet_fec!K101)</f>
        <v>0.35531477213353424</v>
      </c>
      <c r="L101" s="73">
        <f>IF(RES_hhdet_tes!L101=0,"",RES_hhdet_tes!L101/RES_hhdet_fec!L101)</f>
        <v>0.35531477213353402</v>
      </c>
      <c r="M101" s="73">
        <f>IF(RES_hhdet_tes!M101=0,"",RES_hhdet_tes!M101/RES_hhdet_fec!M101)</f>
        <v>0.35531477213353391</v>
      </c>
      <c r="N101" s="73">
        <f>IF(RES_hhdet_tes!N101=0,"",RES_hhdet_tes!N101/RES_hhdet_fec!N101)</f>
        <v>0.35531477213353385</v>
      </c>
      <c r="O101" s="73">
        <f>IF(RES_hhdet_tes!O101=0,"",RES_hhdet_tes!O101/RES_hhdet_fec!O101)</f>
        <v>0.35531477213353402</v>
      </c>
      <c r="P101" s="73">
        <f>IF(RES_hhdet_tes!P101=0,"",RES_hhdet_tes!P101/RES_hhdet_fec!P101)</f>
        <v>0.35531477213353374</v>
      </c>
      <c r="Q101" s="73">
        <f>IF(RES_hhdet_tes!Q101=0,"",RES_hhdet_tes!Q101/RES_hhdet_fec!Q101)</f>
        <v>0.3553147721335343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0.41854309232117787</v>
      </c>
      <c r="C102" s="73">
        <f>IF(RES_hhdet_tes!C102=0,"",RES_hhdet_tes!C102/RES_hhdet_fec!C102)</f>
        <v>0.42136928895644721</v>
      </c>
      <c r="D102" s="73">
        <f>IF(RES_hhdet_tes!D102=0,"",RES_hhdet_tes!D102/RES_hhdet_fec!D102)</f>
        <v>0.42434679467102021</v>
      </c>
      <c r="E102" s="73">
        <f>IF(RES_hhdet_tes!E102=0,"",RES_hhdet_tes!E102/RES_hhdet_fec!E102)</f>
        <v>0.42852759064155166</v>
      </c>
      <c r="F102" s="73">
        <f>IF(RES_hhdet_tes!F102=0,"",RES_hhdet_tes!F102/RES_hhdet_fec!F102)</f>
        <v>0.43445453328451988</v>
      </c>
      <c r="G102" s="73">
        <f>IF(RES_hhdet_tes!G102=0,"",RES_hhdet_tes!G102/RES_hhdet_fec!G102)</f>
        <v>0.43995844100142151</v>
      </c>
      <c r="H102" s="73">
        <f>IF(RES_hhdet_tes!H102=0,"",RES_hhdet_tes!H102/RES_hhdet_fec!H102)</f>
        <v>0.44679155269596221</v>
      </c>
      <c r="I102" s="73">
        <f>IF(RES_hhdet_tes!I102=0,"",RES_hhdet_tes!I102/RES_hhdet_fec!I102)</f>
        <v>0.45178433724192146</v>
      </c>
      <c r="J102" s="73">
        <f>IF(RES_hhdet_tes!J102=0,"",RES_hhdet_tes!J102/RES_hhdet_fec!J102)</f>
        <v>0.45768775731530015</v>
      </c>
      <c r="K102" s="73">
        <f>IF(RES_hhdet_tes!K102=0,"",RES_hhdet_tes!K102/RES_hhdet_fec!K102)</f>
        <v>0.45944212909279469</v>
      </c>
      <c r="L102" s="73">
        <f>IF(RES_hhdet_tes!L102=0,"",RES_hhdet_tes!L102/RES_hhdet_fec!L102)</f>
        <v>0.46235127550979666</v>
      </c>
      <c r="M102" s="73">
        <f>IF(RES_hhdet_tes!M102=0,"",RES_hhdet_tes!M102/RES_hhdet_fec!M102)</f>
        <v>0.46381983358129153</v>
      </c>
      <c r="N102" s="73">
        <f>IF(RES_hhdet_tes!N102=0,"",RES_hhdet_tes!N102/RES_hhdet_fec!N102)</f>
        <v>0.46457723839575632</v>
      </c>
      <c r="O102" s="73">
        <f>IF(RES_hhdet_tes!O102=0,"",RES_hhdet_tes!O102/RES_hhdet_fec!O102)</f>
        <v>0.4668566117117165</v>
      </c>
      <c r="P102" s="73">
        <f>IF(RES_hhdet_tes!P102=0,"",RES_hhdet_tes!P102/RES_hhdet_fec!P102)</f>
        <v>0.47023159753044519</v>
      </c>
      <c r="Q102" s="73">
        <f>IF(RES_hhdet_tes!Q102=0,"",RES_hhdet_tes!Q102/RES_hhdet_fec!Q102)</f>
        <v>0.47212141520595313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0.80244155533277872</v>
      </c>
      <c r="C103" s="65">
        <f>IF(RES_hhdet_tes!C103=0,"",RES_hhdet_tes!C103/RES_hhdet_fec!C103)</f>
        <v>0.80305412820934774</v>
      </c>
      <c r="D103" s="65">
        <f>IF(RES_hhdet_tes!D103=0,"",RES_hhdet_tes!D103/RES_hhdet_fec!D103)</f>
        <v>0.80862675655948923</v>
      </c>
      <c r="E103" s="65">
        <f>IF(RES_hhdet_tes!E103=0,"",RES_hhdet_tes!E103/RES_hhdet_fec!E103)</f>
        <v>0.81223771104813869</v>
      </c>
      <c r="F103" s="65">
        <f>IF(RES_hhdet_tes!F103=0,"",RES_hhdet_tes!F103/RES_hhdet_fec!F103)</f>
        <v>0.81808727940235149</v>
      </c>
      <c r="G103" s="65">
        <f>IF(RES_hhdet_tes!G103=0,"",RES_hhdet_tes!G103/RES_hhdet_fec!G103)</f>
        <v>0.82296746172699653</v>
      </c>
      <c r="H103" s="65">
        <f>IF(RES_hhdet_tes!H103=0,"",RES_hhdet_tes!H103/RES_hhdet_fec!H103)</f>
        <v>0.82628548396058243</v>
      </c>
      <c r="I103" s="65">
        <f>IF(RES_hhdet_tes!I103=0,"",RES_hhdet_tes!I103/RES_hhdet_fec!I103)</f>
        <v>0.82934377062368059</v>
      </c>
      <c r="J103" s="65">
        <f>IF(RES_hhdet_tes!J103=0,"",RES_hhdet_tes!J103/RES_hhdet_fec!J103)</f>
        <v>0.8322163891481108</v>
      </c>
      <c r="K103" s="65">
        <f>IF(RES_hhdet_tes!K103=0,"",RES_hhdet_tes!K103/RES_hhdet_fec!K103)</f>
        <v>0.83272321681508887</v>
      </c>
      <c r="L103" s="65">
        <f>IF(RES_hhdet_tes!L103=0,"",RES_hhdet_tes!L103/RES_hhdet_fec!L103)</f>
        <v>0.83450917621118759</v>
      </c>
      <c r="M103" s="65">
        <f>IF(RES_hhdet_tes!M103=0,"",RES_hhdet_tes!M103/RES_hhdet_fec!M103)</f>
        <v>0.83790932349359393</v>
      </c>
      <c r="N103" s="65">
        <f>IF(RES_hhdet_tes!N103=0,"",RES_hhdet_tes!N103/RES_hhdet_fec!N103)</f>
        <v>0.84123018597865384</v>
      </c>
      <c r="O103" s="65">
        <f>IF(RES_hhdet_tes!O103=0,"",RES_hhdet_tes!O103/RES_hhdet_fec!O103)</f>
        <v>0.84458465645288894</v>
      </c>
      <c r="P103" s="65">
        <f>IF(RES_hhdet_tes!P103=0,"",RES_hhdet_tes!P103/RES_hhdet_fec!P103)</f>
        <v>0.84801429576474119</v>
      </c>
      <c r="Q103" s="65">
        <f>IF(RES_hhdet_tes!Q103=0,"",RES_hhdet_tes!Q103/RES_hhdet_fec!Q103)</f>
        <v>0.84906231800139176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0.81636393709677968</v>
      </c>
      <c r="C124" s="175">
        <f>IF(RES_hhdet_tes!C124=0,"",RES_hhdet_tes!C124/RES_hhdet_fec!C124)</f>
        <v>0.82001733494001938</v>
      </c>
      <c r="D124" s="175">
        <f>IF(RES_hhdet_tes!D124=0,"",RES_hhdet_tes!D124/RES_hhdet_fec!D124)</f>
        <v>0.82329500884187357</v>
      </c>
      <c r="E124" s="175">
        <f>IF(RES_hhdet_tes!E124=0,"",RES_hhdet_tes!E124/RES_hhdet_fec!E124)</f>
        <v>0.82743335225113379</v>
      </c>
      <c r="F124" s="175">
        <f>IF(RES_hhdet_tes!F124=0,"",RES_hhdet_tes!F124/RES_hhdet_fec!F124)</f>
        <v>0.83210006158670646</v>
      </c>
      <c r="G124" s="175">
        <f>IF(RES_hhdet_tes!G124=0,"",RES_hhdet_tes!G124/RES_hhdet_fec!G124)</f>
        <v>0.83531511047976448</v>
      </c>
      <c r="H124" s="175">
        <f>IF(RES_hhdet_tes!H124=0,"",RES_hhdet_tes!H124/RES_hhdet_fec!H124)</f>
        <v>0.8364445742789467</v>
      </c>
      <c r="I124" s="175">
        <f>IF(RES_hhdet_tes!I124=0,"",RES_hhdet_tes!I124/RES_hhdet_fec!I124)</f>
        <v>0.84231987773186034</v>
      </c>
      <c r="J124" s="175">
        <f>IF(RES_hhdet_tes!J124=0,"",RES_hhdet_tes!J124/RES_hhdet_fec!J124)</f>
        <v>0.84506172829372772</v>
      </c>
      <c r="K124" s="175">
        <f>IF(RES_hhdet_tes!K124=0,"",RES_hhdet_tes!K124/RES_hhdet_fec!K124)</f>
        <v>0.84867942615150993</v>
      </c>
      <c r="L124" s="175">
        <f>IF(RES_hhdet_tes!L124=0,"",RES_hhdet_tes!L124/RES_hhdet_fec!L124)</f>
        <v>0.85215097957441233</v>
      </c>
      <c r="M124" s="175">
        <f>IF(RES_hhdet_tes!M124=0,"",RES_hhdet_tes!M124/RES_hhdet_fec!M124)</f>
        <v>0.86081586690983192</v>
      </c>
      <c r="N124" s="175">
        <f>IF(RES_hhdet_tes!N124=0,"",RES_hhdet_tes!N124/RES_hhdet_fec!N124)</f>
        <v>0.86532778957698442</v>
      </c>
      <c r="O124" s="175">
        <f>IF(RES_hhdet_tes!O124=0,"",RES_hhdet_tes!O124/RES_hhdet_fec!O124)</f>
        <v>0.86919883871266734</v>
      </c>
      <c r="P124" s="175">
        <f>IF(RES_hhdet_tes!P124=0,"",RES_hhdet_tes!P124/RES_hhdet_fec!P124)</f>
        <v>0.87667331923432046</v>
      </c>
      <c r="Q124" s="175">
        <f>IF(RES_hhdet_tes!Q124=0,"",RES_hhdet_tes!Q124/RES_hhdet_fec!Q124)</f>
        <v>0.88056393678730804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0.82863641079107142</v>
      </c>
      <c r="C125" s="169">
        <f>IF(RES_hhdet_tes!C125=0,"",RES_hhdet_tes!C125/RES_hhdet_fec!C125)</f>
        <v>0.83208077077496923</v>
      </c>
      <c r="D125" s="169">
        <f>IF(RES_hhdet_tes!D125=0,"",RES_hhdet_tes!D125/RES_hhdet_fec!D125)</f>
        <v>0.83459704055961748</v>
      </c>
      <c r="E125" s="169">
        <f>IF(RES_hhdet_tes!E125=0,"",RES_hhdet_tes!E125/RES_hhdet_fec!E125)</f>
        <v>0.83804945909160666</v>
      </c>
      <c r="F125" s="169">
        <f>IF(RES_hhdet_tes!F125=0,"",RES_hhdet_tes!F125/RES_hhdet_fec!F125)</f>
        <v>0.84183195595350468</v>
      </c>
      <c r="G125" s="169">
        <f>IF(RES_hhdet_tes!G125=0,"",RES_hhdet_tes!G125/RES_hhdet_fec!G125)</f>
        <v>0.84415880773203034</v>
      </c>
      <c r="H125" s="169">
        <f>IF(RES_hhdet_tes!H125=0,"",RES_hhdet_tes!H125/RES_hhdet_fec!H125)</f>
        <v>0.84633438335694111</v>
      </c>
      <c r="I125" s="169">
        <f>IF(RES_hhdet_tes!I125=0,"",RES_hhdet_tes!I125/RES_hhdet_fec!I125)</f>
        <v>0.85190369136887945</v>
      </c>
      <c r="J125" s="169">
        <f>IF(RES_hhdet_tes!J125=0,"",RES_hhdet_tes!J125/RES_hhdet_fec!J125)</f>
        <v>0.8542557142560534</v>
      </c>
      <c r="K125" s="169">
        <f>IF(RES_hhdet_tes!K125=0,"",RES_hhdet_tes!K125/RES_hhdet_fec!K125)</f>
        <v>0.85770763088785573</v>
      </c>
      <c r="L125" s="169">
        <f>IF(RES_hhdet_tes!L125=0,"",RES_hhdet_tes!L125/RES_hhdet_fec!L125)</f>
        <v>0.86160416163536346</v>
      </c>
      <c r="M125" s="169">
        <f>IF(RES_hhdet_tes!M125=0,"",RES_hhdet_tes!M125/RES_hhdet_fec!M125)</f>
        <v>0.86830192006660034</v>
      </c>
      <c r="N125" s="169">
        <f>IF(RES_hhdet_tes!N125=0,"",RES_hhdet_tes!N125/RES_hhdet_fec!N125)</f>
        <v>0.87304213277945475</v>
      </c>
      <c r="O125" s="169">
        <f>IF(RES_hhdet_tes!O125=0,"",RES_hhdet_tes!O125/RES_hhdet_fec!O125)</f>
        <v>0.87706762914816871</v>
      </c>
      <c r="P125" s="169">
        <f>IF(RES_hhdet_tes!P125=0,"",RES_hhdet_tes!P125/RES_hhdet_fec!P125)</f>
        <v>0.88195399738385216</v>
      </c>
      <c r="Q125" s="169">
        <f>IF(RES_hhdet_tes!Q125=0,"",RES_hhdet_tes!Q125/RES_hhdet_fec!Q125)</f>
        <v>0.88485719634058391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0.82808611245089114</v>
      </c>
      <c r="C126" s="73">
        <f>IF(RES_hhdet_tes!C126=0,"",RES_hhdet_tes!C126/RES_hhdet_fec!C126)</f>
        <v>0.83155015389234899</v>
      </c>
      <c r="D126" s="73">
        <f>IF(RES_hhdet_tes!D126=0,"",RES_hhdet_tes!D126/RES_hhdet_fec!D126)</f>
        <v>0.83398068757925115</v>
      </c>
      <c r="E126" s="73">
        <f>IF(RES_hhdet_tes!E126=0,"",RES_hhdet_tes!E126/RES_hhdet_fec!E126)</f>
        <v>0.8374560523801432</v>
      </c>
      <c r="F126" s="73">
        <f>IF(RES_hhdet_tes!F126=0,"",RES_hhdet_tes!F126/RES_hhdet_fec!F126)</f>
        <v>0.84127770460981321</v>
      </c>
      <c r="G126" s="73">
        <f>IF(RES_hhdet_tes!G126=0,"",RES_hhdet_tes!G126/RES_hhdet_fec!G126)</f>
        <v>0.8436126364332569</v>
      </c>
      <c r="H126" s="73">
        <f>IF(RES_hhdet_tes!H126=0,"",RES_hhdet_tes!H126/RES_hhdet_fec!H126)</f>
        <v>0.84580717942655703</v>
      </c>
      <c r="I126" s="73">
        <f>IF(RES_hhdet_tes!I126=0,"",RES_hhdet_tes!I126/RES_hhdet_fec!I126)</f>
        <v>0.85128082952948714</v>
      </c>
      <c r="J126" s="73">
        <f>IF(RES_hhdet_tes!J126=0,"",RES_hhdet_tes!J126/RES_hhdet_fec!J126)</f>
        <v>0.85370933158963913</v>
      </c>
      <c r="K126" s="73">
        <f>IF(RES_hhdet_tes!K126=0,"",RES_hhdet_tes!K126/RES_hhdet_fec!K126)</f>
        <v>0.85708461930677271</v>
      </c>
      <c r="L126" s="73">
        <f>IF(RES_hhdet_tes!L126=0,"",RES_hhdet_tes!L126/RES_hhdet_fec!L126)</f>
        <v>0.86113245667315541</v>
      </c>
      <c r="M126" s="73">
        <f>IF(RES_hhdet_tes!M126=0,"",RES_hhdet_tes!M126/RES_hhdet_fec!M126)</f>
        <v>0.86756103332851664</v>
      </c>
      <c r="N126" s="73">
        <f>IF(RES_hhdet_tes!N126=0,"",RES_hhdet_tes!N126/RES_hhdet_fec!N126)</f>
        <v>0.87222793158033352</v>
      </c>
      <c r="O126" s="73">
        <f>IF(RES_hhdet_tes!O126=0,"",RES_hhdet_tes!O126/RES_hhdet_fec!O126)</f>
        <v>0.87629601042837058</v>
      </c>
      <c r="P126" s="73">
        <f>IF(RES_hhdet_tes!P126=0,"",RES_hhdet_tes!P126/RES_hhdet_fec!P126)</f>
        <v>0.88084848878148736</v>
      </c>
      <c r="Q126" s="73">
        <f>IF(RES_hhdet_tes!Q126=0,"",RES_hhdet_tes!Q126/RES_hhdet_fec!Q126)</f>
        <v>0.8838067797330118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1</v>
      </c>
      <c r="D127" s="73">
        <f>IF(RES_hhdet_tes!D127=0,"",RES_hhdet_tes!D127/RES_hhdet_fec!D127)</f>
        <v>0.99999999999999978</v>
      </c>
      <c r="E127" s="73">
        <f>IF(RES_hhdet_tes!E127=0,"",RES_hhdet_tes!E127/RES_hhdet_fec!E127)</f>
        <v>1</v>
      </c>
      <c r="F127" s="73">
        <f>IF(RES_hhdet_tes!F127=0,"",RES_hhdet_tes!F127/RES_hhdet_fec!F127)</f>
        <v>1</v>
      </c>
      <c r="G127" s="73">
        <f>IF(RES_hhdet_tes!G127=0,"",RES_hhdet_tes!G127/RES_hhdet_fec!G127)</f>
        <v>0.99999999999999944</v>
      </c>
      <c r="H127" s="73">
        <f>IF(RES_hhdet_tes!H127=0,"",RES_hhdet_tes!H127/RES_hhdet_fec!H127)</f>
        <v>1.0000000000000004</v>
      </c>
      <c r="I127" s="73">
        <f>IF(RES_hhdet_tes!I127=0,"",RES_hhdet_tes!I127/RES_hhdet_fec!I127)</f>
        <v>1</v>
      </c>
      <c r="J127" s="73">
        <f>IF(RES_hhdet_tes!J127=0,"",RES_hhdet_tes!J127/RES_hhdet_fec!J127)</f>
        <v>1</v>
      </c>
      <c r="K127" s="73">
        <f>IF(RES_hhdet_tes!K127=0,"",RES_hhdet_tes!K127/RES_hhdet_fec!K127)</f>
        <v>1.0000000000000007</v>
      </c>
      <c r="L127" s="73">
        <f>IF(RES_hhdet_tes!L127=0,"",RES_hhdet_tes!L127/RES_hhdet_fec!L127)</f>
        <v>0.99999999999999933</v>
      </c>
      <c r="M127" s="73">
        <f>IF(RES_hhdet_tes!M127=0,"",RES_hhdet_tes!M127/RES_hhdet_fec!M127)</f>
        <v>1.0000000000000002</v>
      </c>
      <c r="N127" s="73">
        <f>IF(RES_hhdet_tes!N127=0,"",RES_hhdet_tes!N127/RES_hhdet_fec!N127)</f>
        <v>0.99999999999999989</v>
      </c>
      <c r="O127" s="73">
        <f>IF(RES_hhdet_tes!O127=0,"",RES_hhdet_tes!O127/RES_hhdet_fec!O127)</f>
        <v>1.0000000000000007</v>
      </c>
      <c r="P127" s="73">
        <f>IF(RES_hhdet_tes!P127=0,"",RES_hhdet_tes!P127/RES_hhdet_fec!P127)</f>
        <v>0.99999999999999967</v>
      </c>
      <c r="Q127" s="73">
        <f>IF(RES_hhdet_tes!Q127=0,"",RES_hhdet_tes!Q127/RES_hhdet_fec!Q127)</f>
        <v>1.0000000000000004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1.6507797765512737</v>
      </c>
      <c r="C128" s="169">
        <f>IF(RES_hhdet_tes!C128=0,"",RES_hhdet_tes!C128/RES_hhdet_fec!C128)</f>
        <v>1.7085180654645971</v>
      </c>
      <c r="D128" s="169">
        <f>IF(RES_hhdet_tes!D128=0,"",RES_hhdet_tes!D128/RES_hhdet_fec!D128)</f>
        <v>1.7644852359418306</v>
      </c>
      <c r="E128" s="169">
        <f>IF(RES_hhdet_tes!E128=0,"",RES_hhdet_tes!E128/RES_hhdet_fec!E128)</f>
        <v>1.8289304821631338</v>
      </c>
      <c r="F128" s="169">
        <f>IF(RES_hhdet_tes!F128=0,"",RES_hhdet_tes!F128/RES_hhdet_fec!F128)</f>
        <v>1.9082267356658871</v>
      </c>
      <c r="G128" s="169">
        <f>IF(RES_hhdet_tes!G128=0,"",RES_hhdet_tes!G128/RES_hhdet_fec!G128)</f>
        <v>1.9655358129359952</v>
      </c>
      <c r="H128" s="169">
        <f>IF(RES_hhdet_tes!H128=0,"",RES_hhdet_tes!H128/RES_hhdet_fec!H128)</f>
        <v>2.0499508497257688</v>
      </c>
      <c r="I128" s="169">
        <f>IF(RES_hhdet_tes!I128=0,"",RES_hhdet_tes!I128/RES_hhdet_fec!I128)</f>
        <v>2.2040714558177217</v>
      </c>
      <c r="J128" s="169">
        <f>IF(RES_hhdet_tes!J128=0,"",RES_hhdet_tes!J128/RES_hhdet_fec!J128)</f>
        <v>2.2881718061178895</v>
      </c>
      <c r="K128" s="169">
        <f>IF(RES_hhdet_tes!K128=0,"",RES_hhdet_tes!K128/RES_hhdet_fec!K128)</f>
        <v>2.522091125963009</v>
      </c>
      <c r="L128" s="169">
        <f>IF(RES_hhdet_tes!L128=0,"",RES_hhdet_tes!L128/RES_hhdet_fec!L128)</f>
        <v>2.7132199223267652</v>
      </c>
      <c r="M128" s="169">
        <f>IF(RES_hhdet_tes!M128=0,"",RES_hhdet_tes!M128/RES_hhdet_fec!M128)</f>
        <v>3.0202198974722041</v>
      </c>
      <c r="N128" s="169">
        <f>IF(RES_hhdet_tes!N128=0,"",RES_hhdet_tes!N128/RES_hhdet_fec!N128)</f>
        <v>3.2271459761666561</v>
      </c>
      <c r="O128" s="169">
        <f>IF(RES_hhdet_tes!O128=0,"",RES_hhdet_tes!O128/RES_hhdet_fec!O128)</f>
        <v>3.3575343153029751</v>
      </c>
      <c r="P128" s="169">
        <f>IF(RES_hhdet_tes!P128=0,"",RES_hhdet_tes!P128/RES_hhdet_fec!P128)</f>
        <v>3.4688032183587101</v>
      </c>
      <c r="Q128" s="169">
        <f>IF(RES_hhdet_tes!Q128=0,"",RES_hhdet_tes!Q128/RES_hhdet_fec!Q128)</f>
        <v>3.5683107400253604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1.6507797765512737</v>
      </c>
      <c r="C129" s="73">
        <f>IF(RES_hhdet_tes!C129=0,"",RES_hhdet_tes!C129/RES_hhdet_fec!C129)</f>
        <v>1.7085180654645971</v>
      </c>
      <c r="D129" s="73">
        <f>IF(RES_hhdet_tes!D129=0,"",RES_hhdet_tes!D129/RES_hhdet_fec!D129)</f>
        <v>1.7644852359418306</v>
      </c>
      <c r="E129" s="73">
        <f>IF(RES_hhdet_tes!E129=0,"",RES_hhdet_tes!E129/RES_hhdet_fec!E129)</f>
        <v>1.8289304821631338</v>
      </c>
      <c r="F129" s="73">
        <f>IF(RES_hhdet_tes!F129=0,"",RES_hhdet_tes!F129/RES_hhdet_fec!F129)</f>
        <v>1.9082267356658871</v>
      </c>
      <c r="G129" s="73">
        <f>IF(RES_hhdet_tes!G129=0,"",RES_hhdet_tes!G129/RES_hhdet_fec!G129)</f>
        <v>1.9655358129359952</v>
      </c>
      <c r="H129" s="73">
        <f>IF(RES_hhdet_tes!H129=0,"",RES_hhdet_tes!H129/RES_hhdet_fec!H129)</f>
        <v>2.0499508497257688</v>
      </c>
      <c r="I129" s="73">
        <f>IF(RES_hhdet_tes!I129=0,"",RES_hhdet_tes!I129/RES_hhdet_fec!I129)</f>
        <v>2.2040714558177217</v>
      </c>
      <c r="J129" s="73">
        <f>IF(RES_hhdet_tes!J129=0,"",RES_hhdet_tes!J129/RES_hhdet_fec!J129)</f>
        <v>2.2881718061178895</v>
      </c>
      <c r="K129" s="73">
        <f>IF(RES_hhdet_tes!K129=0,"",RES_hhdet_tes!K129/RES_hhdet_fec!K129)</f>
        <v>2.522091125963009</v>
      </c>
      <c r="L129" s="73">
        <f>IF(RES_hhdet_tes!L129=0,"",RES_hhdet_tes!L129/RES_hhdet_fec!L129)</f>
        <v>2.7132199223267652</v>
      </c>
      <c r="M129" s="73">
        <f>IF(RES_hhdet_tes!M129=0,"",RES_hhdet_tes!M129/RES_hhdet_fec!M129)</f>
        <v>3.0202198974722041</v>
      </c>
      <c r="N129" s="73">
        <f>IF(RES_hhdet_tes!N129=0,"",RES_hhdet_tes!N129/RES_hhdet_fec!N129)</f>
        <v>3.2271459761666561</v>
      </c>
      <c r="O129" s="73">
        <f>IF(RES_hhdet_tes!O129=0,"",RES_hhdet_tes!O129/RES_hhdet_fec!O129)</f>
        <v>3.3575343153029751</v>
      </c>
      <c r="P129" s="73">
        <f>IF(RES_hhdet_tes!P129=0,"",RES_hhdet_tes!P129/RES_hhdet_fec!P129)</f>
        <v>3.4688032183587101</v>
      </c>
      <c r="Q129" s="73">
        <f>IF(RES_hhdet_tes!Q129=0,"",RES_hhdet_tes!Q129/RES_hhdet_fec!Q129)</f>
        <v>3.5683107400253604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0.85135110367354772</v>
      </c>
      <c r="C130" s="169">
        <f>IF(RES_hhdet_tes!C130=0,"",RES_hhdet_tes!C130/RES_hhdet_fec!C130)</f>
        <v>0.85593790568170414</v>
      </c>
      <c r="D130" s="169">
        <f>IF(RES_hhdet_tes!D130=0,"",RES_hhdet_tes!D130/RES_hhdet_fec!D130)</f>
        <v>0.85785145381584826</v>
      </c>
      <c r="E130" s="169">
        <f>IF(RES_hhdet_tes!E130=0,"",RES_hhdet_tes!E130/RES_hhdet_fec!E130)</f>
        <v>0.86107761553017648</v>
      </c>
      <c r="F130" s="169">
        <f>IF(RES_hhdet_tes!F130=0,"",RES_hhdet_tes!F130/RES_hhdet_fec!F130)</f>
        <v>0.86572189336592964</v>
      </c>
      <c r="G130" s="169">
        <f>IF(RES_hhdet_tes!G130=0,"",RES_hhdet_tes!G130/RES_hhdet_fec!G130)</f>
        <v>0.86796975030684176</v>
      </c>
      <c r="H130" s="169">
        <f>IF(RES_hhdet_tes!H130=0,"",RES_hhdet_tes!H130/RES_hhdet_fec!H130)</f>
        <v>0.87091713041073748</v>
      </c>
      <c r="I130" s="169">
        <f>IF(RES_hhdet_tes!I130=0,"",RES_hhdet_tes!I130/RES_hhdet_fec!I130)</f>
        <v>0.87433978831352543</v>
      </c>
      <c r="J130" s="169">
        <f>IF(RES_hhdet_tes!J130=0,"",RES_hhdet_tes!J130/RES_hhdet_fec!J130)</f>
        <v>0.87657860842518198</v>
      </c>
      <c r="K130" s="169">
        <f>IF(RES_hhdet_tes!K130=0,"",RES_hhdet_tes!K130/RES_hhdet_fec!K130)</f>
        <v>0.87908909216830422</v>
      </c>
      <c r="L130" s="169">
        <f>IF(RES_hhdet_tes!L130=0,"",RES_hhdet_tes!L130/RES_hhdet_fec!L130)</f>
        <v>0.88316264720418225</v>
      </c>
      <c r="M130" s="169">
        <f>IF(RES_hhdet_tes!M130=0,"",RES_hhdet_tes!M130/RES_hhdet_fec!M130)</f>
        <v>0.88646155860897691</v>
      </c>
      <c r="N130" s="169">
        <f>IF(RES_hhdet_tes!N130=0,"",RES_hhdet_tes!N130/RES_hhdet_fec!N130)</f>
        <v>0.88865824947258054</v>
      </c>
      <c r="O130" s="169">
        <f>IF(RES_hhdet_tes!O130=0,"",RES_hhdet_tes!O130/RES_hhdet_fec!O130)</f>
        <v>0.89095171973736265</v>
      </c>
      <c r="P130" s="169">
        <f>IF(RES_hhdet_tes!P130=0,"",RES_hhdet_tes!P130/RES_hhdet_fec!P130)</f>
        <v>0.89348376028819876</v>
      </c>
      <c r="Q130" s="169">
        <f>IF(RES_hhdet_tes!Q130=0,"",RES_hhdet_tes!Q130/RES_hhdet_fec!Q130)</f>
        <v>0.89468213464067281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0.86917341334008991</v>
      </c>
      <c r="C131" s="174">
        <f>IF(RES_hhdet_tes!C131=0,"",RES_hhdet_tes!C131/RES_hhdet_fec!C131)</f>
        <v>0.87146424360709307</v>
      </c>
      <c r="D131" s="174">
        <f>IF(RES_hhdet_tes!D131=0,"",RES_hhdet_tes!D131/RES_hhdet_fec!D131)</f>
        <v>0.8729463313081347</v>
      </c>
      <c r="E131" s="174">
        <f>IF(RES_hhdet_tes!E131=0,"",RES_hhdet_tes!E131/RES_hhdet_fec!E131)</f>
        <v>0.87508159665547469</v>
      </c>
      <c r="F131" s="174">
        <f>IF(RES_hhdet_tes!F131=0,"",RES_hhdet_tes!F131/RES_hhdet_fec!F131)</f>
        <v>0.8774883145079001</v>
      </c>
      <c r="G131" s="174">
        <f>IF(RES_hhdet_tes!G131=0,"",RES_hhdet_tes!G131/RES_hhdet_fec!G131)</f>
        <v>0.87889585076770183</v>
      </c>
      <c r="H131" s="174">
        <f>IF(RES_hhdet_tes!H131=0,"",RES_hhdet_tes!H131/RES_hhdet_fec!H131)</f>
        <v>0.88032625824322486</v>
      </c>
      <c r="I131" s="174">
        <f>IF(RES_hhdet_tes!I131=0,"",RES_hhdet_tes!I131/RES_hhdet_fec!I131)</f>
        <v>0.88349290414604142</v>
      </c>
      <c r="J131" s="174">
        <f>IF(RES_hhdet_tes!J131=0,"",RES_hhdet_tes!J131/RES_hhdet_fec!J131)</f>
        <v>0.8849635049478336</v>
      </c>
      <c r="K131" s="174">
        <f>IF(RES_hhdet_tes!K131=0,"",RES_hhdet_tes!K131/RES_hhdet_fec!K131)</f>
        <v>0.88695186155583738</v>
      </c>
      <c r="L131" s="174">
        <f>IF(RES_hhdet_tes!L131=0,"",RES_hhdet_tes!L131/RES_hhdet_fec!L131)</f>
        <v>0.88944715918990547</v>
      </c>
      <c r="M131" s="174">
        <f>IF(RES_hhdet_tes!M131=0,"",RES_hhdet_tes!M131/RES_hhdet_fec!M131)</f>
        <v>0.89307928409357518</v>
      </c>
      <c r="N131" s="174">
        <f>IF(RES_hhdet_tes!N131=0,"",RES_hhdet_tes!N131/RES_hhdet_fec!N131)</f>
        <v>0.89575000277021888</v>
      </c>
      <c r="O131" s="174">
        <f>IF(RES_hhdet_tes!O131=0,"",RES_hhdet_tes!O131/RES_hhdet_fec!O131)</f>
        <v>0.89803213297451356</v>
      </c>
      <c r="P131" s="174">
        <f>IF(RES_hhdet_tes!P131=0,"",RES_hhdet_tes!P131/RES_hhdet_fec!P131)</f>
        <v>0.90063413542483084</v>
      </c>
      <c r="Q131" s="174">
        <f>IF(RES_hhdet_tes!Q131=0,"",RES_hhdet_tes!Q131/RES_hhdet_fec!Q131)</f>
        <v>0.90229225355066633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0.91088237843786479</v>
      </c>
      <c r="C132" s="174">
        <f>IF(RES_hhdet_tes!C132=0,"",RES_hhdet_tes!C132/RES_hhdet_fec!C132)</f>
        <v>0.9145343439746807</v>
      </c>
      <c r="D132" s="174">
        <f>IF(RES_hhdet_tes!D132=0,"",RES_hhdet_tes!D132/RES_hhdet_fec!D132)</f>
        <v>0.91670671382007995</v>
      </c>
      <c r="E132" s="174">
        <f>IF(RES_hhdet_tes!E132=0,"",RES_hhdet_tes!E132/RES_hhdet_fec!E132)</f>
        <v>0.91959023072720969</v>
      </c>
      <c r="F132" s="174">
        <f>IF(RES_hhdet_tes!F132=0,"",RES_hhdet_tes!F132/RES_hhdet_fec!F132)</f>
        <v>0.92277313392771088</v>
      </c>
      <c r="G132" s="174">
        <f>IF(RES_hhdet_tes!G132=0,"",RES_hhdet_tes!G132/RES_hhdet_fec!G132)</f>
        <v>0.92429925703937066</v>
      </c>
      <c r="H132" s="174">
        <f>IF(RES_hhdet_tes!H132=0,"",RES_hhdet_tes!H132/RES_hhdet_fec!H132)</f>
        <v>0.92562297077265898</v>
      </c>
      <c r="I132" s="174">
        <f>IF(RES_hhdet_tes!I132=0,"",RES_hhdet_tes!I132/RES_hhdet_fec!I132)</f>
        <v>0.92843214107405814</v>
      </c>
      <c r="J132" s="174">
        <f>IF(RES_hhdet_tes!J132=0,"",RES_hhdet_tes!J132/RES_hhdet_fec!J132)</f>
        <v>0.92948691857433352</v>
      </c>
      <c r="K132" s="174">
        <f>IF(RES_hhdet_tes!K132=0,"",RES_hhdet_tes!K132/RES_hhdet_fec!K132)</f>
        <v>0.93125986175005337</v>
      </c>
      <c r="L132" s="174">
        <f>IF(RES_hhdet_tes!L132=0,"",RES_hhdet_tes!L132/RES_hhdet_fec!L132)</f>
        <v>0.93333771320967762</v>
      </c>
      <c r="M132" s="174">
        <f>IF(RES_hhdet_tes!M132=0,"",RES_hhdet_tes!M132/RES_hhdet_fec!M132)</f>
        <v>0.93631555621675</v>
      </c>
      <c r="N132" s="174">
        <f>IF(RES_hhdet_tes!N132=0,"",RES_hhdet_tes!N132/RES_hhdet_fec!N132)</f>
        <v>0.93820158868336612</v>
      </c>
      <c r="O132" s="174">
        <f>IF(RES_hhdet_tes!O132=0,"",RES_hhdet_tes!O132/RES_hhdet_fec!O132)</f>
        <v>0.93955504820610469</v>
      </c>
      <c r="P132" s="174">
        <f>IF(RES_hhdet_tes!P132=0,"",RES_hhdet_tes!P132/RES_hhdet_fec!P132)</f>
        <v>0.94111499806500831</v>
      </c>
      <c r="Q132" s="174">
        <f>IF(RES_hhdet_tes!Q132=0,"",RES_hhdet_tes!Q132/RES_hhdet_fec!Q132)</f>
        <v>0.94176011373184887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0.86917341334009013</v>
      </c>
      <c r="C133" s="173">
        <f>IF(RES_hhdet_tes!C133=0,"",RES_hhdet_tes!C133/RES_hhdet_fec!C133)</f>
        <v>0.87434427211970578</v>
      </c>
      <c r="D133" s="173">
        <f>IF(RES_hhdet_tes!D133=0,"",RES_hhdet_tes!D133/RES_hhdet_fec!D133)</f>
        <v>0.87735367853644508</v>
      </c>
      <c r="E133" s="173">
        <f>IF(RES_hhdet_tes!E133=0,"",RES_hhdet_tes!E133/RES_hhdet_fec!E133)</f>
        <v>0.8814249409237731</v>
      </c>
      <c r="F133" s="173">
        <f>IF(RES_hhdet_tes!F133=0,"",RES_hhdet_tes!F133/RES_hhdet_fec!F133)</f>
        <v>0.88595742681868839</v>
      </c>
      <c r="G133" s="173">
        <f>IF(RES_hhdet_tes!G133=0,"",RES_hhdet_tes!G133/RES_hhdet_fec!G133)</f>
        <v>0.88805808352158544</v>
      </c>
      <c r="H133" s="173">
        <f>IF(RES_hhdet_tes!H133=0,"",RES_hhdet_tes!H133/RES_hhdet_fec!H133)</f>
        <v>0.88985780950828774</v>
      </c>
      <c r="I133" s="173">
        <f>IF(RES_hhdet_tes!I133=0,"",RES_hhdet_tes!I133/RES_hhdet_fec!I133)</f>
        <v>0.89386288252265989</v>
      </c>
      <c r="J133" s="173">
        <f>IF(RES_hhdet_tes!J133=0,"",RES_hhdet_tes!J133/RES_hhdet_fec!J133)</f>
        <v>0.89527929845102805</v>
      </c>
      <c r="K133" s="173">
        <f>IF(RES_hhdet_tes!K133=0,"",RES_hhdet_tes!K133/RES_hhdet_fec!K133)</f>
        <v>0.89775854776112551</v>
      </c>
      <c r="L133" s="173">
        <f>IF(RES_hhdet_tes!L133=0,"",RES_hhdet_tes!L133/RES_hhdet_fec!L133)</f>
        <v>0.90069034628922839</v>
      </c>
      <c r="M133" s="173">
        <f>IF(RES_hhdet_tes!M133=0,"",RES_hhdet_tes!M133/RES_hhdet_fec!M133)</f>
        <v>0.90512572464972141</v>
      </c>
      <c r="N133" s="173">
        <f>IF(RES_hhdet_tes!N133=0,"",RES_hhdet_tes!N133/RES_hhdet_fec!N133)</f>
        <v>0.90792688785750142</v>
      </c>
      <c r="O133" s="173">
        <f>IF(RES_hhdet_tes!O133=0,"",RES_hhdet_tes!O133/RES_hhdet_fec!O133)</f>
        <v>0.90993023804165829</v>
      </c>
      <c r="P133" s="173">
        <f>IF(RES_hhdet_tes!P133=0,"",RES_hhdet_tes!P133/RES_hhdet_fec!P133)</f>
        <v>0.91223978496592473</v>
      </c>
      <c r="Q133" s="173">
        <f>IF(RES_hhdet_tes!Q133=0,"",RES_hhdet_tes!Q133/RES_hhdet_fec!Q133)</f>
        <v>0.91318214269481002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</v>
      </c>
      <c r="C134" s="172">
        <f>IF(RES_hhdet_tes!C134=0,"",RES_hhdet_tes!C134/RES_hhdet_fec!C134)</f>
        <v>1.0000000000000007</v>
      </c>
      <c r="D134" s="172">
        <f>IF(RES_hhdet_tes!D134=0,"",RES_hhdet_tes!D134/RES_hhdet_fec!D134)</f>
        <v>0.99999999999999978</v>
      </c>
      <c r="E134" s="172">
        <f>IF(RES_hhdet_tes!E134=0,"",RES_hhdet_tes!E134/RES_hhdet_fec!E134)</f>
        <v>0.99999999999999978</v>
      </c>
      <c r="F134" s="172">
        <f>IF(RES_hhdet_tes!F134=0,"",RES_hhdet_tes!F134/RES_hhdet_fec!F134)</f>
        <v>1.0000000000000004</v>
      </c>
      <c r="G134" s="172">
        <f>IF(RES_hhdet_tes!G134=0,"",RES_hhdet_tes!G134/RES_hhdet_fec!G134)</f>
        <v>1</v>
      </c>
      <c r="H134" s="172">
        <f>IF(RES_hhdet_tes!H134=0,"",RES_hhdet_tes!H134/RES_hhdet_fec!H134)</f>
        <v>1</v>
      </c>
      <c r="I134" s="172">
        <f>IF(RES_hhdet_tes!I134=0,"",RES_hhdet_tes!I134/RES_hhdet_fec!I134)</f>
        <v>1</v>
      </c>
      <c r="J134" s="172">
        <f>IF(RES_hhdet_tes!J134=0,"",RES_hhdet_tes!J134/RES_hhdet_fec!J134)</f>
        <v>0.99999999999999956</v>
      </c>
      <c r="K134" s="172">
        <f>IF(RES_hhdet_tes!K134=0,"",RES_hhdet_tes!K134/RES_hhdet_fec!K134)</f>
        <v>1</v>
      </c>
      <c r="L134" s="172">
        <f>IF(RES_hhdet_tes!L134=0,"",RES_hhdet_tes!L134/RES_hhdet_fec!L134)</f>
        <v>0.99999999999999989</v>
      </c>
      <c r="M134" s="172">
        <f>IF(RES_hhdet_tes!M134=0,"",RES_hhdet_tes!M134/RES_hhdet_fec!M134)</f>
        <v>1</v>
      </c>
      <c r="N134" s="172">
        <f>IF(RES_hhdet_tes!N134=0,"",RES_hhdet_tes!N134/RES_hhdet_fec!N134)</f>
        <v>1</v>
      </c>
      <c r="O134" s="172">
        <f>IF(RES_hhdet_tes!O134=0,"",RES_hhdet_tes!O134/RES_hhdet_fec!O134)</f>
        <v>1</v>
      </c>
      <c r="P134" s="172">
        <f>IF(RES_hhdet_tes!P134=0,"",RES_hhdet_tes!P134/RES_hhdet_fec!P134)</f>
        <v>1.0000000000000004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0.72828027877480361</v>
      </c>
      <c r="C135" s="171">
        <f>IF(RES_hhdet_tes!C135=0,"",RES_hhdet_tes!C135/RES_hhdet_fec!C135)</f>
        <v>0.7296296607842554</v>
      </c>
      <c r="D135" s="171">
        <f>IF(RES_hhdet_tes!D135=0,"",RES_hhdet_tes!D135/RES_hhdet_fec!D135)</f>
        <v>0.73303064894887993</v>
      </c>
      <c r="E135" s="171">
        <f>IF(RES_hhdet_tes!E135=0,"",RES_hhdet_tes!E135/RES_hhdet_fec!E135)</f>
        <v>0.73707155861726947</v>
      </c>
      <c r="F135" s="171">
        <f>IF(RES_hhdet_tes!F135=0,"",RES_hhdet_tes!F135/RES_hhdet_fec!F135)</f>
        <v>0.74018947604209673</v>
      </c>
      <c r="G135" s="171">
        <f>IF(RES_hhdet_tes!G135=0,"",RES_hhdet_tes!G135/RES_hhdet_fec!G135)</f>
        <v>0.74488096594875508</v>
      </c>
      <c r="H135" s="171">
        <f>IF(RES_hhdet_tes!H135=0,"",RES_hhdet_tes!H135/RES_hhdet_fec!H135)</f>
        <v>0.74841251261349595</v>
      </c>
      <c r="I135" s="171">
        <f>IF(RES_hhdet_tes!I135=0,"",RES_hhdet_tes!I135/RES_hhdet_fec!I135)</f>
        <v>0.75725800502147311</v>
      </c>
      <c r="J135" s="171">
        <f>IF(RES_hhdet_tes!J135=0,"",RES_hhdet_tes!J135/RES_hhdet_fec!J135)</f>
        <v>0.76338754323556113</v>
      </c>
      <c r="K135" s="171">
        <f>IF(RES_hhdet_tes!K135=0,"",RES_hhdet_tes!K135/RES_hhdet_fec!K135)</f>
        <v>0.76522824723330329</v>
      </c>
      <c r="L135" s="171">
        <f>IF(RES_hhdet_tes!L135=0,"",RES_hhdet_tes!L135/RES_hhdet_fec!L135)</f>
        <v>0.7679352868625845</v>
      </c>
      <c r="M135" s="171">
        <f>IF(RES_hhdet_tes!M135=0,"",RES_hhdet_tes!M135/RES_hhdet_fec!M135)</f>
        <v>0.77629209923921061</v>
      </c>
      <c r="N135" s="171">
        <f>IF(RES_hhdet_tes!N135=0,"",RES_hhdet_tes!N135/RES_hhdet_fec!N135)</f>
        <v>0.78000296062825814</v>
      </c>
      <c r="O135" s="171">
        <f>IF(RES_hhdet_tes!O135=0,"",RES_hhdet_tes!O135/RES_hhdet_fec!O135)</f>
        <v>0.78528938560118366</v>
      </c>
      <c r="P135" s="171">
        <f>IF(RES_hhdet_tes!P135=0,"",RES_hhdet_tes!P135/RES_hhdet_fec!P135)</f>
        <v>0.78739459389449562</v>
      </c>
      <c r="Q135" s="171">
        <f>IF(RES_hhdet_tes!Q135=0,"",RES_hhdet_tes!Q135/RES_hhdet_fec!Q135)</f>
        <v>0.79450234013612042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0.79570573035731518</v>
      </c>
      <c r="C136" s="170">
        <f>IF(RES_hhdet_tes!C136=0,"",RES_hhdet_tes!C136/RES_hhdet_fec!C136)</f>
        <v>0.79613488408384259</v>
      </c>
      <c r="D136" s="170">
        <f>IF(RES_hhdet_tes!D136=0,"",RES_hhdet_tes!D136/RES_hhdet_fec!D136)</f>
        <v>0.79917204596722924</v>
      </c>
      <c r="E136" s="170">
        <f>IF(RES_hhdet_tes!E136=0,"",RES_hhdet_tes!E136/RES_hhdet_fec!E136)</f>
        <v>0.80351855689582308</v>
      </c>
      <c r="F136" s="170">
        <f>IF(RES_hhdet_tes!F136=0,"",RES_hhdet_tes!F136/RES_hhdet_fec!F136)</f>
        <v>0.80652673147158727</v>
      </c>
      <c r="G136" s="170">
        <f>IF(RES_hhdet_tes!G136=0,"",RES_hhdet_tes!G136/RES_hhdet_fec!G136)</f>
        <v>0.81070596725391586</v>
      </c>
      <c r="H136" s="170">
        <f>IF(RES_hhdet_tes!H136=0,"",RES_hhdet_tes!H136/RES_hhdet_fec!H136)</f>
        <v>0.81348664866201004</v>
      </c>
      <c r="I136" s="170">
        <f>IF(RES_hhdet_tes!I136=0,"",RES_hhdet_tes!I136/RES_hhdet_fec!I136)</f>
        <v>0.82182699331509668</v>
      </c>
      <c r="J136" s="170">
        <f>IF(RES_hhdet_tes!J136=0,"",RES_hhdet_tes!J136/RES_hhdet_fec!J136)</f>
        <v>0.82224174091909319</v>
      </c>
      <c r="K136" s="170">
        <f>IF(RES_hhdet_tes!K136=0,"",RES_hhdet_tes!K136/RES_hhdet_fec!K136)</f>
        <v>0.82203277782136763</v>
      </c>
      <c r="L136" s="170">
        <f>IF(RES_hhdet_tes!L136=0,"",RES_hhdet_tes!L136/RES_hhdet_fec!L136)</f>
        <v>0.82208997883469537</v>
      </c>
      <c r="M136" s="170">
        <f>IF(RES_hhdet_tes!M136=0,"",RES_hhdet_tes!M136/RES_hhdet_fec!M136)</f>
        <v>0.82889976035220969</v>
      </c>
      <c r="N136" s="170">
        <f>IF(RES_hhdet_tes!N136=0,"",RES_hhdet_tes!N136/RES_hhdet_fec!N136)</f>
        <v>0.82944211994565975</v>
      </c>
      <c r="O136" s="170">
        <f>IF(RES_hhdet_tes!O136=0,"",RES_hhdet_tes!O136/RES_hhdet_fec!O136)</f>
        <v>0.83580637736210595</v>
      </c>
      <c r="P136" s="170">
        <f>IF(RES_hhdet_tes!P136=0,"",RES_hhdet_tes!P136/RES_hhdet_fec!P136)</f>
        <v>0.83830191922969965</v>
      </c>
      <c r="Q136" s="170">
        <f>IF(RES_hhdet_tes!Q136=0,"",RES_hhdet_tes!Q136/RES_hhdet_fec!Q136)</f>
        <v>0.84147439544529856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0.72828027877480361</v>
      </c>
      <c r="C137" s="73">
        <f>IF(RES_hhdet_tes!C137=0,"",RES_hhdet_tes!C137/RES_hhdet_fec!C137)</f>
        <v>0.73043744366367303</v>
      </c>
      <c r="D137" s="73">
        <f>IF(RES_hhdet_tes!D137=0,"",RES_hhdet_tes!D137/RES_hhdet_fec!D137)</f>
        <v>0.73583609750277479</v>
      </c>
      <c r="E137" s="73">
        <f>IF(RES_hhdet_tes!E137=0,"",RES_hhdet_tes!E137/RES_hhdet_fec!E137)</f>
        <v>0.74168733406302179</v>
      </c>
      <c r="F137" s="73">
        <f>IF(RES_hhdet_tes!F137=0,"",RES_hhdet_tes!F137/RES_hhdet_fec!F137)</f>
        <v>0.74454347742801197</v>
      </c>
      <c r="G137" s="73">
        <f>IF(RES_hhdet_tes!G137=0,"",RES_hhdet_tes!G137/RES_hhdet_fec!G137)</f>
        <v>0.74961335757914893</v>
      </c>
      <c r="H137" s="73">
        <f>IF(RES_hhdet_tes!H137=0,"",RES_hhdet_tes!H137/RES_hhdet_fec!H137)</f>
        <v>0.75319028414672851</v>
      </c>
      <c r="I137" s="73">
        <f>IF(RES_hhdet_tes!I137=0,"",RES_hhdet_tes!I137/RES_hhdet_fec!I137)</f>
        <v>0.76477983090326529</v>
      </c>
      <c r="J137" s="73">
        <f>IF(RES_hhdet_tes!J137=0,"",RES_hhdet_tes!J137/RES_hhdet_fec!J137)</f>
        <v>0.76697216950476599</v>
      </c>
      <c r="K137" s="73">
        <f>IF(RES_hhdet_tes!K137=0,"",RES_hhdet_tes!K137/RES_hhdet_fec!K137)</f>
        <v>0.76829092945866606</v>
      </c>
      <c r="L137" s="73">
        <f>IF(RES_hhdet_tes!L137=0,"",RES_hhdet_tes!L137/RES_hhdet_fec!L137)</f>
        <v>0.77009753429671068</v>
      </c>
      <c r="M137" s="73">
        <f>IF(RES_hhdet_tes!M137=0,"",RES_hhdet_tes!M137/RES_hhdet_fec!M137)</f>
        <v>0.78171637476588418</v>
      </c>
      <c r="N137" s="73">
        <f>IF(RES_hhdet_tes!N137=0,"",RES_hhdet_tes!N137/RES_hhdet_fec!N137)</f>
        <v>0.78569048255680818</v>
      </c>
      <c r="O137" s="73">
        <f>IF(RES_hhdet_tes!O137=0,"",RES_hhdet_tes!O137/RES_hhdet_fec!O137)</f>
        <v>0.79208916948868435</v>
      </c>
      <c r="P137" s="73">
        <f>IF(RES_hhdet_tes!P137=0,"",RES_hhdet_tes!P137/RES_hhdet_fec!P137)</f>
        <v>0.79458139785936333</v>
      </c>
      <c r="Q137" s="73">
        <f>IF(RES_hhdet_tes!Q137=0,"",RES_hhdet_tes!Q137/RES_hhdet_fec!Q137)</f>
        <v>0.79897914466174513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0.99999999999999967</v>
      </c>
      <c r="C138" s="73">
        <f>IF(RES_hhdet_tes!C138=0,"",RES_hhdet_tes!C138/RES_hhdet_fec!C138)</f>
        <v>1</v>
      </c>
      <c r="D138" s="73">
        <f>IF(RES_hhdet_tes!D138=0,"",RES_hhdet_tes!D138/RES_hhdet_fec!D138)</f>
        <v>1.0000000000000004</v>
      </c>
      <c r="E138" s="73">
        <f>IF(RES_hhdet_tes!E138=0,"",RES_hhdet_tes!E138/RES_hhdet_fec!E138)</f>
        <v>1.0000000000000002</v>
      </c>
      <c r="F138" s="73">
        <f>IF(RES_hhdet_tes!F138=0,"",RES_hhdet_tes!F138/RES_hhdet_fec!F138)</f>
        <v>0.99999999999999978</v>
      </c>
      <c r="G138" s="73">
        <f>IF(RES_hhdet_tes!G138=0,"",RES_hhdet_tes!G138/RES_hhdet_fec!G138)</f>
        <v>1.0000000000000004</v>
      </c>
      <c r="H138" s="73">
        <f>IF(RES_hhdet_tes!H138=0,"",RES_hhdet_tes!H138/RES_hhdet_fec!H138)</f>
        <v>1.0000000000000004</v>
      </c>
      <c r="I138" s="73">
        <f>IF(RES_hhdet_tes!I138=0,"",RES_hhdet_tes!I138/RES_hhdet_fec!I138)</f>
        <v>1</v>
      </c>
      <c r="J138" s="73">
        <f>IF(RES_hhdet_tes!J138=0,"",RES_hhdet_tes!J138/RES_hhdet_fec!J138)</f>
        <v>0.99999999999999978</v>
      </c>
      <c r="K138" s="73">
        <f>IF(RES_hhdet_tes!K138=0,"",RES_hhdet_tes!K138/RES_hhdet_fec!K138)</f>
        <v>0.99999999999999956</v>
      </c>
      <c r="L138" s="73">
        <f>IF(RES_hhdet_tes!L138=0,"",RES_hhdet_tes!L138/RES_hhdet_fec!L138)</f>
        <v>0.99999999999999989</v>
      </c>
      <c r="M138" s="73">
        <f>IF(RES_hhdet_tes!M138=0,"",RES_hhdet_tes!M138/RES_hhdet_fec!M138)</f>
        <v>0.99999999999999967</v>
      </c>
      <c r="N138" s="73">
        <f>IF(RES_hhdet_tes!N138=0,"",RES_hhdet_tes!N138/RES_hhdet_fec!N138)</f>
        <v>0.99999999999999978</v>
      </c>
      <c r="O138" s="73">
        <f>IF(RES_hhdet_tes!O138=0,"",RES_hhdet_tes!O138/RES_hhdet_fec!O138)</f>
        <v>0.99999999999999989</v>
      </c>
      <c r="P138" s="73">
        <f>IF(RES_hhdet_tes!P138=0,"",RES_hhdet_tes!P138/RES_hhdet_fec!P138)</f>
        <v>0.99999999999999978</v>
      </c>
      <c r="Q138" s="73">
        <f>IF(RES_hhdet_tes!Q138=0,"",RES_hhdet_tes!Q138/RES_hhdet_fec!Q138)</f>
        <v>0.99999999999999944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0.61916958212416884</v>
      </c>
      <c r="C139" s="169">
        <f>IF(RES_hhdet_tes!C139=0,"",RES_hhdet_tes!C139/RES_hhdet_fec!C139)</f>
        <v>0.621829810916399</v>
      </c>
      <c r="D139" s="169">
        <f>IF(RES_hhdet_tes!D139=0,"",RES_hhdet_tes!D139/RES_hhdet_fec!D139)</f>
        <v>0.64369327677279586</v>
      </c>
      <c r="E139" s="169">
        <f>IF(RES_hhdet_tes!E139=0,"",RES_hhdet_tes!E139/RES_hhdet_fec!E139)</f>
        <v>0.65349748157746412</v>
      </c>
      <c r="F139" s="169">
        <f>IF(RES_hhdet_tes!F139=0,"",RES_hhdet_tes!F139/RES_hhdet_fec!F139)</f>
        <v>0.66947733009468513</v>
      </c>
      <c r="G139" s="169">
        <f>IF(RES_hhdet_tes!G139=0,"",RES_hhdet_tes!G139/RES_hhdet_fec!G139)</f>
        <v>0.6863369826981619</v>
      </c>
      <c r="H139" s="169">
        <f>IF(RES_hhdet_tes!H139=0,"",RES_hhdet_tes!H139/RES_hhdet_fec!H139)</f>
        <v>0.68169472949593513</v>
      </c>
      <c r="I139" s="169">
        <f>IF(RES_hhdet_tes!I139=0,"",RES_hhdet_tes!I139/RES_hhdet_fec!I139)</f>
        <v>0.70512706323512286</v>
      </c>
      <c r="J139" s="169">
        <f>IF(RES_hhdet_tes!J139=0,"",RES_hhdet_tes!J139/RES_hhdet_fec!J139)</f>
        <v>0.70400520879353368</v>
      </c>
      <c r="K139" s="169">
        <f>IF(RES_hhdet_tes!K139=0,"",RES_hhdet_tes!K139/RES_hhdet_fec!K139)</f>
        <v>0.71088170896167135</v>
      </c>
      <c r="L139" s="169">
        <f>IF(RES_hhdet_tes!L139=0,"",RES_hhdet_tes!L139/RES_hhdet_fec!L139)</f>
        <v>0.69368227272943184</v>
      </c>
      <c r="M139" s="169">
        <f>IF(RES_hhdet_tes!M139=0,"",RES_hhdet_tes!M139/RES_hhdet_fec!M139)</f>
        <v>0.74780722161131741</v>
      </c>
      <c r="N139" s="169">
        <f>IF(RES_hhdet_tes!N139=0,"",RES_hhdet_tes!N139/RES_hhdet_fec!N139)</f>
        <v>0.74972645150933404</v>
      </c>
      <c r="O139" s="169">
        <f>IF(RES_hhdet_tes!O139=0,"",RES_hhdet_tes!O139/RES_hhdet_fec!O139)</f>
        <v>0.74667368413986479</v>
      </c>
      <c r="P139" s="169">
        <f>IF(RES_hhdet_tes!P139=0,"",RES_hhdet_tes!P139/RES_hhdet_fec!P139)</f>
        <v>0.78603966229693878</v>
      </c>
      <c r="Q139" s="169">
        <f>IF(RES_hhdet_tes!Q139=0,"",RES_hhdet_tes!Q139/RES_hhdet_fec!Q139)</f>
        <v>0.78780125271276702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0.41854309232117787</v>
      </c>
      <c r="C140" s="73">
        <f>IF(RES_hhdet_tes!C140=0,"",RES_hhdet_tes!C140/RES_hhdet_fec!C140)</f>
        <v>0.42566202553676319</v>
      </c>
      <c r="D140" s="73">
        <f>IF(RES_hhdet_tes!D140=0,"",RES_hhdet_tes!D140/RES_hhdet_fec!D140)</f>
        <v>0.42761628179286593</v>
      </c>
      <c r="E140" s="73">
        <f>IF(RES_hhdet_tes!E140=0,"",RES_hhdet_tes!E140/RES_hhdet_fec!E140)</f>
        <v>0.43250755316608674</v>
      </c>
      <c r="F140" s="73">
        <f>IF(RES_hhdet_tes!F140=0,"",RES_hhdet_tes!F140/RES_hhdet_fec!F140)</f>
        <v>0.43631999761589513</v>
      </c>
      <c r="G140" s="73">
        <f>IF(RES_hhdet_tes!G140=0,"",RES_hhdet_tes!G140/RES_hhdet_fec!G140)</f>
        <v>0.43910498556073546</v>
      </c>
      <c r="H140" s="73">
        <f>IF(RES_hhdet_tes!H140=0,"",RES_hhdet_tes!H140/RES_hhdet_fec!H140)</f>
        <v>0.44479411171027566</v>
      </c>
      <c r="I140" s="73">
        <f>IF(RES_hhdet_tes!I140=0,"",RES_hhdet_tes!I140/RES_hhdet_fec!I140)</f>
        <v>0.45098275544527061</v>
      </c>
      <c r="J140" s="73">
        <f>IF(RES_hhdet_tes!J140=0,"",RES_hhdet_tes!J140/RES_hhdet_fec!J140)</f>
        <v>0.45652173494807075</v>
      </c>
      <c r="K140" s="73">
        <f>IF(RES_hhdet_tes!K140=0,"",RES_hhdet_tes!K140/RES_hhdet_fec!K140)</f>
        <v>0.46145236022763891</v>
      </c>
      <c r="L140" s="73">
        <f>IF(RES_hhdet_tes!L140=0,"",RES_hhdet_tes!L140/RES_hhdet_fec!L140)</f>
        <v>0.463700540947733</v>
      </c>
      <c r="M140" s="73">
        <f>IF(RES_hhdet_tes!M140=0,"",RES_hhdet_tes!M140/RES_hhdet_fec!M140)</f>
        <v>0.46518185484498076</v>
      </c>
      <c r="N140" s="73">
        <f>IF(RES_hhdet_tes!N140=0,"",RES_hhdet_tes!N140/RES_hhdet_fec!N140)</f>
        <v>0.46669891683255516</v>
      </c>
      <c r="O140" s="73">
        <f>IF(RES_hhdet_tes!O140=0,"",RES_hhdet_tes!O140/RES_hhdet_fec!O140)</f>
        <v>0.46717150278313602</v>
      </c>
      <c r="P140" s="73">
        <f>IF(RES_hhdet_tes!P140=0,"",RES_hhdet_tes!P140/RES_hhdet_fec!P140)</f>
        <v>0.46922560171713062</v>
      </c>
      <c r="Q140" s="73">
        <f>IF(RES_hhdet_tes!Q140=0,"",RES_hhdet_tes!Q140/RES_hhdet_fec!Q140)</f>
        <v>0.46941288465047182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0.80244155533277894</v>
      </c>
      <c r="C141" s="65">
        <f>IF(RES_hhdet_tes!C141=0,"",RES_hhdet_tes!C141/RES_hhdet_fec!C141)</f>
        <v>0.80640669927936326</v>
      </c>
      <c r="D141" s="65">
        <f>IF(RES_hhdet_tes!D141=0,"",RES_hhdet_tes!D141/RES_hhdet_fec!D141)</f>
        <v>0.81077752979465201</v>
      </c>
      <c r="E141" s="65">
        <f>IF(RES_hhdet_tes!E141=0,"",RES_hhdet_tes!E141/RES_hhdet_fec!E141)</f>
        <v>0.81477470477557201</v>
      </c>
      <c r="F141" s="65">
        <f>IF(RES_hhdet_tes!F141=0,"",RES_hhdet_tes!F141/RES_hhdet_fec!F141)</f>
        <v>0.81904522188113571</v>
      </c>
      <c r="G141" s="65">
        <f>IF(RES_hhdet_tes!G141=0,"",RES_hhdet_tes!G141/RES_hhdet_fec!G141)</f>
        <v>0.82231018543796541</v>
      </c>
      <c r="H141" s="65">
        <f>IF(RES_hhdet_tes!H141=0,"",RES_hhdet_tes!H141/RES_hhdet_fec!H141)</f>
        <v>0.82489711778297581</v>
      </c>
      <c r="I141" s="65">
        <f>IF(RES_hhdet_tes!I141=0,"",RES_hhdet_tes!I141/RES_hhdet_fec!I141)</f>
        <v>0.82886611905514762</v>
      </c>
      <c r="J141" s="65">
        <f>IF(RES_hhdet_tes!J141=0,"",RES_hhdet_tes!J141/RES_hhdet_fec!J141)</f>
        <v>0.8315489658888392</v>
      </c>
      <c r="K141" s="65">
        <f>IF(RES_hhdet_tes!K141=0,"",RES_hhdet_tes!K141/RES_hhdet_fec!K141)</f>
        <v>0.83372751189644645</v>
      </c>
      <c r="L141" s="65">
        <f>IF(RES_hhdet_tes!L141=0,"",RES_hhdet_tes!L141/RES_hhdet_fec!L141)</f>
        <v>0.83586267173501916</v>
      </c>
      <c r="M141" s="65">
        <f>IF(RES_hhdet_tes!M141=0,"",RES_hhdet_tes!M141/RES_hhdet_fec!M141)</f>
        <v>0.83974242330493065</v>
      </c>
      <c r="N141" s="65">
        <f>IF(RES_hhdet_tes!N141=0,"",RES_hhdet_tes!N141/RES_hhdet_fec!N141)</f>
        <v>0.84262377017749013</v>
      </c>
      <c r="O141" s="65">
        <f>IF(RES_hhdet_tes!O141=0,"",RES_hhdet_tes!O141/RES_hhdet_fec!O141)</f>
        <v>0.84455869879761047</v>
      </c>
      <c r="P141" s="65">
        <f>IF(RES_hhdet_tes!P141=0,"",RES_hhdet_tes!P141/RES_hhdet_fec!P141)</f>
        <v>0.84628246438959787</v>
      </c>
      <c r="Q141" s="65">
        <f>IF(RES_hhdet_tes!Q141=0,"",RES_hhdet_tes!Q141/RES_hhdet_fec!Q141)</f>
        <v>0.84814433548039669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1.0791945396476466</v>
      </c>
      <c r="C143" s="175">
        <f>IF(RES_hhdet_tes!C143=0,"",RES_hhdet_tes!C143/RES_hhdet_fec!C143)</f>
        <v>1.1183742708329703</v>
      </c>
      <c r="D143" s="175">
        <f>IF(RES_hhdet_tes!D143=0,"",RES_hhdet_tes!D143/RES_hhdet_fec!D143)</f>
        <v>1.1417895487812606</v>
      </c>
      <c r="E143" s="175">
        <f>IF(RES_hhdet_tes!E143=0,"",RES_hhdet_tes!E143/RES_hhdet_fec!E143)</f>
        <v>1.1703191798956416</v>
      </c>
      <c r="F143" s="175">
        <f>IF(RES_hhdet_tes!F143=0,"",RES_hhdet_tes!F143/RES_hhdet_fec!F143)</f>
        <v>1.1946561076470699</v>
      </c>
      <c r="G143" s="175">
        <f>IF(RES_hhdet_tes!G143=0,"",RES_hhdet_tes!G143/RES_hhdet_fec!G143)</f>
        <v>1.2247523584948905</v>
      </c>
      <c r="H143" s="175">
        <f>IF(RES_hhdet_tes!H143=0,"",RES_hhdet_tes!H143/RES_hhdet_fec!H143)</f>
        <v>1.2464044806541301</v>
      </c>
      <c r="I143" s="175">
        <f>IF(RES_hhdet_tes!I143=0,"",RES_hhdet_tes!I143/RES_hhdet_fec!I143)</f>
        <v>1.245714242327576</v>
      </c>
      <c r="J143" s="175">
        <f>IF(RES_hhdet_tes!J143=0,"",RES_hhdet_tes!J143/RES_hhdet_fec!J143)</f>
        <v>1.3031227043115645</v>
      </c>
      <c r="K143" s="175">
        <f>IF(RES_hhdet_tes!K143=0,"",RES_hhdet_tes!K143/RES_hhdet_fec!K143)</f>
        <v>1.3098470739973631</v>
      </c>
      <c r="L143" s="175">
        <f>IF(RES_hhdet_tes!L143=0,"",RES_hhdet_tes!L143/RES_hhdet_fec!L143)</f>
        <v>1.4286539156779425</v>
      </c>
      <c r="M143" s="175">
        <f>IF(RES_hhdet_tes!M143=0,"",RES_hhdet_tes!M143/RES_hhdet_fec!M143)</f>
        <v>1.3802222613545836</v>
      </c>
      <c r="N143" s="175">
        <f>IF(RES_hhdet_tes!N143=0,"",RES_hhdet_tes!N143/RES_hhdet_fec!N143)</f>
        <v>1.4196382556987193</v>
      </c>
      <c r="O143" s="175">
        <f>IF(RES_hhdet_tes!O143=0,"",RES_hhdet_tes!O143/RES_hhdet_fec!O143)</f>
        <v>1.4902115310377799</v>
      </c>
      <c r="P143" s="175">
        <f>IF(RES_hhdet_tes!P143=0,"",RES_hhdet_tes!P143/RES_hhdet_fec!P143)</f>
        <v>1.4180009000525864</v>
      </c>
      <c r="Q143" s="175">
        <f>IF(RES_hhdet_tes!Q143=0,"",RES_hhdet_tes!Q143/RES_hhdet_fec!Q143)</f>
        <v>1.4600214458243916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1.2421291686763367</v>
      </c>
      <c r="C144" s="169">
        <f>IF(RES_hhdet_tes!C144=0,"",RES_hhdet_tes!C144/RES_hhdet_fec!C144)</f>
        <v>1.2921967549303024</v>
      </c>
      <c r="D144" s="169">
        <f>IF(RES_hhdet_tes!D144=0,"",RES_hhdet_tes!D144/RES_hhdet_fec!D144)</f>
        <v>1.3428436229419292</v>
      </c>
      <c r="E144" s="169">
        <f>IF(RES_hhdet_tes!E144=0,"",RES_hhdet_tes!E144/RES_hhdet_fec!E144)</f>
        <v>1.3838217670943731</v>
      </c>
      <c r="F144" s="169">
        <f>IF(RES_hhdet_tes!F144=0,"",RES_hhdet_tes!F144/RES_hhdet_fec!F144)</f>
        <v>1.432946923612221</v>
      </c>
      <c r="G144" s="169">
        <f>IF(RES_hhdet_tes!G144=0,"",RES_hhdet_tes!G144/RES_hhdet_fec!G144)</f>
        <v>1.5015972346833351</v>
      </c>
      <c r="H144" s="169">
        <f>IF(RES_hhdet_tes!H144=0,"",RES_hhdet_tes!H144/RES_hhdet_fec!H144)</f>
        <v>1.5567641964783312</v>
      </c>
      <c r="I144" s="169">
        <f>IF(RES_hhdet_tes!I144=0,"",RES_hhdet_tes!I144/RES_hhdet_fec!I144)</f>
        <v>1.6110521772575326</v>
      </c>
      <c r="J144" s="169">
        <f>IF(RES_hhdet_tes!J144=0,"",RES_hhdet_tes!J144/RES_hhdet_fec!J144)</f>
        <v>1.6866986376889015</v>
      </c>
      <c r="K144" s="169">
        <f>IF(RES_hhdet_tes!K144=0,"",RES_hhdet_tes!K144/RES_hhdet_fec!K144)</f>
        <v>1.7108947800589938</v>
      </c>
      <c r="L144" s="169">
        <f>IF(RES_hhdet_tes!L144=0,"",RES_hhdet_tes!L144/RES_hhdet_fec!L144)</f>
        <v>1.9089945517629228</v>
      </c>
      <c r="M144" s="169">
        <f>IF(RES_hhdet_tes!M144=0,"",RES_hhdet_tes!M144/RES_hhdet_fec!M144)</f>
        <v>2.021620360219075</v>
      </c>
      <c r="N144" s="169">
        <f>IF(RES_hhdet_tes!N144=0,"",RES_hhdet_tes!N144/RES_hhdet_fec!N144)</f>
        <v>2.124541129481988</v>
      </c>
      <c r="O144" s="169">
        <f>IF(RES_hhdet_tes!O144=0,"",RES_hhdet_tes!O144/RES_hhdet_fec!O144)</f>
        <v>2.2415712053181034</v>
      </c>
      <c r="P144" s="169">
        <f>IF(RES_hhdet_tes!P144=0,"",RES_hhdet_tes!P144/RES_hhdet_fec!P144)</f>
        <v>2.3720091381241679</v>
      </c>
      <c r="Q144" s="169">
        <f>IF(RES_hhdet_tes!Q144=0,"",RES_hhdet_tes!Q144/RES_hhdet_fec!Q144)</f>
        <v>2.4192768669057352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1.2421291686763367</v>
      </c>
      <c r="C145" s="73">
        <f>IF(RES_hhdet_tes!C145=0,"",RES_hhdet_tes!C145/RES_hhdet_fec!C145)</f>
        <v>1.2921967549303024</v>
      </c>
      <c r="D145" s="73">
        <f>IF(RES_hhdet_tes!D145=0,"",RES_hhdet_tes!D145/RES_hhdet_fec!D145)</f>
        <v>1.3428436229419292</v>
      </c>
      <c r="E145" s="73">
        <f>IF(RES_hhdet_tes!E145=0,"",RES_hhdet_tes!E145/RES_hhdet_fec!E145)</f>
        <v>1.3838217670943731</v>
      </c>
      <c r="F145" s="73">
        <f>IF(RES_hhdet_tes!F145=0,"",RES_hhdet_tes!F145/RES_hhdet_fec!F145)</f>
        <v>1.432946923612221</v>
      </c>
      <c r="G145" s="73">
        <f>IF(RES_hhdet_tes!G145=0,"",RES_hhdet_tes!G145/RES_hhdet_fec!G145)</f>
        <v>1.5015972346833351</v>
      </c>
      <c r="H145" s="73">
        <f>IF(RES_hhdet_tes!H145=0,"",RES_hhdet_tes!H145/RES_hhdet_fec!H145)</f>
        <v>1.5567641964783312</v>
      </c>
      <c r="I145" s="73">
        <f>IF(RES_hhdet_tes!I145=0,"",RES_hhdet_tes!I145/RES_hhdet_fec!I145)</f>
        <v>1.6110521772575326</v>
      </c>
      <c r="J145" s="73">
        <f>IF(RES_hhdet_tes!J145=0,"",RES_hhdet_tes!J145/RES_hhdet_fec!J145)</f>
        <v>1.6866986376889015</v>
      </c>
      <c r="K145" s="73">
        <f>IF(RES_hhdet_tes!K145=0,"",RES_hhdet_tes!K145/RES_hhdet_fec!K145)</f>
        <v>1.7108947800589938</v>
      </c>
      <c r="L145" s="73">
        <f>IF(RES_hhdet_tes!L145=0,"",RES_hhdet_tes!L145/RES_hhdet_fec!L145)</f>
        <v>1.9089945517629228</v>
      </c>
      <c r="M145" s="73">
        <f>IF(RES_hhdet_tes!M145=0,"",RES_hhdet_tes!M145/RES_hhdet_fec!M145)</f>
        <v>2.021620360219075</v>
      </c>
      <c r="N145" s="73">
        <f>IF(RES_hhdet_tes!N145=0,"",RES_hhdet_tes!N145/RES_hhdet_fec!N145)</f>
        <v>2.124541129481988</v>
      </c>
      <c r="O145" s="73">
        <f>IF(RES_hhdet_tes!O145=0,"",RES_hhdet_tes!O145/RES_hhdet_fec!O145)</f>
        <v>2.2415712053181034</v>
      </c>
      <c r="P145" s="73">
        <f>IF(RES_hhdet_tes!P145=0,"",RES_hhdet_tes!P145/RES_hhdet_fec!P145)</f>
        <v>2.3720091381241679</v>
      </c>
      <c r="Q145" s="73">
        <f>IF(RES_hhdet_tes!Q145=0,"",RES_hhdet_tes!Q145/RES_hhdet_fec!Q145)</f>
        <v>2.4192768669057352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1.6507797765512735</v>
      </c>
      <c r="C146" s="169">
        <f>IF(RES_hhdet_tes!C146=0,"",RES_hhdet_tes!C146/RES_hhdet_fec!C146)</f>
        <v>1.8119400115977289</v>
      </c>
      <c r="D146" s="169">
        <f>IF(RES_hhdet_tes!D146=0,"",RES_hhdet_tes!D146/RES_hhdet_fec!D146)</f>
        <v>1.926615567612602</v>
      </c>
      <c r="E146" s="169">
        <f>IF(RES_hhdet_tes!E146=0,"",RES_hhdet_tes!E146/RES_hhdet_fec!E146)</f>
        <v>1.9980816098735736</v>
      </c>
      <c r="F146" s="169">
        <f>IF(RES_hhdet_tes!F146=0,"",RES_hhdet_tes!F146/RES_hhdet_fec!F146)</f>
        <v>2.0641592086546137</v>
      </c>
      <c r="G146" s="169">
        <f>IF(RES_hhdet_tes!G146=0,"",RES_hhdet_tes!G146/RES_hhdet_fec!G146)</f>
        <v>2.1422120168425667</v>
      </c>
      <c r="H146" s="169">
        <f>IF(RES_hhdet_tes!H146=0,"",RES_hhdet_tes!H146/RES_hhdet_fec!H146)</f>
        <v>2.2059209348937348</v>
      </c>
      <c r="I146" s="169">
        <f>IF(RES_hhdet_tes!I146=0,"",RES_hhdet_tes!I146/RES_hhdet_fec!I146)</f>
        <v>2.2690455320355931</v>
      </c>
      <c r="J146" s="169">
        <f>IF(RES_hhdet_tes!J146=0,"",RES_hhdet_tes!J146/RES_hhdet_fec!J146)</f>
        <v>2.3588766127106076</v>
      </c>
      <c r="K146" s="169">
        <f>IF(RES_hhdet_tes!K146=0,"",RES_hhdet_tes!K146/RES_hhdet_fec!K146)</f>
        <v>2.3874554217918877</v>
      </c>
      <c r="L146" s="169">
        <f>IF(RES_hhdet_tes!L146=0,"",RES_hhdet_tes!L146/RES_hhdet_fec!L146)</f>
        <v>2.6250221332128985</v>
      </c>
      <c r="M146" s="169">
        <f>IF(RES_hhdet_tes!M146=0,"",RES_hhdet_tes!M146/RES_hhdet_fec!M146)</f>
        <v>2.7619472983057367</v>
      </c>
      <c r="N146" s="169">
        <f>IF(RES_hhdet_tes!N146=0,"",RES_hhdet_tes!N146/RES_hhdet_fec!N146)</f>
        <v>2.8884757104150989</v>
      </c>
      <c r="O146" s="169">
        <f>IF(RES_hhdet_tes!O146=0,"",RES_hhdet_tes!O146/RES_hhdet_fec!O146)</f>
        <v>3.0356431948649201</v>
      </c>
      <c r="P146" s="169">
        <f>IF(RES_hhdet_tes!P146=0,"",RES_hhdet_tes!P146/RES_hhdet_fec!P146)</f>
        <v>3.2023828657525946</v>
      </c>
      <c r="Q146" s="169">
        <f>IF(RES_hhdet_tes!Q146=0,"",RES_hhdet_tes!Q146/RES_hhdet_fec!Q146)</f>
        <v>3.2633503864499378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1.6507797765512735</v>
      </c>
      <c r="C147" s="73">
        <f>IF(RES_hhdet_tes!C147=0,"",RES_hhdet_tes!C147/RES_hhdet_fec!C147)</f>
        <v>1.8119400115977289</v>
      </c>
      <c r="D147" s="73">
        <f>IF(RES_hhdet_tes!D147=0,"",RES_hhdet_tes!D147/RES_hhdet_fec!D147)</f>
        <v>1.926615567612602</v>
      </c>
      <c r="E147" s="73">
        <f>IF(RES_hhdet_tes!E147=0,"",RES_hhdet_tes!E147/RES_hhdet_fec!E147)</f>
        <v>1.9980816098735736</v>
      </c>
      <c r="F147" s="73">
        <f>IF(RES_hhdet_tes!F147=0,"",RES_hhdet_tes!F147/RES_hhdet_fec!F147)</f>
        <v>2.0641592086546137</v>
      </c>
      <c r="G147" s="73">
        <f>IF(RES_hhdet_tes!G147=0,"",RES_hhdet_tes!G147/RES_hhdet_fec!G147)</f>
        <v>2.1422120168425667</v>
      </c>
      <c r="H147" s="73">
        <f>IF(RES_hhdet_tes!H147=0,"",RES_hhdet_tes!H147/RES_hhdet_fec!H147)</f>
        <v>2.2059209348937348</v>
      </c>
      <c r="I147" s="73">
        <f>IF(RES_hhdet_tes!I147=0,"",RES_hhdet_tes!I147/RES_hhdet_fec!I147)</f>
        <v>2.2690455320355931</v>
      </c>
      <c r="J147" s="73">
        <f>IF(RES_hhdet_tes!J147=0,"",RES_hhdet_tes!J147/RES_hhdet_fec!J147)</f>
        <v>2.3588766127106076</v>
      </c>
      <c r="K147" s="73">
        <f>IF(RES_hhdet_tes!K147=0,"",RES_hhdet_tes!K147/RES_hhdet_fec!K147)</f>
        <v>2.3874554217918877</v>
      </c>
      <c r="L147" s="73">
        <f>IF(RES_hhdet_tes!L147=0,"",RES_hhdet_tes!L147/RES_hhdet_fec!L147)</f>
        <v>2.6250221332128985</v>
      </c>
      <c r="M147" s="73">
        <f>IF(RES_hhdet_tes!M147=0,"",RES_hhdet_tes!M147/RES_hhdet_fec!M147)</f>
        <v>2.7619472983057367</v>
      </c>
      <c r="N147" s="73">
        <f>IF(RES_hhdet_tes!N147=0,"",RES_hhdet_tes!N147/RES_hhdet_fec!N147)</f>
        <v>2.8884757104150989</v>
      </c>
      <c r="O147" s="73">
        <f>IF(RES_hhdet_tes!O147=0,"",RES_hhdet_tes!O147/RES_hhdet_fec!O147)</f>
        <v>3.0356431948649201</v>
      </c>
      <c r="P147" s="73">
        <f>IF(RES_hhdet_tes!P147=0,"",RES_hhdet_tes!P147/RES_hhdet_fec!P147)</f>
        <v>3.2023828657525946</v>
      </c>
      <c r="Q147" s="73">
        <f>IF(RES_hhdet_tes!Q147=0,"",RES_hhdet_tes!Q147/RES_hhdet_fec!Q147)</f>
        <v>3.2633503864499378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0.72156548740764714</v>
      </c>
      <c r="C148" s="169">
        <f>IF(RES_hhdet_tes!C148=0,"",RES_hhdet_tes!C148/RES_hhdet_fec!C148)</f>
        <v>0.73461849088390607</v>
      </c>
      <c r="D148" s="169">
        <f>IF(RES_hhdet_tes!D148=0,"",RES_hhdet_tes!D148/RES_hhdet_fec!D148)</f>
        <v>0.7439135567720454</v>
      </c>
      <c r="E148" s="169">
        <f>IF(RES_hhdet_tes!E148=0,"",RES_hhdet_tes!E148/RES_hhdet_fec!E148)</f>
        <v>0.74886634323927237</v>
      </c>
      <c r="F148" s="169">
        <f>IF(RES_hhdet_tes!F148=0,"",RES_hhdet_tes!F148/RES_hhdet_fec!F148)</f>
        <v>0.75305060206730445</v>
      </c>
      <c r="G148" s="169">
        <f>IF(RES_hhdet_tes!G148=0,"",RES_hhdet_tes!G148/RES_hhdet_fec!G148)</f>
        <v>0.75727921909088003</v>
      </c>
      <c r="H148" s="169">
        <f>IF(RES_hhdet_tes!H148=0,"",RES_hhdet_tes!H148/RES_hhdet_fec!H148)</f>
        <v>0.76015486897865769</v>
      </c>
      <c r="I148" s="169">
        <f>IF(RES_hhdet_tes!I148=0,"",RES_hhdet_tes!I148/RES_hhdet_fec!I148)</f>
        <v>0.76252136475536281</v>
      </c>
      <c r="J148" s="169">
        <f>IF(RES_hhdet_tes!J148=0,"",RES_hhdet_tes!J148/RES_hhdet_fec!J148)</f>
        <v>0.76524482828112206</v>
      </c>
      <c r="K148" s="169">
        <f>IF(RES_hhdet_tes!K148=0,"",RES_hhdet_tes!K148/RES_hhdet_fec!K148)</f>
        <v>0.76824962038580868</v>
      </c>
      <c r="L148" s="169">
        <f>IF(RES_hhdet_tes!L148=0,"",RES_hhdet_tes!L148/RES_hhdet_fec!L148)</f>
        <v>0.77497884387964511</v>
      </c>
      <c r="M148" s="169">
        <f>IF(RES_hhdet_tes!M148=0,"",RES_hhdet_tes!M148/RES_hhdet_fec!M148)</f>
        <v>0.77903088943760901</v>
      </c>
      <c r="N148" s="169">
        <f>IF(RES_hhdet_tes!N148=0,"",RES_hhdet_tes!N148/RES_hhdet_fec!N148)</f>
        <v>0.78291267554459654</v>
      </c>
      <c r="O148" s="169">
        <f>IF(RES_hhdet_tes!O148=0,"",RES_hhdet_tes!O148/RES_hhdet_fec!O148)</f>
        <v>0.78778472854886961</v>
      </c>
      <c r="P148" s="169">
        <f>IF(RES_hhdet_tes!P148=0,"",RES_hhdet_tes!P148/RES_hhdet_fec!P148)</f>
        <v>0.791838544854925</v>
      </c>
      <c r="Q148" s="169">
        <f>IF(RES_hhdet_tes!Q148=0,"",RES_hhdet_tes!Q148/RES_hhdet_fec!Q148)</f>
        <v>0.79407882717827938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0.5699584790411506</v>
      </c>
      <c r="C149" s="174">
        <f>IF(RES_hhdet_tes!C149=0,"",RES_hhdet_tes!C149/RES_hhdet_fec!C149)</f>
        <v>0.57774731327925521</v>
      </c>
      <c r="D149" s="174">
        <f>IF(RES_hhdet_tes!D149=0,"",RES_hhdet_tes!D149/RES_hhdet_fec!D149)</f>
        <v>0.58171521167802065</v>
      </c>
      <c r="E149" s="174">
        <f>IF(RES_hhdet_tes!E149=0,"",RES_hhdet_tes!E149/RES_hhdet_fec!E149)</f>
        <v>0.58638027346717658</v>
      </c>
      <c r="F149" s="174">
        <f>IF(RES_hhdet_tes!F149=0,"",RES_hhdet_tes!F149/RES_hhdet_fec!F149)</f>
        <v>0.59139141546744667</v>
      </c>
      <c r="G149" s="174">
        <f>IF(RES_hhdet_tes!G149=0,"",RES_hhdet_tes!G149/RES_hhdet_fec!G149)</f>
        <v>0.59673452976392838</v>
      </c>
      <c r="H149" s="174">
        <f>IF(RES_hhdet_tes!H149=0,"",RES_hhdet_tes!H149/RES_hhdet_fec!H149)</f>
        <v>0.60018040545367635</v>
      </c>
      <c r="I149" s="174">
        <f>IF(RES_hhdet_tes!I149=0,"",RES_hhdet_tes!I149/RES_hhdet_fec!I149)</f>
        <v>0.60370914071357662</v>
      </c>
      <c r="J149" s="174">
        <f>IF(RES_hhdet_tes!J149=0,"",RES_hhdet_tes!J149/RES_hhdet_fec!J149)</f>
        <v>0.60691020132658968</v>
      </c>
      <c r="K149" s="174">
        <f>IF(RES_hhdet_tes!K149=0,"",RES_hhdet_tes!K149/RES_hhdet_fec!K149)</f>
        <v>0.61117145692351604</v>
      </c>
      <c r="L149" s="174">
        <f>IF(RES_hhdet_tes!L149=0,"",RES_hhdet_tes!L149/RES_hhdet_fec!L149)</f>
        <v>0.61316473423649986</v>
      </c>
      <c r="M149" s="174">
        <f>IF(RES_hhdet_tes!M149=0,"",RES_hhdet_tes!M149/RES_hhdet_fec!M149)</f>
        <v>0.61558557015160775</v>
      </c>
      <c r="N149" s="174">
        <f>IF(RES_hhdet_tes!N149=0,"",RES_hhdet_tes!N149/RES_hhdet_fec!N149)</f>
        <v>0.61891959049640166</v>
      </c>
      <c r="O149" s="174">
        <f>IF(RES_hhdet_tes!O149=0,"",RES_hhdet_tes!O149/RES_hhdet_fec!O149)</f>
        <v>0.62337564753911123</v>
      </c>
      <c r="P149" s="174">
        <f>IF(RES_hhdet_tes!P149=0,"",RES_hhdet_tes!P149/RES_hhdet_fec!P149)</f>
        <v>0.62613041437075745</v>
      </c>
      <c r="Q149" s="174">
        <f>IF(RES_hhdet_tes!Q149=0,"",RES_hhdet_tes!Q149/RES_hhdet_fec!Q149)</f>
        <v>0.62931118102985106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0.67094336319781189</v>
      </c>
      <c r="C150" s="174">
        <f>IF(RES_hhdet_tes!C150=0,"",RES_hhdet_tes!C150/RES_hhdet_fec!C150)</f>
        <v>0.68150757350335378</v>
      </c>
      <c r="D150" s="174">
        <f>IF(RES_hhdet_tes!D150=0,"",RES_hhdet_tes!D150/RES_hhdet_fec!D150)</f>
        <v>0.68756192761113355</v>
      </c>
      <c r="E150" s="174">
        <f>IF(RES_hhdet_tes!E150=0,"",RES_hhdet_tes!E150/RES_hhdet_fec!E150)</f>
        <v>0.69389827147722172</v>
      </c>
      <c r="F150" s="174">
        <f>IF(RES_hhdet_tes!F150=0,"",RES_hhdet_tes!F150/RES_hhdet_fec!F150)</f>
        <v>0.6980685425827986</v>
      </c>
      <c r="G150" s="174">
        <f>IF(RES_hhdet_tes!G150=0,"",RES_hhdet_tes!G150/RES_hhdet_fec!G150)</f>
        <v>0.70139472625612054</v>
      </c>
      <c r="H150" s="174">
        <f>IF(RES_hhdet_tes!H150=0,"",RES_hhdet_tes!H150/RES_hhdet_fec!H150)</f>
        <v>0.7036061598531983</v>
      </c>
      <c r="I150" s="174">
        <f>IF(RES_hhdet_tes!I150=0,"",RES_hhdet_tes!I150/RES_hhdet_fec!I150)</f>
        <v>0.70597426090393656</v>
      </c>
      <c r="J150" s="174">
        <f>IF(RES_hhdet_tes!J150=0,"",RES_hhdet_tes!J150/RES_hhdet_fec!J150)</f>
        <v>0.70834623204840019</v>
      </c>
      <c r="K150" s="174">
        <f>IF(RES_hhdet_tes!K150=0,"",RES_hhdet_tes!K150/RES_hhdet_fec!K150)</f>
        <v>0.71102969138645389</v>
      </c>
      <c r="L150" s="174">
        <f>IF(RES_hhdet_tes!L150=0,"",RES_hhdet_tes!L150/RES_hhdet_fec!L150)</f>
        <v>0.71291438991096778</v>
      </c>
      <c r="M150" s="174">
        <f>IF(RES_hhdet_tes!M150=0,"",RES_hhdet_tes!M150/RES_hhdet_fec!M150)</f>
        <v>0.71316800509207012</v>
      </c>
      <c r="N150" s="174">
        <f>IF(RES_hhdet_tes!N150=0,"",RES_hhdet_tes!N150/RES_hhdet_fec!N150)</f>
        <v>0.71519591935333138</v>
      </c>
      <c r="O150" s="174">
        <f>IF(RES_hhdet_tes!O150=0,"",RES_hhdet_tes!O150/RES_hhdet_fec!O150)</f>
        <v>0.71797207627753867</v>
      </c>
      <c r="P150" s="174">
        <f>IF(RES_hhdet_tes!P150=0,"",RES_hhdet_tes!P150/RES_hhdet_fec!P150)</f>
        <v>0.71956755231108682</v>
      </c>
      <c r="Q150" s="174">
        <f>IF(RES_hhdet_tes!Q150=0,"",RES_hhdet_tes!Q150/RES_hhdet_fec!Q150)</f>
        <v>0.72160254416480984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0.56995847904115071</v>
      </c>
      <c r="C151" s="173">
        <f>IF(RES_hhdet_tes!C151=0,"",RES_hhdet_tes!C151/RES_hhdet_fec!C151)</f>
        <v>0.58298543921490442</v>
      </c>
      <c r="D151" s="173">
        <f>IF(RES_hhdet_tes!D151=0,"",RES_hhdet_tes!D151/RES_hhdet_fec!D151)</f>
        <v>0.59014883053202405</v>
      </c>
      <c r="E151" s="173">
        <f>IF(RES_hhdet_tes!E151=0,"",RES_hhdet_tes!E151/RES_hhdet_fec!E151)</f>
        <v>0.59772899926904999</v>
      </c>
      <c r="F151" s="173">
        <f>IF(RES_hhdet_tes!F151=0,"",RES_hhdet_tes!F151/RES_hhdet_fec!F151)</f>
        <v>0.60251472293139419</v>
      </c>
      <c r="G151" s="173">
        <f>IF(RES_hhdet_tes!G151=0,"",RES_hhdet_tes!G151/RES_hhdet_fec!G151)</f>
        <v>0.60622548666292642</v>
      </c>
      <c r="H151" s="173">
        <f>IF(RES_hhdet_tes!H151=0,"",RES_hhdet_tes!H151/RES_hhdet_fec!H151)</f>
        <v>0.60844544796814548</v>
      </c>
      <c r="I151" s="173">
        <f>IF(RES_hhdet_tes!I151=0,"",RES_hhdet_tes!I151/RES_hhdet_fec!I151)</f>
        <v>0.61086207645353063</v>
      </c>
      <c r="J151" s="173">
        <f>IF(RES_hhdet_tes!J151=0,"",RES_hhdet_tes!J151/RES_hhdet_fec!J151)</f>
        <v>0.61331992147056758</v>
      </c>
      <c r="K151" s="173">
        <f>IF(RES_hhdet_tes!K151=0,"",RES_hhdet_tes!K151/RES_hhdet_fec!K151)</f>
        <v>0.61615281114956677</v>
      </c>
      <c r="L151" s="173">
        <f>IF(RES_hhdet_tes!L151=0,"",RES_hhdet_tes!L151/RES_hhdet_fec!L151)</f>
        <v>0.61788788029071073</v>
      </c>
      <c r="M151" s="173">
        <f>IF(RES_hhdet_tes!M151=0,"",RES_hhdet_tes!M151/RES_hhdet_fec!M151)</f>
        <v>0.61994611581156711</v>
      </c>
      <c r="N151" s="173">
        <f>IF(RES_hhdet_tes!N151=0,"",RES_hhdet_tes!N151/RES_hhdet_fec!N151)</f>
        <v>0.62295747117065614</v>
      </c>
      <c r="O151" s="173">
        <f>IF(RES_hhdet_tes!O151=0,"",RES_hhdet_tes!O151/RES_hhdet_fec!O151)</f>
        <v>0.62665632996168763</v>
      </c>
      <c r="P151" s="173">
        <f>IF(RES_hhdet_tes!P151=0,"",RES_hhdet_tes!P151/RES_hhdet_fec!P151)</f>
        <v>0.62866611535352623</v>
      </c>
      <c r="Q151" s="173">
        <f>IF(RES_hhdet_tes!Q151=0,"",RES_hhdet_tes!Q151/RES_hhdet_fec!Q151)</f>
        <v>0.63117551358806367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0.99999999999999989</v>
      </c>
      <c r="C152" s="172">
        <f>IF(RES_hhdet_tes!C152=0,"",RES_hhdet_tes!C152/RES_hhdet_fec!C152)</f>
        <v>1</v>
      </c>
      <c r="D152" s="172">
        <f>IF(RES_hhdet_tes!D152=0,"",RES_hhdet_tes!D152/RES_hhdet_fec!D152)</f>
        <v>1.0000000000000004</v>
      </c>
      <c r="E152" s="172">
        <f>IF(RES_hhdet_tes!E152=0,"",RES_hhdet_tes!E152/RES_hhdet_fec!E152)</f>
        <v>1</v>
      </c>
      <c r="F152" s="172">
        <f>IF(RES_hhdet_tes!F152=0,"",RES_hhdet_tes!F152/RES_hhdet_fec!F152)</f>
        <v>1</v>
      </c>
      <c r="G152" s="172">
        <f>IF(RES_hhdet_tes!G152=0,"",RES_hhdet_tes!G152/RES_hhdet_fec!G152)</f>
        <v>1</v>
      </c>
      <c r="H152" s="172">
        <f>IF(RES_hhdet_tes!H152=0,"",RES_hhdet_tes!H152/RES_hhdet_fec!H152)</f>
        <v>1</v>
      </c>
      <c r="I152" s="172">
        <f>IF(RES_hhdet_tes!I152=0,"",RES_hhdet_tes!I152/RES_hhdet_fec!I152)</f>
        <v>1</v>
      </c>
      <c r="J152" s="172">
        <f>IF(RES_hhdet_tes!J152=0,"",RES_hhdet_tes!J152/RES_hhdet_fec!J152)</f>
        <v>1</v>
      </c>
      <c r="K152" s="172">
        <f>IF(RES_hhdet_tes!K152=0,"",RES_hhdet_tes!K152/RES_hhdet_fec!K152)</f>
        <v>0.99999999999999978</v>
      </c>
      <c r="L152" s="172">
        <f>IF(RES_hhdet_tes!L152=0,"",RES_hhdet_tes!L152/RES_hhdet_fec!L152)</f>
        <v>1.0000000000000004</v>
      </c>
      <c r="M152" s="172">
        <f>IF(RES_hhdet_tes!M152=0,"",RES_hhdet_tes!M152/RES_hhdet_fec!M152)</f>
        <v>1</v>
      </c>
      <c r="N152" s="172">
        <f>IF(RES_hhdet_tes!N152=0,"",RES_hhdet_tes!N152/RES_hhdet_fec!N152)</f>
        <v>0.99999999999999978</v>
      </c>
      <c r="O152" s="172">
        <f>IF(RES_hhdet_tes!O152=0,"",RES_hhdet_tes!O152/RES_hhdet_fec!O152)</f>
        <v>0.99999999999999911</v>
      </c>
      <c r="P152" s="172">
        <f>IF(RES_hhdet_tes!P152=0,"",RES_hhdet_tes!P152/RES_hhdet_fec!P152)</f>
        <v>0.99999999999999967</v>
      </c>
      <c r="Q152" s="172">
        <f>IF(RES_hhdet_tes!Q152=0,"",RES_hhdet_tes!Q152/RES_hhdet_fec!Q152)</f>
        <v>0.99999999999999967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0.72828027877480361</v>
      </c>
      <c r="C153" s="171">
        <f>IF(RES_hhdet_tes!C153=0,"",RES_hhdet_tes!C153/RES_hhdet_fec!C153)</f>
        <v>0.73865759264562625</v>
      </c>
      <c r="D153" s="171">
        <f>IF(RES_hhdet_tes!D153=0,"",RES_hhdet_tes!D153/RES_hhdet_fec!D153)</f>
        <v>0.74566804115874064</v>
      </c>
      <c r="E153" s="171">
        <f>IF(RES_hhdet_tes!E153=0,"",RES_hhdet_tes!E153/RES_hhdet_fec!E153)</f>
        <v>0.74972274180359966</v>
      </c>
      <c r="F153" s="171">
        <f>IF(RES_hhdet_tes!F153=0,"",RES_hhdet_tes!F153/RES_hhdet_fec!F153)</f>
        <v>0.75330529353039277</v>
      </c>
      <c r="G153" s="171">
        <f>IF(RES_hhdet_tes!G153=0,"",RES_hhdet_tes!G153/RES_hhdet_fec!G153)</f>
        <v>0.75708821847884222</v>
      </c>
      <c r="H153" s="171">
        <f>IF(RES_hhdet_tes!H153=0,"",RES_hhdet_tes!H153/RES_hhdet_fec!H153)</f>
        <v>0.75967604915254994</v>
      </c>
      <c r="I153" s="171">
        <f>IF(RES_hhdet_tes!I153=0,"",RES_hhdet_tes!I153/RES_hhdet_fec!I153)</f>
        <v>0.76184580463510221</v>
      </c>
      <c r="J153" s="171">
        <f>IF(RES_hhdet_tes!J153=0,"",RES_hhdet_tes!J153/RES_hhdet_fec!J153)</f>
        <v>0.76433714363923888</v>
      </c>
      <c r="K153" s="171">
        <f>IF(RES_hhdet_tes!K153=0,"",RES_hhdet_tes!K153/RES_hhdet_fec!K153)</f>
        <v>0.76719135872428146</v>
      </c>
      <c r="L153" s="171">
        <f>IF(RES_hhdet_tes!L153=0,"",RES_hhdet_tes!L153/RES_hhdet_fec!L153)</f>
        <v>0.77358176253441358</v>
      </c>
      <c r="M153" s="171">
        <f>IF(RES_hhdet_tes!M153=0,"",RES_hhdet_tes!M153/RES_hhdet_fec!M153)</f>
        <v>0.77755967621870004</v>
      </c>
      <c r="N153" s="171">
        <f>IF(RES_hhdet_tes!N153=0,"",RES_hhdet_tes!N153/RES_hhdet_fec!N153)</f>
        <v>0.78146311762256249</v>
      </c>
      <c r="O153" s="171">
        <f>IF(RES_hhdet_tes!O153=0,"",RES_hhdet_tes!O153/RES_hhdet_fec!O153)</f>
        <v>0.78623461111557402</v>
      </c>
      <c r="P153" s="171">
        <f>IF(RES_hhdet_tes!P153=0,"",RES_hhdet_tes!P153/RES_hhdet_fec!P153)</f>
        <v>0.79019479129160863</v>
      </c>
      <c r="Q153" s="171">
        <f>IF(RES_hhdet_tes!Q153=0,"",RES_hhdet_tes!Q153/RES_hhdet_fec!Q153)</f>
        <v>0.7924638695255829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0.79570573035731529</v>
      </c>
      <c r="C154" s="170">
        <f>IF(RES_hhdet_tes!C154=0,"",RES_hhdet_tes!C154/RES_hhdet_fec!C154)</f>
        <v>0.81023956892314364</v>
      </c>
      <c r="D154" s="170">
        <f>IF(RES_hhdet_tes!D154=0,"",RES_hhdet_tes!D154/RES_hhdet_fec!D154)</f>
        <v>0.81223030933878482</v>
      </c>
      <c r="E154" s="170">
        <f>IF(RES_hhdet_tes!E154=0,"",RES_hhdet_tes!E154/RES_hhdet_fec!E154)</f>
        <v>0.81440046275561984</v>
      </c>
      <c r="F154" s="170">
        <f>IF(RES_hhdet_tes!F154=0,"",RES_hhdet_tes!F154/RES_hhdet_fec!F154)</f>
        <v>0.81804919880474003</v>
      </c>
      <c r="G154" s="170">
        <f>IF(RES_hhdet_tes!G154=0,"",RES_hhdet_tes!G154/RES_hhdet_fec!G154)</f>
        <v>0.821372270319363</v>
      </c>
      <c r="H154" s="170">
        <f>IF(RES_hhdet_tes!H154=0,"",RES_hhdet_tes!H154/RES_hhdet_fec!H154)</f>
        <v>0.82357715566219147</v>
      </c>
      <c r="I154" s="170">
        <f>IF(RES_hhdet_tes!I154=0,"",RES_hhdet_tes!I154/RES_hhdet_fec!I154)</f>
        <v>0.82514243475710691</v>
      </c>
      <c r="J154" s="170">
        <f>IF(RES_hhdet_tes!J154=0,"",RES_hhdet_tes!J154/RES_hhdet_fec!J154)</f>
        <v>0.82661592412891405</v>
      </c>
      <c r="K154" s="170">
        <f>IF(RES_hhdet_tes!K154=0,"",RES_hhdet_tes!K154/RES_hhdet_fec!K154)</f>
        <v>0.82711010000241081</v>
      </c>
      <c r="L154" s="170">
        <f>IF(RES_hhdet_tes!L154=0,"",RES_hhdet_tes!L154/RES_hhdet_fec!L154)</f>
        <v>0.83165602355300128</v>
      </c>
      <c r="M154" s="170">
        <f>IF(RES_hhdet_tes!M154=0,"",RES_hhdet_tes!M154/RES_hhdet_fec!M154)</f>
        <v>0.83244141646650327</v>
      </c>
      <c r="N154" s="170">
        <f>IF(RES_hhdet_tes!N154=0,"",RES_hhdet_tes!N154/RES_hhdet_fec!N154)</f>
        <v>0.83231508990415493</v>
      </c>
      <c r="O154" s="170">
        <f>IF(RES_hhdet_tes!O154=0,"",RES_hhdet_tes!O154/RES_hhdet_fec!O154)</f>
        <v>0.83648693562288867</v>
      </c>
      <c r="P154" s="170">
        <f>IF(RES_hhdet_tes!P154=0,"",RES_hhdet_tes!P154/RES_hhdet_fec!P154)</f>
        <v>0.83991461808501744</v>
      </c>
      <c r="Q154" s="170">
        <f>IF(RES_hhdet_tes!Q154=0,"",RES_hhdet_tes!Q154/RES_hhdet_fec!Q154)</f>
        <v>0.84084584497798054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0.72828027877480361</v>
      </c>
      <c r="C155" s="73">
        <f>IF(RES_hhdet_tes!C155=0,"",RES_hhdet_tes!C155/RES_hhdet_fec!C155)</f>
        <v>0.74908749511810568</v>
      </c>
      <c r="D155" s="73">
        <f>IF(RES_hhdet_tes!D155=0,"",RES_hhdet_tes!D155/RES_hhdet_fec!D155)</f>
        <v>0.75301259979141433</v>
      </c>
      <c r="E155" s="73">
        <f>IF(RES_hhdet_tes!E155=0,"",RES_hhdet_tes!E155/RES_hhdet_fec!E155)</f>
        <v>0.75599369332377375</v>
      </c>
      <c r="F155" s="73">
        <f>IF(RES_hhdet_tes!F155=0,"",RES_hhdet_tes!F155/RES_hhdet_fec!F155)</f>
        <v>0.75975741090194948</v>
      </c>
      <c r="G155" s="73">
        <f>IF(RES_hhdet_tes!G155=0,"",RES_hhdet_tes!G155/RES_hhdet_fec!G155)</f>
        <v>0.76372209504359412</v>
      </c>
      <c r="H155" s="73">
        <f>IF(RES_hhdet_tes!H155=0,"",RES_hhdet_tes!H155/RES_hhdet_fec!H155)</f>
        <v>0.76654286801091076</v>
      </c>
      <c r="I155" s="73">
        <f>IF(RES_hhdet_tes!I155=0,"",RES_hhdet_tes!I155/RES_hhdet_fec!I155)</f>
        <v>0.7691568053458594</v>
      </c>
      <c r="J155" s="73">
        <f>IF(RES_hhdet_tes!J155=0,"",RES_hhdet_tes!J155/RES_hhdet_fec!J155)</f>
        <v>0.77270639771359029</v>
      </c>
      <c r="K155" s="73">
        <f>IF(RES_hhdet_tes!K155=0,"",RES_hhdet_tes!K155/RES_hhdet_fec!K155)</f>
        <v>0.7749014816098232</v>
      </c>
      <c r="L155" s="73">
        <f>IF(RES_hhdet_tes!L155=0,"",RES_hhdet_tes!L155/RES_hhdet_fec!L155)</f>
        <v>0.78245916099632762</v>
      </c>
      <c r="M155" s="73">
        <f>IF(RES_hhdet_tes!M155=0,"",RES_hhdet_tes!M155/RES_hhdet_fec!M155)</f>
        <v>0.78623469418818281</v>
      </c>
      <c r="N155" s="73">
        <f>IF(RES_hhdet_tes!N155=0,"",RES_hhdet_tes!N155/RES_hhdet_fec!N155)</f>
        <v>0.78930042895880215</v>
      </c>
      <c r="O155" s="73">
        <f>IF(RES_hhdet_tes!O155=0,"",RES_hhdet_tes!O155/RES_hhdet_fec!O155)</f>
        <v>0.79295092910478537</v>
      </c>
      <c r="P155" s="73">
        <f>IF(RES_hhdet_tes!P155=0,"",RES_hhdet_tes!P155/RES_hhdet_fec!P155)</f>
        <v>0.79663014415836109</v>
      </c>
      <c r="Q155" s="73">
        <f>IF(RES_hhdet_tes!Q155=0,"",RES_hhdet_tes!Q155/RES_hhdet_fec!Q155)</f>
        <v>0.79818210147797408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0.99999999999999978</v>
      </c>
      <c r="D156" s="73">
        <f>IF(RES_hhdet_tes!D156=0,"",RES_hhdet_tes!D156/RES_hhdet_fec!D156)</f>
        <v>1</v>
      </c>
      <c r="E156" s="73">
        <f>IF(RES_hhdet_tes!E156=0,"",RES_hhdet_tes!E156/RES_hhdet_fec!E156)</f>
        <v>1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</v>
      </c>
      <c r="I156" s="73">
        <f>IF(RES_hhdet_tes!I156=0,"",RES_hhdet_tes!I156/RES_hhdet_fec!I156)</f>
        <v>1</v>
      </c>
      <c r="J156" s="73">
        <f>IF(RES_hhdet_tes!J156=0,"",RES_hhdet_tes!J156/RES_hhdet_fec!J156)</f>
        <v>0.99999999999999978</v>
      </c>
      <c r="K156" s="73">
        <f>IF(RES_hhdet_tes!K156=0,"",RES_hhdet_tes!K156/RES_hhdet_fec!K156)</f>
        <v>0.99999999999999989</v>
      </c>
      <c r="L156" s="73">
        <f>IF(RES_hhdet_tes!L156=0,"",RES_hhdet_tes!L156/RES_hhdet_fec!L156)</f>
        <v>0.99999999999999989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0.99999999999999967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0.99999999999999967</v>
      </c>
      <c r="Q156" s="73">
        <f>IF(RES_hhdet_tes!Q156=0,"",RES_hhdet_tes!Q156/RES_hhdet_fec!Q156)</f>
        <v>0.99999999999999967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0.61913331129639415</v>
      </c>
      <c r="C157" s="169">
        <f>IF(RES_hhdet_tes!C157=0,"",RES_hhdet_tes!C157/RES_hhdet_fec!C157)</f>
        <v>0.63058290928579697</v>
      </c>
      <c r="D157" s="169">
        <f>IF(RES_hhdet_tes!D157=0,"",RES_hhdet_tes!D157/RES_hhdet_fec!D157)</f>
        <v>0.6571682792475122</v>
      </c>
      <c r="E157" s="169">
        <f>IF(RES_hhdet_tes!E157=0,"",RES_hhdet_tes!E157/RES_hhdet_fec!E157)</f>
        <v>0.66620647759603457</v>
      </c>
      <c r="F157" s="169">
        <f>IF(RES_hhdet_tes!F157=0,"",RES_hhdet_tes!F157/RES_hhdet_fec!F157)</f>
        <v>0.6807270642693567</v>
      </c>
      <c r="G157" s="169">
        <f>IF(RES_hhdet_tes!G157=0,"",RES_hhdet_tes!G157/RES_hhdet_fec!G157)</f>
        <v>0.69700836762380058</v>
      </c>
      <c r="H157" s="169">
        <f>IF(RES_hhdet_tes!H157=0,"",RES_hhdet_tes!H157/RES_hhdet_fec!H157)</f>
        <v>0.69015144751354773</v>
      </c>
      <c r="I157" s="169">
        <f>IF(RES_hhdet_tes!I157=0,"",RES_hhdet_tes!I157/RES_hhdet_fec!I157)</f>
        <v>0.70945120057668531</v>
      </c>
      <c r="J157" s="169">
        <f>IF(RES_hhdet_tes!J157=0,"",RES_hhdet_tes!J157/RES_hhdet_fec!J157)</f>
        <v>0.70585435118242035</v>
      </c>
      <c r="K157" s="169">
        <f>IF(RES_hhdet_tes!K157=0,"",RES_hhdet_tes!K157/RES_hhdet_fec!K157)</f>
        <v>0.71052652309350883</v>
      </c>
      <c r="L157" s="169">
        <f>IF(RES_hhdet_tes!L157=0,"",RES_hhdet_tes!L157/RES_hhdet_fec!L157)</f>
        <v>0.69517107196884953</v>
      </c>
      <c r="M157" s="169">
        <f>IF(RES_hhdet_tes!M157=0,"",RES_hhdet_tes!M157/RES_hhdet_fec!M157)</f>
        <v>0.74850671413577774</v>
      </c>
      <c r="N157" s="169">
        <f>IF(RES_hhdet_tes!N157=0,"",RES_hhdet_tes!N157/RES_hhdet_fec!N157)</f>
        <v>0.74986506198121761</v>
      </c>
      <c r="O157" s="169">
        <f>IF(RES_hhdet_tes!O157=0,"",RES_hhdet_tes!O157/RES_hhdet_fec!O157)</f>
        <v>0.7481372070382093</v>
      </c>
      <c r="P157" s="169">
        <f>IF(RES_hhdet_tes!P157=0,"",RES_hhdet_tes!P157/RES_hhdet_fec!P157)</f>
        <v>0.78762290975921412</v>
      </c>
      <c r="Q157" s="169">
        <f>IF(RES_hhdet_tes!Q157=0,"",RES_hhdet_tes!Q157/RES_hhdet_fec!Q157)</f>
        <v>0.78883395632025355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0.41854309232117792</v>
      </c>
      <c r="C158" s="73">
        <f>IF(RES_hhdet_tes!C158=0,"",RES_hhdet_tes!C158/RES_hhdet_fec!C158)</f>
        <v>0.4342841019279704</v>
      </c>
      <c r="D158" s="73">
        <f>IF(RES_hhdet_tes!D158=0,"",RES_hhdet_tes!D158/RES_hhdet_fec!D158)</f>
        <v>0.44176330992060103</v>
      </c>
      <c r="E158" s="73">
        <f>IF(RES_hhdet_tes!E158=0,"",RES_hhdet_tes!E158/RES_hhdet_fec!E158)</f>
        <v>0.4461198089514638</v>
      </c>
      <c r="F158" s="73">
        <f>IF(RES_hhdet_tes!F158=0,"",RES_hhdet_tes!F158/RES_hhdet_fec!F158)</f>
        <v>0.44907343637427599</v>
      </c>
      <c r="G158" s="73">
        <f>IF(RES_hhdet_tes!G158=0,"",RES_hhdet_tes!G158/RES_hhdet_fec!G158)</f>
        <v>0.4519398421047785</v>
      </c>
      <c r="H158" s="73">
        <f>IF(RES_hhdet_tes!H158=0,"",RES_hhdet_tes!H158/RES_hhdet_fec!H158)</f>
        <v>0.4544587018600621</v>
      </c>
      <c r="I158" s="73">
        <f>IF(RES_hhdet_tes!I158=0,"",RES_hhdet_tes!I158/RES_hhdet_fec!I158)</f>
        <v>0.455987400554767</v>
      </c>
      <c r="J158" s="73">
        <f>IF(RES_hhdet_tes!J158=0,"",RES_hhdet_tes!J158/RES_hhdet_fec!J158)</f>
        <v>0.45809383079750998</v>
      </c>
      <c r="K158" s="73">
        <f>IF(RES_hhdet_tes!K158=0,"",RES_hhdet_tes!K158/RES_hhdet_fec!K158)</f>
        <v>0.45997316074201011</v>
      </c>
      <c r="L158" s="73">
        <f>IF(RES_hhdet_tes!L158=0,"",RES_hhdet_tes!L158/RES_hhdet_fec!L158)</f>
        <v>0.46483326336860453</v>
      </c>
      <c r="M158" s="73">
        <f>IF(RES_hhdet_tes!M158=0,"",RES_hhdet_tes!M158/RES_hhdet_fec!M158)</f>
        <v>0.46593375142436233</v>
      </c>
      <c r="N158" s="73">
        <f>IF(RES_hhdet_tes!N158=0,"",RES_hhdet_tes!N158/RES_hhdet_fec!N158)</f>
        <v>0.46717876409711667</v>
      </c>
      <c r="O158" s="73">
        <f>IF(RES_hhdet_tes!O158=0,"",RES_hhdet_tes!O158/RES_hhdet_fec!O158)</f>
        <v>0.46972074591398078</v>
      </c>
      <c r="P158" s="73">
        <f>IF(RES_hhdet_tes!P158=0,"",RES_hhdet_tes!P158/RES_hhdet_fec!P158)</f>
        <v>0.47155198543928711</v>
      </c>
      <c r="Q158" s="73">
        <f>IF(RES_hhdet_tes!Q158=0,"",RES_hhdet_tes!Q158/RES_hhdet_fec!Q158)</f>
        <v>0.471945032829582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0.80244155533277861</v>
      </c>
      <c r="C159" s="65">
        <f>IF(RES_hhdet_tes!C159=0,"",RES_hhdet_tes!C159/RES_hhdet_fec!C159)</f>
        <v>0.81314343690203517</v>
      </c>
      <c r="D159" s="65">
        <f>IF(RES_hhdet_tes!D159=0,"",RES_hhdet_tes!D159/RES_hhdet_fec!D159)</f>
        <v>0.82024718996984036</v>
      </c>
      <c r="E159" s="65">
        <f>IF(RES_hhdet_tes!E159=0,"",RES_hhdet_tes!E159/RES_hhdet_fec!E159)</f>
        <v>0.82360642848613419</v>
      </c>
      <c r="F159" s="65">
        <f>IF(RES_hhdet_tes!F159=0,"",RES_hhdet_tes!F159/RES_hhdet_fec!F159)</f>
        <v>0.8264089418486138</v>
      </c>
      <c r="G159" s="65">
        <f>IF(RES_hhdet_tes!G159=0,"",RES_hhdet_tes!G159/RES_hhdet_fec!G159)</f>
        <v>0.82903316932562465</v>
      </c>
      <c r="H159" s="65">
        <f>IF(RES_hhdet_tes!H159=0,"",RES_hhdet_tes!H159/RES_hhdet_fec!H159)</f>
        <v>0.83055650768812372</v>
      </c>
      <c r="I159" s="65">
        <f>IF(RES_hhdet_tes!I159=0,"",RES_hhdet_tes!I159/RES_hhdet_fec!I159)</f>
        <v>0.83195865282734371</v>
      </c>
      <c r="J159" s="65">
        <f>IF(RES_hhdet_tes!J159=0,"",RES_hhdet_tes!J159/RES_hhdet_fec!J159)</f>
        <v>0.83338621086423126</v>
      </c>
      <c r="K159" s="65">
        <f>IF(RES_hhdet_tes!K159=0,"",RES_hhdet_tes!K159/RES_hhdet_fec!K159)</f>
        <v>0.83442118512871388</v>
      </c>
      <c r="L159" s="65">
        <f>IF(RES_hhdet_tes!L159=0,"",RES_hhdet_tes!L159/RES_hhdet_fec!L159)</f>
        <v>0.83750409465513709</v>
      </c>
      <c r="M159" s="65">
        <f>IF(RES_hhdet_tes!M159=0,"",RES_hhdet_tes!M159/RES_hhdet_fec!M159)</f>
        <v>0.84033967274832122</v>
      </c>
      <c r="N159" s="65">
        <f>IF(RES_hhdet_tes!N159=0,"",RES_hhdet_tes!N159/RES_hhdet_fec!N159)</f>
        <v>0.84254822783626071</v>
      </c>
      <c r="O159" s="65">
        <f>IF(RES_hhdet_tes!O159=0,"",RES_hhdet_tes!O159/RES_hhdet_fec!O159)</f>
        <v>0.84518559098767587</v>
      </c>
      <c r="P159" s="65">
        <f>IF(RES_hhdet_tes!P159=0,"",RES_hhdet_tes!P159/RES_hhdet_fec!P159)</f>
        <v>0.84751387643414944</v>
      </c>
      <c r="Q159" s="65">
        <f>IF(RES_hhdet_tes!Q159=0,"",RES_hhdet_tes!Q159/RES_hhdet_fec!Q159)</f>
        <v>0.8486039603145934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0.76547592041817825</v>
      </c>
      <c r="C161" s="175">
        <f>IF(RES_hhdet_tes!C161=0,"",RES_hhdet_tes!C161/RES_hhdet_fec!C161)</f>
        <v>0.76577037997505215</v>
      </c>
      <c r="D161" s="175">
        <f>IF(RES_hhdet_tes!D161=0,"",RES_hhdet_tes!D161/RES_hhdet_fec!D161)</f>
        <v>0.76789529487523178</v>
      </c>
      <c r="E161" s="175">
        <f>IF(RES_hhdet_tes!E161=0,"",RES_hhdet_tes!E161/RES_hhdet_fec!E161)</f>
        <v>0.77164176924454198</v>
      </c>
      <c r="F161" s="175">
        <f>IF(RES_hhdet_tes!F161=0,"",RES_hhdet_tes!F161/RES_hhdet_fec!F161)</f>
        <v>0.77446086779668866</v>
      </c>
      <c r="G161" s="175">
        <f>IF(RES_hhdet_tes!G161=0,"",RES_hhdet_tes!G161/RES_hhdet_fec!G161)</f>
        <v>0.77659947987774613</v>
      </c>
      <c r="H161" s="175">
        <f>IF(RES_hhdet_tes!H161=0,"",RES_hhdet_tes!H161/RES_hhdet_fec!H161)</f>
        <v>0.78027282777115459</v>
      </c>
      <c r="I161" s="175">
        <f>IF(RES_hhdet_tes!I161=0,"",RES_hhdet_tes!I161/RES_hhdet_fec!I161)</f>
        <v>0.78422132111264631</v>
      </c>
      <c r="J161" s="175">
        <f>IF(RES_hhdet_tes!J161=0,"",RES_hhdet_tes!J161/RES_hhdet_fec!J161)</f>
        <v>0.79168344731362705</v>
      </c>
      <c r="K161" s="175">
        <f>IF(RES_hhdet_tes!K161=0,"",RES_hhdet_tes!K161/RES_hhdet_fec!K161)</f>
        <v>0.79746518886421625</v>
      </c>
      <c r="L161" s="175">
        <f>IF(RES_hhdet_tes!L161=0,"",RES_hhdet_tes!L161/RES_hhdet_fec!L161)</f>
        <v>0.80311179324384974</v>
      </c>
      <c r="M161" s="175">
        <f>IF(RES_hhdet_tes!M161=0,"",RES_hhdet_tes!M161/RES_hhdet_fec!M161)</f>
        <v>0.80841366045342578</v>
      </c>
      <c r="N161" s="175">
        <f>IF(RES_hhdet_tes!N161=0,"",RES_hhdet_tes!N161/RES_hhdet_fec!N161)</f>
        <v>0.81706916946863861</v>
      </c>
      <c r="O161" s="175">
        <f>IF(RES_hhdet_tes!O161=0,"",RES_hhdet_tes!O161/RES_hhdet_fec!O161)</f>
        <v>0.82561745617845073</v>
      </c>
      <c r="P161" s="175">
        <f>IF(RES_hhdet_tes!P161=0,"",RES_hhdet_tes!P161/RES_hhdet_fec!P161)</f>
        <v>0.83034780850529943</v>
      </c>
      <c r="Q161" s="175">
        <f>IF(RES_hhdet_tes!Q161=0,"",RES_hhdet_tes!Q161/RES_hhdet_fec!Q161)</f>
        <v>0.84005997235872942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0.7866818068283461</v>
      </c>
      <c r="C162" s="169">
        <f>IF(RES_hhdet_tes!C162=0,"",RES_hhdet_tes!C162/RES_hhdet_fec!C162)</f>
        <v>0.78668180682834676</v>
      </c>
      <c r="D162" s="169">
        <f>IF(RES_hhdet_tes!D162=0,"",RES_hhdet_tes!D162/RES_hhdet_fec!D162)</f>
        <v>0.78862884891611285</v>
      </c>
      <c r="E162" s="169">
        <f>IF(RES_hhdet_tes!E162=0,"",RES_hhdet_tes!E162/RES_hhdet_fec!E162)</f>
        <v>0.79162167611461942</v>
      </c>
      <c r="F162" s="169">
        <f>IF(RES_hhdet_tes!F162=0,"",RES_hhdet_tes!F162/RES_hhdet_fec!F162)</f>
        <v>0.79477943417808827</v>
      </c>
      <c r="G162" s="169">
        <f>IF(RES_hhdet_tes!G162=0,"",RES_hhdet_tes!G162/RES_hhdet_fec!G162)</f>
        <v>0.79733391925797514</v>
      </c>
      <c r="H162" s="169">
        <f>IF(RES_hhdet_tes!H162=0,"",RES_hhdet_tes!H162/RES_hhdet_fec!H162)</f>
        <v>0.80216992076539428</v>
      </c>
      <c r="I162" s="169">
        <f>IF(RES_hhdet_tes!I162=0,"",RES_hhdet_tes!I162/RES_hhdet_fec!I162)</f>
        <v>0.80703049495971457</v>
      </c>
      <c r="J162" s="169">
        <f>IF(RES_hhdet_tes!J162=0,"",RES_hhdet_tes!J162/RES_hhdet_fec!J162)</f>
        <v>0.81238194024447385</v>
      </c>
      <c r="K162" s="169">
        <f>IF(RES_hhdet_tes!K162=0,"",RES_hhdet_tes!K162/RES_hhdet_fec!K162)</f>
        <v>0.81876445049091473</v>
      </c>
      <c r="L162" s="169">
        <f>IF(RES_hhdet_tes!L162=0,"",RES_hhdet_tes!L162/RES_hhdet_fec!L162)</f>
        <v>0.82446857044229127</v>
      </c>
      <c r="M162" s="169">
        <f>IF(RES_hhdet_tes!M162=0,"",RES_hhdet_tes!M162/RES_hhdet_fec!M162)</f>
        <v>0.83188595262401366</v>
      </c>
      <c r="N162" s="169">
        <f>IF(RES_hhdet_tes!N162=0,"",RES_hhdet_tes!N162/RES_hhdet_fec!N162)</f>
        <v>0.83988678840999154</v>
      </c>
      <c r="O162" s="169">
        <f>IF(RES_hhdet_tes!O162=0,"",RES_hhdet_tes!O162/RES_hhdet_fec!O162)</f>
        <v>0.84860800556293448</v>
      </c>
      <c r="P162" s="169">
        <f>IF(RES_hhdet_tes!P162=0,"",RES_hhdet_tes!P162/RES_hhdet_fec!P162)</f>
        <v>0.85782821208499949</v>
      </c>
      <c r="Q162" s="169">
        <f>IF(RES_hhdet_tes!Q162=0,"",RES_hhdet_tes!Q162/RES_hhdet_fec!Q162)</f>
        <v>0.86720405023892111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0.7866818068283461</v>
      </c>
      <c r="C163" s="65">
        <f>IF(RES_hhdet_tes!C163=0,"",RES_hhdet_tes!C163/RES_hhdet_fec!C163)</f>
        <v>0.78668180682834676</v>
      </c>
      <c r="D163" s="65">
        <f>IF(RES_hhdet_tes!D163=0,"",RES_hhdet_tes!D163/RES_hhdet_fec!D163)</f>
        <v>0.78862884891611285</v>
      </c>
      <c r="E163" s="65">
        <f>IF(RES_hhdet_tes!E163=0,"",RES_hhdet_tes!E163/RES_hhdet_fec!E163)</f>
        <v>0.79162167611461942</v>
      </c>
      <c r="F163" s="65">
        <f>IF(RES_hhdet_tes!F163=0,"",RES_hhdet_tes!F163/RES_hhdet_fec!F163)</f>
        <v>0.79477943417808827</v>
      </c>
      <c r="G163" s="65">
        <f>IF(RES_hhdet_tes!G163=0,"",RES_hhdet_tes!G163/RES_hhdet_fec!G163)</f>
        <v>0.79733391925797514</v>
      </c>
      <c r="H163" s="65">
        <f>IF(RES_hhdet_tes!H163=0,"",RES_hhdet_tes!H163/RES_hhdet_fec!H163)</f>
        <v>0.80216992076539428</v>
      </c>
      <c r="I163" s="65">
        <f>IF(RES_hhdet_tes!I163=0,"",RES_hhdet_tes!I163/RES_hhdet_fec!I163)</f>
        <v>0.80703049495971457</v>
      </c>
      <c r="J163" s="65">
        <f>IF(RES_hhdet_tes!J163=0,"",RES_hhdet_tes!J163/RES_hhdet_fec!J163)</f>
        <v>0.81238194024447385</v>
      </c>
      <c r="K163" s="65">
        <f>IF(RES_hhdet_tes!K163=0,"",RES_hhdet_tes!K163/RES_hhdet_fec!K163)</f>
        <v>0.81876445049091473</v>
      </c>
      <c r="L163" s="65">
        <f>IF(RES_hhdet_tes!L163=0,"",RES_hhdet_tes!L163/RES_hhdet_fec!L163)</f>
        <v>0.82446857044229127</v>
      </c>
      <c r="M163" s="65">
        <f>IF(RES_hhdet_tes!M163=0,"",RES_hhdet_tes!M163/RES_hhdet_fec!M163)</f>
        <v>0.83188595262401366</v>
      </c>
      <c r="N163" s="65">
        <f>IF(RES_hhdet_tes!N163=0,"",RES_hhdet_tes!N163/RES_hhdet_fec!N163)</f>
        <v>0.83988678840999154</v>
      </c>
      <c r="O163" s="65">
        <f>IF(RES_hhdet_tes!O163=0,"",RES_hhdet_tes!O163/RES_hhdet_fec!O163)</f>
        <v>0.84860800556293448</v>
      </c>
      <c r="P163" s="65">
        <f>IF(RES_hhdet_tes!P163=0,"",RES_hhdet_tes!P163/RES_hhdet_fec!P163)</f>
        <v>0.85782821208499949</v>
      </c>
      <c r="Q163" s="65">
        <f>IF(RES_hhdet_tes!Q163=0,"",RES_hhdet_tes!Q163/RES_hhdet_fec!Q163)</f>
        <v>0.86720405023892111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1.6507797765512735</v>
      </c>
      <c r="C164" s="169">
        <f>IF(RES_hhdet_tes!C164=0,"",RES_hhdet_tes!C164/RES_hhdet_fec!C164)</f>
        <v>1.6894040898341889</v>
      </c>
      <c r="D164" s="169">
        <f>IF(RES_hhdet_tes!D164=0,"",RES_hhdet_tes!D164/RES_hhdet_fec!D164)</f>
        <v>1.7309572835345026</v>
      </c>
      <c r="E164" s="169">
        <f>IF(RES_hhdet_tes!E164=0,"",RES_hhdet_tes!E164/RES_hhdet_fec!E164)</f>
        <v>1.7803702684087865</v>
      </c>
      <c r="F164" s="169">
        <f>IF(RES_hhdet_tes!F164=0,"",RES_hhdet_tes!F164/RES_hhdet_fec!F164)</f>
        <v>1.8353782888660515</v>
      </c>
      <c r="G164" s="169">
        <f>IF(RES_hhdet_tes!G164=0,"",RES_hhdet_tes!G164/RES_hhdet_fec!G164)</f>
        <v>1.9037302413553181</v>
      </c>
      <c r="H164" s="169">
        <f>IF(RES_hhdet_tes!H164=0,"",RES_hhdet_tes!H164/RES_hhdet_fec!H164)</f>
        <v>1.985723027633151</v>
      </c>
      <c r="I164" s="169">
        <f>IF(RES_hhdet_tes!I164=0,"",RES_hhdet_tes!I164/RES_hhdet_fec!I164)</f>
        <v>2.1024470801760686</v>
      </c>
      <c r="J164" s="169">
        <f>IF(RES_hhdet_tes!J164=0,"",RES_hhdet_tes!J164/RES_hhdet_fec!J164)</f>
        <v>2.3126733553641077</v>
      </c>
      <c r="K164" s="169">
        <f>IF(RES_hhdet_tes!K164=0,"",RES_hhdet_tes!K164/RES_hhdet_fec!K164)</f>
        <v>2.5342454481669727</v>
      </c>
      <c r="L164" s="169">
        <f>IF(RES_hhdet_tes!L164=0,"",RES_hhdet_tes!L164/RES_hhdet_fec!L164)</f>
        <v>2.6969234917920346</v>
      </c>
      <c r="M164" s="169">
        <f>IF(RES_hhdet_tes!M164=0,"",RES_hhdet_tes!M164/RES_hhdet_fec!M164)</f>
        <v>2.9654676991831401</v>
      </c>
      <c r="N164" s="169">
        <f>IF(RES_hhdet_tes!N164=0,"",RES_hhdet_tes!N164/RES_hhdet_fec!N164)</f>
        <v>3.1568710187587614</v>
      </c>
      <c r="O164" s="169">
        <f>IF(RES_hhdet_tes!O164=0,"",RES_hhdet_tes!O164/RES_hhdet_fec!O164)</f>
        <v>3.2947712052259313</v>
      </c>
      <c r="P164" s="169">
        <f>IF(RES_hhdet_tes!P164=0,"",RES_hhdet_tes!P164/RES_hhdet_fec!P164)</f>
        <v>3.4027128630775438</v>
      </c>
      <c r="Q164" s="169">
        <f>IF(RES_hhdet_tes!Q164=0,"",RES_hhdet_tes!Q164/RES_hhdet_fec!Q164)</f>
        <v>3.5078547805558311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1.6507797765512735</v>
      </c>
      <c r="C165" s="73">
        <f>IF(RES_hhdet_tes!C165=0,"",RES_hhdet_tes!C165/RES_hhdet_fec!C165)</f>
        <v>1.6894040898341889</v>
      </c>
      <c r="D165" s="73">
        <f>IF(RES_hhdet_tes!D165=0,"",RES_hhdet_tes!D165/RES_hhdet_fec!D165)</f>
        <v>1.7309572835345026</v>
      </c>
      <c r="E165" s="73">
        <f>IF(RES_hhdet_tes!E165=0,"",RES_hhdet_tes!E165/RES_hhdet_fec!E165)</f>
        <v>1.7803702684087865</v>
      </c>
      <c r="F165" s="73">
        <f>IF(RES_hhdet_tes!F165=0,"",RES_hhdet_tes!F165/RES_hhdet_fec!F165)</f>
        <v>1.8353782888660515</v>
      </c>
      <c r="G165" s="73">
        <f>IF(RES_hhdet_tes!G165=0,"",RES_hhdet_tes!G165/RES_hhdet_fec!G165)</f>
        <v>1.9037302413553181</v>
      </c>
      <c r="H165" s="73">
        <f>IF(RES_hhdet_tes!H165=0,"",RES_hhdet_tes!H165/RES_hhdet_fec!H165)</f>
        <v>1.985723027633151</v>
      </c>
      <c r="I165" s="73">
        <f>IF(RES_hhdet_tes!I165=0,"",RES_hhdet_tes!I165/RES_hhdet_fec!I165)</f>
        <v>2.1024470801760686</v>
      </c>
      <c r="J165" s="73">
        <f>IF(RES_hhdet_tes!J165=0,"",RES_hhdet_tes!J165/RES_hhdet_fec!J165)</f>
        <v>2.3126733553641077</v>
      </c>
      <c r="K165" s="73">
        <f>IF(RES_hhdet_tes!K165=0,"",RES_hhdet_tes!K165/RES_hhdet_fec!K165)</f>
        <v>2.5342454481669727</v>
      </c>
      <c r="L165" s="73">
        <f>IF(RES_hhdet_tes!L165=0,"",RES_hhdet_tes!L165/RES_hhdet_fec!L165)</f>
        <v>2.6969234917920346</v>
      </c>
      <c r="M165" s="73">
        <f>IF(RES_hhdet_tes!M165=0,"",RES_hhdet_tes!M165/RES_hhdet_fec!M165)</f>
        <v>2.9654676991831401</v>
      </c>
      <c r="N165" s="73">
        <f>IF(RES_hhdet_tes!N165=0,"",RES_hhdet_tes!N165/RES_hhdet_fec!N165)</f>
        <v>3.1568710187587614</v>
      </c>
      <c r="O165" s="73">
        <f>IF(RES_hhdet_tes!O165=0,"",RES_hhdet_tes!O165/RES_hhdet_fec!O165)</f>
        <v>3.2947712052259313</v>
      </c>
      <c r="P165" s="73">
        <f>IF(RES_hhdet_tes!P165=0,"",RES_hhdet_tes!P165/RES_hhdet_fec!P165)</f>
        <v>3.4027128630775438</v>
      </c>
      <c r="Q165" s="73">
        <f>IF(RES_hhdet_tes!Q165=0,"",RES_hhdet_tes!Q165/RES_hhdet_fec!Q165)</f>
        <v>3.5078547805558311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0.72154120048759585</v>
      </c>
      <c r="C166" s="169">
        <f>IF(RES_hhdet_tes!C166=0,"",RES_hhdet_tes!C166/RES_hhdet_fec!C166)</f>
        <v>0.71921577742064102</v>
      </c>
      <c r="D166" s="169">
        <f>IF(RES_hhdet_tes!D166=0,"",RES_hhdet_tes!D166/RES_hhdet_fec!D166)</f>
        <v>0.72130209977550808</v>
      </c>
      <c r="E166" s="169">
        <f>IF(RES_hhdet_tes!E166=0,"",RES_hhdet_tes!E166/RES_hhdet_fec!E166)</f>
        <v>0.72373643643937591</v>
      </c>
      <c r="F166" s="169">
        <f>IF(RES_hhdet_tes!F166=0,"",RES_hhdet_tes!F166/RES_hhdet_fec!F166)</f>
        <v>0.72559702185152442</v>
      </c>
      <c r="G166" s="169">
        <f>IF(RES_hhdet_tes!G166=0,"",RES_hhdet_tes!G166/RES_hhdet_fec!G166)</f>
        <v>0.72566385476886541</v>
      </c>
      <c r="H166" s="169">
        <f>IF(RES_hhdet_tes!H166=0,"",RES_hhdet_tes!H166/RES_hhdet_fec!H166)</f>
        <v>0.72962982147790301</v>
      </c>
      <c r="I166" s="169">
        <f>IF(RES_hhdet_tes!I166=0,"",RES_hhdet_tes!I166/RES_hhdet_fec!I166)</f>
        <v>0.73362702456949802</v>
      </c>
      <c r="J166" s="169">
        <f>IF(RES_hhdet_tes!J166=0,"",RES_hhdet_tes!J166/RES_hhdet_fec!J166)</f>
        <v>0.73909013842463744</v>
      </c>
      <c r="K166" s="169">
        <f>IF(RES_hhdet_tes!K166=0,"",RES_hhdet_tes!K166/RES_hhdet_fec!K166)</f>
        <v>0.74080778775951694</v>
      </c>
      <c r="L166" s="169">
        <f>IF(RES_hhdet_tes!L166=0,"",RES_hhdet_tes!L166/RES_hhdet_fec!L166)</f>
        <v>0.74225486673083008</v>
      </c>
      <c r="M166" s="169">
        <f>IF(RES_hhdet_tes!M166=0,"",RES_hhdet_tes!M166/RES_hhdet_fec!M166)</f>
        <v>0.74705297477554411</v>
      </c>
      <c r="N166" s="169">
        <f>IF(RES_hhdet_tes!N166=0,"",RES_hhdet_tes!N166/RES_hhdet_fec!N166)</f>
        <v>0.75192949499234318</v>
      </c>
      <c r="O166" s="169">
        <f>IF(RES_hhdet_tes!O166=0,"",RES_hhdet_tes!O166/RES_hhdet_fec!O166)</f>
        <v>0.75432765585746198</v>
      </c>
      <c r="P166" s="169">
        <f>IF(RES_hhdet_tes!P166=0,"",RES_hhdet_tes!P166/RES_hhdet_fec!P166)</f>
        <v>0.75868962814593077</v>
      </c>
      <c r="Q166" s="169">
        <f>IF(RES_hhdet_tes!Q166=0,"",RES_hhdet_tes!Q166/RES_hhdet_fec!Q166)</f>
        <v>0.7623816573929425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0.56995847904115071</v>
      </c>
      <c r="C167" s="174">
        <f>IF(RES_hhdet_tes!C167=0,"",RES_hhdet_tes!C167/RES_hhdet_fec!C167)</f>
        <v>0.57765522039428985</v>
      </c>
      <c r="D167" s="174">
        <f>IF(RES_hhdet_tes!D167=0,"",RES_hhdet_tes!D167/RES_hhdet_fec!D167)</f>
        <v>0.58162003105373028</v>
      </c>
      <c r="E167" s="174">
        <f>IF(RES_hhdet_tes!E167=0,"",RES_hhdet_tes!E167/RES_hhdet_fec!E167)</f>
        <v>0.58627607223516032</v>
      </c>
      <c r="F167" s="174">
        <f>IF(RES_hhdet_tes!F167=0,"",RES_hhdet_tes!F167/RES_hhdet_fec!F167)</f>
        <v>0.5913246567558631</v>
      </c>
      <c r="G167" s="174">
        <f>IF(RES_hhdet_tes!G167=0,"",RES_hhdet_tes!G167/RES_hhdet_fec!G167)</f>
        <v>0.59666847478555263</v>
      </c>
      <c r="H167" s="174">
        <f>IF(RES_hhdet_tes!H167=0,"",RES_hhdet_tes!H167/RES_hhdet_fec!H167)</f>
        <v>0.60016234745639352</v>
      </c>
      <c r="I167" s="174">
        <f>IF(RES_hhdet_tes!I167=0,"",RES_hhdet_tes!I167/RES_hhdet_fec!I167)</f>
        <v>0.6037067632417783</v>
      </c>
      <c r="J167" s="174">
        <f>IF(RES_hhdet_tes!J167=0,"",RES_hhdet_tes!J167/RES_hhdet_fec!J167)</f>
        <v>0.60690119107005469</v>
      </c>
      <c r="K167" s="174">
        <f>IF(RES_hhdet_tes!K167=0,"",RES_hhdet_tes!K167/RES_hhdet_fec!K167)</f>
        <v>0.61118814509398889</v>
      </c>
      <c r="L167" s="174">
        <f>IF(RES_hhdet_tes!L167=0,"",RES_hhdet_tes!L167/RES_hhdet_fec!L167)</f>
        <v>0.61316552006804026</v>
      </c>
      <c r="M167" s="174">
        <f>IF(RES_hhdet_tes!M167=0,"",RES_hhdet_tes!M167/RES_hhdet_fec!M167)</f>
        <v>0.61558418777726442</v>
      </c>
      <c r="N167" s="174">
        <f>IF(RES_hhdet_tes!N167=0,"",RES_hhdet_tes!N167/RES_hhdet_fec!N167)</f>
        <v>0.61889446226255163</v>
      </c>
      <c r="O167" s="174">
        <f>IF(RES_hhdet_tes!O167=0,"",RES_hhdet_tes!O167/RES_hhdet_fec!O167)</f>
        <v>0.62337440404768252</v>
      </c>
      <c r="P167" s="174">
        <f>IF(RES_hhdet_tes!P167=0,"",RES_hhdet_tes!P167/RES_hhdet_fec!P167)</f>
        <v>0.62613122821921574</v>
      </c>
      <c r="Q167" s="174">
        <f>IF(RES_hhdet_tes!Q167=0,"",RES_hhdet_tes!Q167/RES_hhdet_fec!Q167)</f>
        <v>0.62931553888737368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0.67094336319781211</v>
      </c>
      <c r="C168" s="174">
        <f>IF(RES_hhdet_tes!C168=0,"",RES_hhdet_tes!C168/RES_hhdet_fec!C168)</f>
        <v>0.68311190283825041</v>
      </c>
      <c r="D168" s="174">
        <f>IF(RES_hhdet_tes!D168=0,"",RES_hhdet_tes!D168/RES_hhdet_fec!D168)</f>
        <v>0.68855467108445723</v>
      </c>
      <c r="E168" s="174">
        <f>IF(RES_hhdet_tes!E168=0,"",RES_hhdet_tes!E168/RES_hhdet_fec!E168)</f>
        <v>0.69485400812424469</v>
      </c>
      <c r="F168" s="174">
        <f>IF(RES_hhdet_tes!F168=0,"",RES_hhdet_tes!F168/RES_hhdet_fec!F168)</f>
        <v>0.69794730956089734</v>
      </c>
      <c r="G168" s="174">
        <f>IF(RES_hhdet_tes!G168=0,"",RES_hhdet_tes!G168/RES_hhdet_fec!G168)</f>
        <v>0.70155519680707079</v>
      </c>
      <c r="H168" s="174">
        <f>IF(RES_hhdet_tes!H168=0,"",RES_hhdet_tes!H168/RES_hhdet_fec!H168)</f>
        <v>0.70355695150678943</v>
      </c>
      <c r="I168" s="174">
        <f>IF(RES_hhdet_tes!I168=0,"",RES_hhdet_tes!I168/RES_hhdet_fec!I168)</f>
        <v>0.705999270836002</v>
      </c>
      <c r="J168" s="174">
        <f>IF(RES_hhdet_tes!J168=0,"",RES_hhdet_tes!J168/RES_hhdet_fec!J168)</f>
        <v>0.70840905146991862</v>
      </c>
      <c r="K168" s="174">
        <f>IF(RES_hhdet_tes!K168=0,"",RES_hhdet_tes!K168/RES_hhdet_fec!K168)</f>
        <v>0.71108318410570748</v>
      </c>
      <c r="L168" s="174">
        <f>IF(RES_hhdet_tes!L168=0,"",RES_hhdet_tes!L168/RES_hhdet_fec!L168)</f>
        <v>0.71305479817120931</v>
      </c>
      <c r="M168" s="174">
        <f>IF(RES_hhdet_tes!M168=0,"",RES_hhdet_tes!M168/RES_hhdet_fec!M168)</f>
        <v>0.71326086537006594</v>
      </c>
      <c r="N168" s="174">
        <f>IF(RES_hhdet_tes!N168=0,"",RES_hhdet_tes!N168/RES_hhdet_fec!N168)</f>
        <v>0.71518758176818564</v>
      </c>
      <c r="O168" s="174">
        <f>IF(RES_hhdet_tes!O168=0,"",RES_hhdet_tes!O168/RES_hhdet_fec!O168)</f>
        <v>0.71781025781438867</v>
      </c>
      <c r="P168" s="174">
        <f>IF(RES_hhdet_tes!P168=0,"",RES_hhdet_tes!P168/RES_hhdet_fec!P168)</f>
        <v>0.71951368370975066</v>
      </c>
      <c r="Q168" s="174">
        <f>IF(RES_hhdet_tes!Q168=0,"",RES_hhdet_tes!Q168/RES_hhdet_fec!Q168)</f>
        <v>0.72163352900165878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0.56995847904115082</v>
      </c>
      <c r="C169" s="173">
        <f>IF(RES_hhdet_tes!C169=0,"",RES_hhdet_tes!C169/RES_hhdet_fec!C169)</f>
        <v>0.58508605020997817</v>
      </c>
      <c r="D169" s="173">
        <f>IF(RES_hhdet_tes!D169=0,"",RES_hhdet_tes!D169/RES_hhdet_fec!D169)</f>
        <v>0.59145109523495387</v>
      </c>
      <c r="E169" s="173">
        <f>IF(RES_hhdet_tes!E169=0,"",RES_hhdet_tes!E169/RES_hhdet_fec!E169)</f>
        <v>0.59898500373295349</v>
      </c>
      <c r="F169" s="173">
        <f>IF(RES_hhdet_tes!F169=0,"",RES_hhdet_tes!F169/RES_hhdet_fec!F169)</f>
        <v>0.60235512266412672</v>
      </c>
      <c r="G169" s="173">
        <f>IF(RES_hhdet_tes!G169=0,"",RES_hhdet_tes!G169/RES_hhdet_fec!G169)</f>
        <v>0.60643710118772398</v>
      </c>
      <c r="H169" s="173">
        <f>IF(RES_hhdet_tes!H169=0,"",RES_hhdet_tes!H169/RES_hhdet_fec!H169)</f>
        <v>0.6083804407061022</v>
      </c>
      <c r="I169" s="173">
        <f>IF(RES_hhdet_tes!I169=0,"",RES_hhdet_tes!I169/RES_hhdet_fec!I169)</f>
        <v>0.61089517666122628</v>
      </c>
      <c r="J169" s="173">
        <f>IF(RES_hhdet_tes!J169=0,"",RES_hhdet_tes!J169/RES_hhdet_fec!J169)</f>
        <v>0.61340320864705922</v>
      </c>
      <c r="K169" s="173">
        <f>IF(RES_hhdet_tes!K169=0,"",RES_hhdet_tes!K169/RES_hhdet_fec!K169)</f>
        <v>0.61622386699612708</v>
      </c>
      <c r="L169" s="173">
        <f>IF(RES_hhdet_tes!L169=0,"",RES_hhdet_tes!L169/RES_hhdet_fec!L169)</f>
        <v>0.61807476425862873</v>
      </c>
      <c r="M169" s="173">
        <f>IF(RES_hhdet_tes!M169=0,"",RES_hhdet_tes!M169/RES_hhdet_fec!M169)</f>
        <v>0.62006915616259384</v>
      </c>
      <c r="N169" s="173">
        <f>IF(RES_hhdet_tes!N169=0,"",RES_hhdet_tes!N169/RES_hhdet_fec!N169)</f>
        <v>0.62294643332253075</v>
      </c>
      <c r="O169" s="173">
        <f>IF(RES_hhdet_tes!O169=0,"",RES_hhdet_tes!O169/RES_hhdet_fec!O169)</f>
        <v>0.6264421174889826</v>
      </c>
      <c r="P169" s="173">
        <f>IF(RES_hhdet_tes!P169=0,"",RES_hhdet_tes!P169/RES_hhdet_fec!P169)</f>
        <v>0.62859478538739888</v>
      </c>
      <c r="Q169" s="173">
        <f>IF(RES_hhdet_tes!Q169=0,"",RES_hhdet_tes!Q169/RES_hhdet_fec!Q169)</f>
        <v>0.6312165626935704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</v>
      </c>
      <c r="F170" s="172">
        <f>IF(RES_hhdet_tes!F170=0,"",RES_hhdet_tes!F170/RES_hhdet_fec!F170)</f>
        <v>1.0000000000000004</v>
      </c>
      <c r="G170" s="172">
        <f>IF(RES_hhdet_tes!G170=0,"",RES_hhdet_tes!G170/RES_hhdet_fec!G170)</f>
        <v>1</v>
      </c>
      <c r="H170" s="172">
        <f>IF(RES_hhdet_tes!H170=0,"",RES_hhdet_tes!H170/RES_hhdet_fec!H170)</f>
        <v>1.0000000000000002</v>
      </c>
      <c r="I170" s="172">
        <f>IF(RES_hhdet_tes!I170=0,"",RES_hhdet_tes!I170/RES_hhdet_fec!I170)</f>
        <v>1</v>
      </c>
      <c r="J170" s="172">
        <f>IF(RES_hhdet_tes!J170=0,"",RES_hhdet_tes!J170/RES_hhdet_fec!J170)</f>
        <v>1.0000000000000002</v>
      </c>
      <c r="K170" s="172">
        <f>IF(RES_hhdet_tes!K170=0,"",RES_hhdet_tes!K170/RES_hhdet_fec!K170)</f>
        <v>1.0000000000000007</v>
      </c>
      <c r="L170" s="172">
        <f>IF(RES_hhdet_tes!L170=0,"",RES_hhdet_tes!L170/RES_hhdet_fec!L170)</f>
        <v>1.0000000000000007</v>
      </c>
      <c r="M170" s="172">
        <f>IF(RES_hhdet_tes!M170=0,"",RES_hhdet_tes!M170/RES_hhdet_fec!M170)</f>
        <v>1</v>
      </c>
      <c r="N170" s="172">
        <f>IF(RES_hhdet_tes!N170=0,"",RES_hhdet_tes!N170/RES_hhdet_fec!N170)</f>
        <v>0.99999999999999956</v>
      </c>
      <c r="O170" s="172">
        <f>IF(RES_hhdet_tes!O170=0,"",RES_hhdet_tes!O170/RES_hhdet_fec!O170)</f>
        <v>1</v>
      </c>
      <c r="P170" s="172">
        <f>IF(RES_hhdet_tes!P170=0,"",RES_hhdet_tes!P170/RES_hhdet_fec!P170)</f>
        <v>0.99999999999999967</v>
      </c>
      <c r="Q170" s="172">
        <f>IF(RES_hhdet_tes!Q170=0,"",RES_hhdet_tes!Q170/RES_hhdet_fec!Q170)</f>
        <v>0.99999999999999989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0.72828027877480361</v>
      </c>
      <c r="C171" s="171">
        <f>IF(RES_hhdet_tes!C171=0,"",RES_hhdet_tes!C171/RES_hhdet_fec!C171)</f>
        <v>0.7282802787748035</v>
      </c>
      <c r="D171" s="171">
        <f>IF(RES_hhdet_tes!D171=0,"",RES_hhdet_tes!D171/RES_hhdet_fec!D171)</f>
        <v>0.73090377214168711</v>
      </c>
      <c r="E171" s="171">
        <f>IF(RES_hhdet_tes!E171=0,"",RES_hhdet_tes!E171/RES_hhdet_fec!E171)</f>
        <v>0.73447594982374209</v>
      </c>
      <c r="F171" s="171">
        <f>IF(RES_hhdet_tes!F171=0,"",RES_hhdet_tes!F171/RES_hhdet_fec!F171)</f>
        <v>0.73856033097865725</v>
      </c>
      <c r="G171" s="171">
        <f>IF(RES_hhdet_tes!G171=0,"",RES_hhdet_tes!G171/RES_hhdet_fec!G171)</f>
        <v>0.74279309969630547</v>
      </c>
      <c r="H171" s="171">
        <f>IF(RES_hhdet_tes!H171=0,"",RES_hhdet_tes!H171/RES_hhdet_fec!H171)</f>
        <v>0.74928770130481448</v>
      </c>
      <c r="I171" s="171">
        <f>IF(RES_hhdet_tes!I171=0,"",RES_hhdet_tes!I171/RES_hhdet_fec!I171)</f>
        <v>0.75660273359419572</v>
      </c>
      <c r="J171" s="171">
        <f>IF(RES_hhdet_tes!J171=0,"",RES_hhdet_tes!J171/RES_hhdet_fec!J171)</f>
        <v>0.76522533558224637</v>
      </c>
      <c r="K171" s="171">
        <f>IF(RES_hhdet_tes!K171=0,"",RES_hhdet_tes!K171/RES_hhdet_fec!K171)</f>
        <v>0.76658547247335296</v>
      </c>
      <c r="L171" s="171">
        <f>IF(RES_hhdet_tes!L171=0,"",RES_hhdet_tes!L171/RES_hhdet_fec!L171)</f>
        <v>0.76840602865813334</v>
      </c>
      <c r="M171" s="171">
        <f>IF(RES_hhdet_tes!M171=0,"",RES_hhdet_tes!M171/RES_hhdet_fec!M171)</f>
        <v>0.7733935955113892</v>
      </c>
      <c r="N171" s="171">
        <f>IF(RES_hhdet_tes!N171=0,"",RES_hhdet_tes!N171/RES_hhdet_fec!N171)</f>
        <v>0.77801026365521064</v>
      </c>
      <c r="O171" s="171">
        <f>IF(RES_hhdet_tes!O171=0,"",RES_hhdet_tes!O171/RES_hhdet_fec!O171)</f>
        <v>0.78146168170435193</v>
      </c>
      <c r="P171" s="171">
        <f>IF(RES_hhdet_tes!P171=0,"",RES_hhdet_tes!P171/RES_hhdet_fec!P171)</f>
        <v>0.78697076052281434</v>
      </c>
      <c r="Q171" s="171">
        <f>IF(RES_hhdet_tes!Q171=0,"",RES_hhdet_tes!Q171/RES_hhdet_fec!Q171)</f>
        <v>0.79165368690759486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0.79570573035731484</v>
      </c>
      <c r="C172" s="170">
        <f>IF(RES_hhdet_tes!C172=0,"",RES_hhdet_tes!C172/RES_hhdet_fec!C172)</f>
        <v>0.79450346065435506</v>
      </c>
      <c r="D172" s="170">
        <f>IF(RES_hhdet_tes!D172=0,"",RES_hhdet_tes!D172/RES_hhdet_fec!D172)</f>
        <v>0.79620437314900805</v>
      </c>
      <c r="E172" s="170">
        <f>IF(RES_hhdet_tes!E172=0,"",RES_hhdet_tes!E172/RES_hhdet_fec!E172)</f>
        <v>0.79950345041397541</v>
      </c>
      <c r="F172" s="170">
        <f>IF(RES_hhdet_tes!F172=0,"",RES_hhdet_tes!F172/RES_hhdet_fec!F172)</f>
        <v>0.80383235338913428</v>
      </c>
      <c r="G172" s="170">
        <f>IF(RES_hhdet_tes!G172=0,"",RES_hhdet_tes!G172/RES_hhdet_fec!G172)</f>
        <v>0.80701846249000531</v>
      </c>
      <c r="H172" s="170">
        <f>IF(RES_hhdet_tes!H172=0,"",RES_hhdet_tes!H172/RES_hhdet_fec!H172)</f>
        <v>0.81176617572365073</v>
      </c>
      <c r="I172" s="170">
        <f>IF(RES_hhdet_tes!I172=0,"",RES_hhdet_tes!I172/RES_hhdet_fec!I172)</f>
        <v>0.81613640117409525</v>
      </c>
      <c r="J172" s="170">
        <f>IF(RES_hhdet_tes!J172=0,"",RES_hhdet_tes!J172/RES_hhdet_fec!J172)</f>
        <v>0.82048037618312375</v>
      </c>
      <c r="K172" s="170">
        <f>IF(RES_hhdet_tes!K172=0,"",RES_hhdet_tes!K172/RES_hhdet_fec!K172)</f>
        <v>0.82103023840176925</v>
      </c>
      <c r="L172" s="170">
        <f>IF(RES_hhdet_tes!L172=0,"",RES_hhdet_tes!L172/RES_hhdet_fec!L172)</f>
        <v>0.82065852251949123</v>
      </c>
      <c r="M172" s="170">
        <f>IF(RES_hhdet_tes!M172=0,"",RES_hhdet_tes!M172/RES_hhdet_fec!M172)</f>
        <v>0.82253537463934889</v>
      </c>
      <c r="N172" s="170">
        <f>IF(RES_hhdet_tes!N172=0,"",RES_hhdet_tes!N172/RES_hhdet_fec!N172)</f>
        <v>0.82347387340507416</v>
      </c>
      <c r="O172" s="170">
        <f>IF(RES_hhdet_tes!O172=0,"",RES_hhdet_tes!O172/RES_hhdet_fec!O172)</f>
        <v>0.82773557596986824</v>
      </c>
      <c r="P172" s="170">
        <f>IF(RES_hhdet_tes!P172=0,"",RES_hhdet_tes!P172/RES_hhdet_fec!P172)</f>
        <v>0.83271097560396801</v>
      </c>
      <c r="Q172" s="170">
        <f>IF(RES_hhdet_tes!Q172=0,"",RES_hhdet_tes!Q172/RES_hhdet_fec!Q172)</f>
        <v>0.83603975735768055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0.72828027877480317</v>
      </c>
      <c r="C173" s="73">
        <f>IF(RES_hhdet_tes!C173=0,"",RES_hhdet_tes!C173/RES_hhdet_fec!C173)</f>
        <v>0.7282802787748035</v>
      </c>
      <c r="D173" s="73">
        <f>IF(RES_hhdet_tes!D173=0,"",RES_hhdet_tes!D173/RES_hhdet_fec!D173)</f>
        <v>0.73193249734525734</v>
      </c>
      <c r="E173" s="73">
        <f>IF(RES_hhdet_tes!E173=0,"",RES_hhdet_tes!E173/RES_hhdet_fec!E173)</f>
        <v>0.73640870396462121</v>
      </c>
      <c r="F173" s="73">
        <f>IF(RES_hhdet_tes!F173=0,"",RES_hhdet_tes!F173/RES_hhdet_fec!F173)</f>
        <v>0.74098589833363382</v>
      </c>
      <c r="G173" s="73">
        <f>IF(RES_hhdet_tes!G173=0,"",RES_hhdet_tes!G173/RES_hhdet_fec!G173)</f>
        <v>0.74473575038069639</v>
      </c>
      <c r="H173" s="73">
        <f>IF(RES_hhdet_tes!H173=0,"",RES_hhdet_tes!H173/RES_hhdet_fec!H173)</f>
        <v>0.75091361368853582</v>
      </c>
      <c r="I173" s="73">
        <f>IF(RES_hhdet_tes!I173=0,"",RES_hhdet_tes!I173/RES_hhdet_fec!I173)</f>
        <v>0.75726723362171378</v>
      </c>
      <c r="J173" s="73">
        <f>IF(RES_hhdet_tes!J173=0,"",RES_hhdet_tes!J173/RES_hhdet_fec!J173)</f>
        <v>0.76466315159889742</v>
      </c>
      <c r="K173" s="73">
        <f>IF(RES_hhdet_tes!K173=0,"",RES_hhdet_tes!K173/RES_hhdet_fec!K173)</f>
        <v>0.76698564709120276</v>
      </c>
      <c r="L173" s="73">
        <f>IF(RES_hhdet_tes!L173=0,"",RES_hhdet_tes!L173/RES_hhdet_fec!L173)</f>
        <v>0.768247749027413</v>
      </c>
      <c r="M173" s="73">
        <f>IF(RES_hhdet_tes!M173=0,"",RES_hhdet_tes!M173/RES_hhdet_fec!M173)</f>
        <v>0.77359691690509336</v>
      </c>
      <c r="N173" s="73">
        <f>IF(RES_hhdet_tes!N173=0,"",RES_hhdet_tes!N173/RES_hhdet_fec!N173)</f>
        <v>0.77819125686470048</v>
      </c>
      <c r="O173" s="73">
        <f>IF(RES_hhdet_tes!O173=0,"",RES_hhdet_tes!O173/RES_hhdet_fec!O173)</f>
        <v>0.78186948498819275</v>
      </c>
      <c r="P173" s="73">
        <f>IF(RES_hhdet_tes!P173=0,"",RES_hhdet_tes!P173/RES_hhdet_fec!P173)</f>
        <v>0.7874787543476176</v>
      </c>
      <c r="Q173" s="73">
        <f>IF(RES_hhdet_tes!Q173=0,"",RES_hhdet_tes!Q173/RES_hhdet_fec!Q173)</f>
        <v>0.79208766741492687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0.99999999999999967</v>
      </c>
      <c r="C174" s="65">
        <f>IF(RES_hhdet_tes!C174=0,"",RES_hhdet_tes!C174/RES_hhdet_fec!C174)</f>
        <v>1</v>
      </c>
      <c r="D174" s="65">
        <f>IF(RES_hhdet_tes!D174=0,"",RES_hhdet_tes!D174/RES_hhdet_fec!D174)</f>
        <v>1.0000000000000004</v>
      </c>
      <c r="E174" s="65">
        <f>IF(RES_hhdet_tes!E174=0,"",RES_hhdet_tes!E174/RES_hhdet_fec!E174)</f>
        <v>0.99999999999999989</v>
      </c>
      <c r="F174" s="65">
        <f>IF(RES_hhdet_tes!F174=0,"",RES_hhdet_tes!F174/RES_hhdet_fec!F174)</f>
        <v>1.0000000000000004</v>
      </c>
      <c r="G174" s="65">
        <f>IF(RES_hhdet_tes!G174=0,"",RES_hhdet_tes!G174/RES_hhdet_fec!G174)</f>
        <v>0.99999999999999989</v>
      </c>
      <c r="H174" s="65">
        <f>IF(RES_hhdet_tes!H174=0,"",RES_hhdet_tes!H174/RES_hhdet_fec!H174)</f>
        <v>1</v>
      </c>
      <c r="I174" s="65">
        <f>IF(RES_hhdet_tes!I174=0,"",RES_hhdet_tes!I174/RES_hhdet_fec!I174)</f>
        <v>0.99999999999999967</v>
      </c>
      <c r="J174" s="65">
        <f>IF(RES_hhdet_tes!J174=0,"",RES_hhdet_tes!J174/RES_hhdet_fec!J174)</f>
        <v>1.0000000000000002</v>
      </c>
      <c r="K174" s="65">
        <f>IF(RES_hhdet_tes!K174=0,"",RES_hhdet_tes!K174/RES_hhdet_fec!K174)</f>
        <v>0.99999999999999989</v>
      </c>
      <c r="L174" s="65">
        <f>IF(RES_hhdet_tes!L174=0,"",RES_hhdet_tes!L174/RES_hhdet_fec!L174)</f>
        <v>1</v>
      </c>
      <c r="M174" s="65">
        <f>IF(RES_hhdet_tes!M174=0,"",RES_hhdet_tes!M174/RES_hhdet_fec!M174)</f>
        <v>0.99999999999999956</v>
      </c>
      <c r="N174" s="65">
        <f>IF(RES_hhdet_tes!N174=0,"",RES_hhdet_tes!N174/RES_hhdet_fec!N174)</f>
        <v>1.0000000000000004</v>
      </c>
      <c r="O174" s="65">
        <f>IF(RES_hhdet_tes!O174=0,"",RES_hhdet_tes!O174/RES_hhdet_fec!O174)</f>
        <v>0.99999999999999989</v>
      </c>
      <c r="P174" s="65">
        <f>IF(RES_hhdet_tes!P174=0,"",RES_hhdet_tes!P174/RES_hhdet_fec!P174)</f>
        <v>1</v>
      </c>
      <c r="Q174" s="65">
        <f>IF(RES_hhdet_tes!Q174=0,"",RES_hhdet_tes!Q174/RES_hhdet_fec!Q174)</f>
        <v>0.99999999999999956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0.61917187898072656</v>
      </c>
      <c r="C175" s="169">
        <f>IF(RES_hhdet_tes!C175=0,"",RES_hhdet_tes!C175/RES_hhdet_fec!C175)</f>
        <v>0.61642006605788058</v>
      </c>
      <c r="D175" s="169">
        <f>IF(RES_hhdet_tes!D175=0,"",RES_hhdet_tes!D175/RES_hhdet_fec!D175)</f>
        <v>0.63714721972316746</v>
      </c>
      <c r="E175" s="169">
        <f>IF(RES_hhdet_tes!E175=0,"",RES_hhdet_tes!E175/RES_hhdet_fec!E175)</f>
        <v>0.64621301747671755</v>
      </c>
      <c r="F175" s="169">
        <f>IF(RES_hhdet_tes!F175=0,"",RES_hhdet_tes!F175/RES_hhdet_fec!F175)</f>
        <v>0.66174792276231553</v>
      </c>
      <c r="G175" s="169">
        <f>IF(RES_hhdet_tes!G175=0,"",RES_hhdet_tes!G175/RES_hhdet_fec!G175)</f>
        <v>0.67962596410510434</v>
      </c>
      <c r="H175" s="169">
        <f>IF(RES_hhdet_tes!H175=0,"",RES_hhdet_tes!H175/RES_hhdet_fec!H175)</f>
        <v>0.67780670557364997</v>
      </c>
      <c r="I175" s="169">
        <f>IF(RES_hhdet_tes!I175=0,"",RES_hhdet_tes!I175/RES_hhdet_fec!I175)</f>
        <v>0.70309697357161427</v>
      </c>
      <c r="J175" s="169">
        <f>IF(RES_hhdet_tes!J175=0,"",RES_hhdet_tes!J175/RES_hhdet_fec!J175)</f>
        <v>0.70588310237398855</v>
      </c>
      <c r="K175" s="169">
        <f>IF(RES_hhdet_tes!K175=0,"",RES_hhdet_tes!K175/RES_hhdet_fec!K175)</f>
        <v>0.71034449126478938</v>
      </c>
      <c r="L175" s="169">
        <f>IF(RES_hhdet_tes!L175=0,"",RES_hhdet_tes!L175/RES_hhdet_fec!L175)</f>
        <v>0.69211108499010321</v>
      </c>
      <c r="M175" s="169">
        <f>IF(RES_hhdet_tes!M175=0,"",RES_hhdet_tes!M175/RES_hhdet_fec!M175)</f>
        <v>0.74615549072500242</v>
      </c>
      <c r="N175" s="169">
        <f>IF(RES_hhdet_tes!N175=0,"",RES_hhdet_tes!N175/RES_hhdet_fec!N175)</f>
        <v>0.7476830291905856</v>
      </c>
      <c r="O175" s="169">
        <f>IF(RES_hhdet_tes!O175=0,"",RES_hhdet_tes!O175/RES_hhdet_fec!O175)</f>
        <v>0.74493977025642655</v>
      </c>
      <c r="P175" s="169">
        <f>IF(RES_hhdet_tes!P175=0,"",RES_hhdet_tes!P175/RES_hhdet_fec!P175)</f>
        <v>0.78502458597871683</v>
      </c>
      <c r="Q175" s="169">
        <f>IF(RES_hhdet_tes!Q175=0,"",RES_hhdet_tes!Q175/RES_hhdet_fec!Q175)</f>
        <v>0.78715396443595831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0.41854309232117776</v>
      </c>
      <c r="C176" s="73">
        <f>IF(RES_hhdet_tes!C176=0,"",RES_hhdet_tes!C176/RES_hhdet_fec!C176)</f>
        <v>0.42025859033222929</v>
      </c>
      <c r="D176" s="73">
        <f>IF(RES_hhdet_tes!D176=0,"",RES_hhdet_tes!D176/RES_hhdet_fec!D176)</f>
        <v>0.42067310307877664</v>
      </c>
      <c r="E176" s="73">
        <f>IF(RES_hhdet_tes!E176=0,"",RES_hhdet_tes!E176/RES_hhdet_fec!E176)</f>
        <v>0.42464566785026731</v>
      </c>
      <c r="F176" s="73">
        <f>IF(RES_hhdet_tes!F176=0,"",RES_hhdet_tes!F176/RES_hhdet_fec!F176)</f>
        <v>0.427507061735521</v>
      </c>
      <c r="G176" s="73">
        <f>IF(RES_hhdet_tes!G176=0,"",RES_hhdet_tes!G176/RES_hhdet_fec!G176)</f>
        <v>0.43087367360226186</v>
      </c>
      <c r="H176" s="73">
        <f>IF(RES_hhdet_tes!H176=0,"",RES_hhdet_tes!H176/RES_hhdet_fec!H176)</f>
        <v>0.44010758213420575</v>
      </c>
      <c r="I176" s="73">
        <f>IF(RES_hhdet_tes!I176=0,"",RES_hhdet_tes!I176/RES_hhdet_fec!I176)</f>
        <v>0.44858971112837986</v>
      </c>
      <c r="J176" s="73">
        <f>IF(RES_hhdet_tes!J176=0,"",RES_hhdet_tes!J176/RES_hhdet_fec!J176)</f>
        <v>0.45906413167407556</v>
      </c>
      <c r="K176" s="73">
        <f>IF(RES_hhdet_tes!K176=0,"",RES_hhdet_tes!K176/RES_hhdet_fec!K176)</f>
        <v>0.46088436770399022</v>
      </c>
      <c r="L176" s="73">
        <f>IF(RES_hhdet_tes!L176=0,"",RES_hhdet_tes!L176/RES_hhdet_fec!L176)</f>
        <v>0.46207814198795788</v>
      </c>
      <c r="M176" s="73">
        <f>IF(RES_hhdet_tes!M176=0,"",RES_hhdet_tes!M176/RES_hhdet_fec!M176)</f>
        <v>0.46434815575744831</v>
      </c>
      <c r="N176" s="73">
        <f>IF(RES_hhdet_tes!N176=0,"",RES_hhdet_tes!N176/RES_hhdet_fec!N176)</f>
        <v>0.46470998324712554</v>
      </c>
      <c r="O176" s="73">
        <f>IF(RES_hhdet_tes!O176=0,"",RES_hhdet_tes!O176/RES_hhdet_fec!O176)</f>
        <v>0.46497396144728603</v>
      </c>
      <c r="P176" s="73">
        <f>IF(RES_hhdet_tes!P176=0,"",RES_hhdet_tes!P176/RES_hhdet_fec!P176)</f>
        <v>0.46676228671073655</v>
      </c>
      <c r="Q176" s="73">
        <f>IF(RES_hhdet_tes!Q176=0,"",RES_hhdet_tes!Q176/RES_hhdet_fec!Q176)</f>
        <v>0.46785824425829858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0.80244155533277872</v>
      </c>
      <c r="C177" s="65">
        <f>IF(RES_hhdet_tes!C177=0,"",RES_hhdet_tes!C177/RES_hhdet_fec!C177)</f>
        <v>0.80244155533277872</v>
      </c>
      <c r="D177" s="65">
        <f>IF(RES_hhdet_tes!D177=0,"",RES_hhdet_tes!D177/RES_hhdet_fec!D177)</f>
        <v>0.80638025108698841</v>
      </c>
      <c r="E177" s="65">
        <f>IF(RES_hhdet_tes!E177=0,"",RES_hhdet_tes!E177/RES_hhdet_fec!E177)</f>
        <v>0.80991875023128412</v>
      </c>
      <c r="F177" s="65">
        <f>IF(RES_hhdet_tes!F177=0,"",RES_hhdet_tes!F177/RES_hhdet_fec!F177)</f>
        <v>0.81420072923732767</v>
      </c>
      <c r="G177" s="65">
        <f>IF(RES_hhdet_tes!G177=0,"",RES_hhdet_tes!G177/RES_hhdet_fec!G177)</f>
        <v>0.81837726964642055</v>
      </c>
      <c r="H177" s="65">
        <f>IF(RES_hhdet_tes!H177=0,"",RES_hhdet_tes!H177/RES_hhdet_fec!H177)</f>
        <v>0.82260464059795624</v>
      </c>
      <c r="I177" s="65">
        <f>IF(RES_hhdet_tes!I177=0,"",RES_hhdet_tes!I177/RES_hhdet_fec!I177)</f>
        <v>0.827471870887588</v>
      </c>
      <c r="J177" s="65">
        <f>IF(RES_hhdet_tes!J177=0,"",RES_hhdet_tes!J177/RES_hhdet_fec!J177)</f>
        <v>0.8325234553763009</v>
      </c>
      <c r="K177" s="65">
        <f>IF(RES_hhdet_tes!K177=0,"",RES_hhdet_tes!K177/RES_hhdet_fec!K177)</f>
        <v>0.83329458269797185</v>
      </c>
      <c r="L177" s="65">
        <f>IF(RES_hhdet_tes!L177=0,"",RES_hhdet_tes!L177/RES_hhdet_fec!L177)</f>
        <v>0.83461022779199723</v>
      </c>
      <c r="M177" s="65">
        <f>IF(RES_hhdet_tes!M177=0,"",RES_hhdet_tes!M177/RES_hhdet_fec!M177)</f>
        <v>0.8377777759122258</v>
      </c>
      <c r="N177" s="65">
        <f>IF(RES_hhdet_tes!N177=0,"",RES_hhdet_tes!N177/RES_hhdet_fec!N177)</f>
        <v>0.84075582986217645</v>
      </c>
      <c r="O177" s="65">
        <f>IF(RES_hhdet_tes!O177=0,"",RES_hhdet_tes!O177/RES_hhdet_fec!O177)</f>
        <v>0.84330087878856963</v>
      </c>
      <c r="P177" s="65">
        <f>IF(RES_hhdet_tes!P177=0,"",RES_hhdet_tes!P177/RES_hhdet_fec!P177)</f>
        <v>0.84583127749111087</v>
      </c>
      <c r="Q177" s="65">
        <f>IF(RES_hhdet_tes!Q177=0,"",RES_hhdet_tes!Q177/RES_hhdet_fec!Q177)</f>
        <v>0.84784669854037198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8.8808166437565514</v>
      </c>
      <c r="C3" s="168">
        <f t="shared" ref="C3:Q3" si="0">SUM(C4,C7,C9,C19)</f>
        <v>7.9780407001781208</v>
      </c>
      <c r="D3" s="168">
        <f t="shared" si="0"/>
        <v>7.9653399192535534</v>
      </c>
      <c r="E3" s="168">
        <f t="shared" si="0"/>
        <v>7.8313593073090093</v>
      </c>
      <c r="F3" s="168">
        <f t="shared" si="0"/>
        <v>5.0066907868871375</v>
      </c>
      <c r="G3" s="168">
        <f t="shared" si="0"/>
        <v>4.9109993144366388</v>
      </c>
      <c r="H3" s="168">
        <f t="shared" si="0"/>
        <v>4.9069794480551092</v>
      </c>
      <c r="I3" s="168">
        <f t="shared" si="0"/>
        <v>5.8629492698208248</v>
      </c>
      <c r="J3" s="168">
        <f t="shared" si="0"/>
        <v>25.984591838097494</v>
      </c>
      <c r="K3" s="168">
        <f t="shared" si="0"/>
        <v>7.9441476234652946</v>
      </c>
      <c r="L3" s="168">
        <f t="shared" si="0"/>
        <v>7.9898107486061001</v>
      </c>
      <c r="M3" s="168">
        <f t="shared" si="0"/>
        <v>7.9504949602197925</v>
      </c>
      <c r="N3" s="168">
        <f t="shared" si="0"/>
        <v>7.9585534511848026</v>
      </c>
      <c r="O3" s="168">
        <f t="shared" si="0"/>
        <v>3.9761273223489417</v>
      </c>
      <c r="P3" s="168">
        <f t="shared" si="0"/>
        <v>1.988090005175162</v>
      </c>
      <c r="Q3" s="168">
        <f t="shared" si="0"/>
        <v>1.9837214480332752</v>
      </c>
    </row>
    <row r="4" spans="1:17" ht="12.95" customHeight="1" x14ac:dyDescent="0.25">
      <c r="A4" s="158" t="s">
        <v>65</v>
      </c>
      <c r="B4" s="157">
        <f t="shared" ref="B4:Q4" si="1">SUM(B5:B6)</f>
        <v>8.6504119197503204</v>
      </c>
      <c r="C4" s="157">
        <f t="shared" si="1"/>
        <v>7.7677100431560007</v>
      </c>
      <c r="D4" s="157">
        <f t="shared" si="1"/>
        <v>7.770567869099998</v>
      </c>
      <c r="E4" s="157">
        <f t="shared" si="1"/>
        <v>7.6439272174199981</v>
      </c>
      <c r="F4" s="157">
        <f t="shared" si="1"/>
        <v>4.8898359004320007</v>
      </c>
      <c r="G4" s="157">
        <f t="shared" si="1"/>
        <v>4.8008718429618096</v>
      </c>
      <c r="H4" s="157">
        <f t="shared" si="1"/>
        <v>4.7862729322199993</v>
      </c>
      <c r="I4" s="157">
        <f t="shared" si="1"/>
        <v>5.7147778935</v>
      </c>
      <c r="J4" s="157">
        <f t="shared" si="1"/>
        <v>25.822166455800001</v>
      </c>
      <c r="K4" s="157">
        <f t="shared" si="1"/>
        <v>7.7769475056000017</v>
      </c>
      <c r="L4" s="157">
        <f t="shared" si="1"/>
        <v>7.8000182520136523</v>
      </c>
      <c r="M4" s="157">
        <f t="shared" si="1"/>
        <v>7.8000169021772408</v>
      </c>
      <c r="N4" s="157">
        <f t="shared" si="1"/>
        <v>7.7996329687936115</v>
      </c>
      <c r="O4" s="157">
        <f t="shared" si="1"/>
        <v>3.8999388509214996</v>
      </c>
      <c r="P4" s="157">
        <f t="shared" si="1"/>
        <v>1.9499704966203746</v>
      </c>
      <c r="Q4" s="157">
        <f t="shared" si="1"/>
        <v>1.9499999999999929</v>
      </c>
    </row>
    <row r="5" spans="1:17" ht="12" customHeight="1" x14ac:dyDescent="0.25">
      <c r="A5" s="23" t="s">
        <v>58</v>
      </c>
      <c r="B5" s="156">
        <v>8.6504119197503204</v>
      </c>
      <c r="C5" s="156">
        <v>7.7677100431560007</v>
      </c>
      <c r="D5" s="156">
        <v>7.770567869099998</v>
      </c>
      <c r="E5" s="156">
        <v>7.6439272174199981</v>
      </c>
      <c r="F5" s="156">
        <v>4.8898359004320007</v>
      </c>
      <c r="G5" s="156">
        <v>4.8008718429618096</v>
      </c>
      <c r="H5" s="156">
        <v>4.7862729322199993</v>
      </c>
      <c r="I5" s="156">
        <v>5.7147778935</v>
      </c>
      <c r="J5" s="156">
        <v>25.822166455800001</v>
      </c>
      <c r="K5" s="156">
        <v>7.7769475056000017</v>
      </c>
      <c r="L5" s="156">
        <v>7.8000182520136523</v>
      </c>
      <c r="M5" s="156">
        <v>7.8000169021772408</v>
      </c>
      <c r="N5" s="156">
        <v>7.7996329687936115</v>
      </c>
      <c r="O5" s="156">
        <v>3.8999388509214996</v>
      </c>
      <c r="P5" s="156">
        <v>1.9499704966203746</v>
      </c>
      <c r="Q5" s="156">
        <v>1.9499999999999929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5.3958981407851971E-2</v>
      </c>
      <c r="C9" s="157">
        <f t="shared" ref="C9:Q9" si="3">SUM(C10:C12,C15:C16)</f>
        <v>4.5684490168316695E-2</v>
      </c>
      <c r="D9" s="157">
        <f t="shared" si="3"/>
        <v>4.4955616041584531E-2</v>
      </c>
      <c r="E9" s="157">
        <f t="shared" si="3"/>
        <v>4.3142110902769877E-2</v>
      </c>
      <c r="F9" s="157">
        <f t="shared" si="3"/>
        <v>2.8159229181352663E-2</v>
      </c>
      <c r="G9" s="157">
        <f t="shared" si="3"/>
        <v>2.7953897363241366E-2</v>
      </c>
      <c r="H9" s="157">
        <f t="shared" si="3"/>
        <v>2.7589310211299293E-2</v>
      </c>
      <c r="I9" s="157">
        <f t="shared" si="3"/>
        <v>3.7073209541669497E-2</v>
      </c>
      <c r="J9" s="157">
        <f t="shared" si="3"/>
        <v>3.7557662803554867E-2</v>
      </c>
      <c r="K9" s="157">
        <f t="shared" si="3"/>
        <v>3.7614532334279159E-2</v>
      </c>
      <c r="L9" s="157">
        <f t="shared" si="3"/>
        <v>3.6829721389750596E-2</v>
      </c>
      <c r="M9" s="157">
        <f t="shared" si="3"/>
        <v>3.961460564783794E-2</v>
      </c>
      <c r="N9" s="157">
        <f t="shared" si="3"/>
        <v>3.9075867855967103E-2</v>
      </c>
      <c r="O9" s="157">
        <f t="shared" si="3"/>
        <v>1.7616926779975683E-2</v>
      </c>
      <c r="P9" s="157">
        <f t="shared" si="3"/>
        <v>1.2131006980213471E-2</v>
      </c>
      <c r="Q9" s="157">
        <f t="shared" si="3"/>
        <v>1.0778878860517777E-2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5.3074407942149474E-2</v>
      </c>
      <c r="C11" s="132">
        <v>4.4802026019448743E-2</v>
      </c>
      <c r="D11" s="132">
        <v>4.4060634405228331E-2</v>
      </c>
      <c r="E11" s="132">
        <v>4.225609598691521E-2</v>
      </c>
      <c r="F11" s="132">
        <v>2.7719769422219903E-2</v>
      </c>
      <c r="G11" s="132">
        <v>2.7073992603623608E-2</v>
      </c>
      <c r="H11" s="132">
        <v>2.6699332462547708E-2</v>
      </c>
      <c r="I11" s="132">
        <v>3.6185637305865263E-2</v>
      </c>
      <c r="J11" s="132">
        <v>3.6674752104737127E-2</v>
      </c>
      <c r="K11" s="132">
        <v>3.6303570081341809E-2</v>
      </c>
      <c r="L11" s="132">
        <v>3.5522752204854992E-2</v>
      </c>
      <c r="M11" s="132">
        <v>3.8281586130783855E-2</v>
      </c>
      <c r="N11" s="132">
        <v>3.77378881839893E-2</v>
      </c>
      <c r="O11" s="132">
        <v>1.717049393759813E-2</v>
      </c>
      <c r="P11" s="132">
        <v>1.1684256014936487E-2</v>
      </c>
      <c r="Q11" s="132">
        <v>1.0331193796023428E-2</v>
      </c>
    </row>
    <row r="12" spans="1:17" ht="12" customHeight="1" x14ac:dyDescent="0.25">
      <c r="A12" s="167" t="s">
        <v>143</v>
      </c>
      <c r="B12" s="132">
        <f>SUM(B13:B14)</f>
        <v>8.8457346570249571E-4</v>
      </c>
      <c r="C12" s="132">
        <f t="shared" ref="C12:Q12" si="4">SUM(C13:C14)</f>
        <v>8.8246414886795368E-4</v>
      </c>
      <c r="D12" s="132">
        <f t="shared" si="4"/>
        <v>8.9498163635620286E-4</v>
      </c>
      <c r="E12" s="132">
        <f t="shared" si="4"/>
        <v>8.8601491585466713E-4</v>
      </c>
      <c r="F12" s="132">
        <f t="shared" si="4"/>
        <v>4.3945975913275894E-4</v>
      </c>
      <c r="G12" s="132">
        <f t="shared" si="4"/>
        <v>8.7990475961775957E-4</v>
      </c>
      <c r="H12" s="132">
        <f t="shared" si="4"/>
        <v>8.8997774875158398E-4</v>
      </c>
      <c r="I12" s="132">
        <f t="shared" si="4"/>
        <v>8.875722358042342E-4</v>
      </c>
      <c r="J12" s="132">
        <f t="shared" si="4"/>
        <v>8.8291069881774368E-4</v>
      </c>
      <c r="K12" s="132">
        <f t="shared" si="4"/>
        <v>1.31096225293735E-3</v>
      </c>
      <c r="L12" s="132">
        <f t="shared" si="4"/>
        <v>1.3069691848956065E-3</v>
      </c>
      <c r="M12" s="132">
        <f t="shared" si="4"/>
        <v>1.333019517054084E-3</v>
      </c>
      <c r="N12" s="132">
        <f t="shared" si="4"/>
        <v>1.3379796719778035E-3</v>
      </c>
      <c r="O12" s="132">
        <f t="shared" si="4"/>
        <v>4.464328423775525E-4</v>
      </c>
      <c r="P12" s="132">
        <f t="shared" si="4"/>
        <v>4.4675096527698464E-4</v>
      </c>
      <c r="Q12" s="132">
        <f t="shared" si="4"/>
        <v>4.4768506449434896E-4</v>
      </c>
    </row>
    <row r="13" spans="1:17" ht="12" customHeight="1" x14ac:dyDescent="0.25">
      <c r="A13" s="166" t="s">
        <v>57</v>
      </c>
      <c r="B13" s="165">
        <v>8.8457346570249571E-4</v>
      </c>
      <c r="C13" s="165">
        <v>8.8246414886795368E-4</v>
      </c>
      <c r="D13" s="165">
        <v>8.9498163635620286E-4</v>
      </c>
      <c r="E13" s="165">
        <v>8.8601491585466713E-4</v>
      </c>
      <c r="F13" s="165">
        <v>4.3945975913275894E-4</v>
      </c>
      <c r="G13" s="165">
        <v>8.7990475961775957E-4</v>
      </c>
      <c r="H13" s="165">
        <v>8.8997774875158398E-4</v>
      </c>
      <c r="I13" s="165">
        <v>8.875722358042342E-4</v>
      </c>
      <c r="J13" s="165">
        <v>8.8291069881774368E-4</v>
      </c>
      <c r="K13" s="165">
        <v>1.31096225293735E-3</v>
      </c>
      <c r="L13" s="165">
        <v>1.3069691848956065E-3</v>
      </c>
      <c r="M13" s="165">
        <v>1.333019517054084E-3</v>
      </c>
      <c r="N13" s="165">
        <v>1.3379796719778035E-3</v>
      </c>
      <c r="O13" s="165">
        <v>4.464328423775525E-4</v>
      </c>
      <c r="P13" s="165">
        <v>4.4675096527698464E-4</v>
      </c>
      <c r="Q13" s="165">
        <v>4.4768506449434896E-4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0.17644574259837828</v>
      </c>
      <c r="C19" s="157">
        <f t="shared" ref="C19:Q19" si="6">SUM(C20:C22)</f>
        <v>0.16464616685380296</v>
      </c>
      <c r="D19" s="157">
        <f t="shared" si="6"/>
        <v>0.14981643411197101</v>
      </c>
      <c r="E19" s="157">
        <f t="shared" si="6"/>
        <v>0.14428997898624149</v>
      </c>
      <c r="F19" s="157">
        <f t="shared" si="6"/>
        <v>8.8695657273784034E-2</v>
      </c>
      <c r="G19" s="157">
        <f t="shared" si="6"/>
        <v>8.2173574111587697E-2</v>
      </c>
      <c r="H19" s="157">
        <f t="shared" si="6"/>
        <v>9.3117205623811122E-2</v>
      </c>
      <c r="I19" s="157">
        <f t="shared" si="6"/>
        <v>0.11109816677915471</v>
      </c>
      <c r="J19" s="157">
        <f t="shared" si="6"/>
        <v>0.12486771949393959</v>
      </c>
      <c r="K19" s="157">
        <f t="shared" si="6"/>
        <v>0.12958558553101363</v>
      </c>
      <c r="L19" s="157">
        <f t="shared" si="6"/>
        <v>0.15296277520269755</v>
      </c>
      <c r="M19" s="157">
        <f t="shared" si="6"/>
        <v>0.11086345239471342</v>
      </c>
      <c r="N19" s="157">
        <f t="shared" si="6"/>
        <v>0.11984461453522387</v>
      </c>
      <c r="O19" s="157">
        <f t="shared" si="6"/>
        <v>5.8571544647466202E-2</v>
      </c>
      <c r="P19" s="157">
        <f t="shared" si="6"/>
        <v>2.5988501574573979E-2</v>
      </c>
      <c r="Q19" s="157">
        <f t="shared" si="6"/>
        <v>2.29425691727645E-2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0.17644574259837828</v>
      </c>
      <c r="C21" s="156">
        <v>0.16464616685380296</v>
      </c>
      <c r="D21" s="156">
        <v>0.14981643411197101</v>
      </c>
      <c r="E21" s="156">
        <v>0.14428997898624149</v>
      </c>
      <c r="F21" s="156">
        <v>8.8695657273784034E-2</v>
      </c>
      <c r="G21" s="156">
        <v>8.2173574111587697E-2</v>
      </c>
      <c r="H21" s="156">
        <v>9.3117205623811122E-2</v>
      </c>
      <c r="I21" s="156">
        <v>0.11109816677915471</v>
      </c>
      <c r="J21" s="156">
        <v>0.12486771949393959</v>
      </c>
      <c r="K21" s="156">
        <v>0.12958558553101363</v>
      </c>
      <c r="L21" s="156">
        <v>0.15296277520269755</v>
      </c>
      <c r="M21" s="156">
        <v>0.11086345239471342</v>
      </c>
      <c r="N21" s="156">
        <v>0.11984461453522387</v>
      </c>
      <c r="O21" s="156">
        <v>5.8571544647466202E-2</v>
      </c>
      <c r="P21" s="156">
        <v>2.5988501574573979E-2</v>
      </c>
      <c r="Q21" s="156">
        <v>2.29425691727645E-2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161.90072612386945</v>
      </c>
      <c r="C43" s="168">
        <f t="shared" ref="C43" si="90">SUM(C44,C47,C49,C58)</f>
        <v>142.71211719496293</v>
      </c>
      <c r="D43" s="168">
        <f t="shared" ref="D43" si="91">SUM(D44,D47,D49,D58)</f>
        <v>122.94901233498936</v>
      </c>
      <c r="E43" s="168">
        <f t="shared" ref="E43" si="92">SUM(E44,E47,E49,E58)</f>
        <v>103.1297029588748</v>
      </c>
      <c r="F43" s="168">
        <f t="shared" ref="F43" si="93">SUM(F44,F47,F49,F58)</f>
        <v>83.675641620557613</v>
      </c>
      <c r="G43" s="168">
        <f t="shared" ref="G43" si="94">SUM(G44,G47,G49,G58)</f>
        <v>64.185302763124696</v>
      </c>
      <c r="H43" s="168">
        <f t="shared" ref="H43" si="95">SUM(H44,H47,H49,H58)</f>
        <v>44.873408365686515</v>
      </c>
      <c r="I43" s="168">
        <f t="shared" ref="I43" si="96">SUM(I44,I47,I49,I58)</f>
        <v>44.745377912226616</v>
      </c>
      <c r="J43" s="168">
        <f t="shared" ref="J43" si="97">SUM(J44,J47,J49,J58)</f>
        <v>44.685171389969199</v>
      </c>
      <c r="K43" s="168">
        <f t="shared" ref="K43" si="98">SUM(K44,K47,K49,K58)</f>
        <v>44.649082180011256</v>
      </c>
      <c r="L43" s="168">
        <f t="shared" ref="L43" si="99">SUM(L44,L47,L49,L58)</f>
        <v>44.825541490451769</v>
      </c>
      <c r="M43" s="168">
        <f t="shared" ref="M43" si="100">SUM(M44,M47,M49,M58)</f>
        <v>41.551866703536845</v>
      </c>
      <c r="N43" s="168">
        <f t="shared" ref="N43" si="101">SUM(N44,N47,N49,N58)</f>
        <v>41.532213263842742</v>
      </c>
      <c r="O43" s="168">
        <f t="shared" ref="O43" si="102">SUM(O44,O47,O49,O58)</f>
        <v>41.577699127974114</v>
      </c>
      <c r="P43" s="168">
        <f t="shared" ref="P43" si="103">SUM(P44,P47,P49,P58)</f>
        <v>41.41192250293129</v>
      </c>
      <c r="Q43" s="168">
        <f t="shared" ref="Q43" si="104">SUM(Q44,Q47,Q49,Q58)</f>
        <v>41.354122623434229</v>
      </c>
    </row>
    <row r="44" spans="1:17" ht="12.95" customHeight="1" x14ac:dyDescent="0.25">
      <c r="A44" s="158" t="s">
        <v>65</v>
      </c>
      <c r="B44" s="157">
        <f t="shared" ref="B44:Q44" si="105">SUM(B45:B46)</f>
        <v>141.81219189236415</v>
      </c>
      <c r="C44" s="157">
        <f t="shared" si="105"/>
        <v>122.49839427925839</v>
      </c>
      <c r="D44" s="157">
        <f t="shared" si="105"/>
        <v>103.02141587621976</v>
      </c>
      <c r="E44" s="157">
        <f t="shared" si="105"/>
        <v>84.215993627927091</v>
      </c>
      <c r="F44" s="157">
        <f t="shared" si="105"/>
        <v>67.453423405607651</v>
      </c>
      <c r="G44" s="157">
        <f t="shared" si="105"/>
        <v>51.253935520963573</v>
      </c>
      <c r="H44" s="157">
        <f t="shared" si="105"/>
        <v>35.568252173941175</v>
      </c>
      <c r="I44" s="157">
        <f t="shared" si="105"/>
        <v>34.543938563877852</v>
      </c>
      <c r="J44" s="157">
        <f t="shared" si="105"/>
        <v>35.610122666092892</v>
      </c>
      <c r="K44" s="157">
        <f t="shared" si="105"/>
        <v>35.572577324312931</v>
      </c>
      <c r="L44" s="157">
        <f t="shared" si="105"/>
        <v>36.828378135414418</v>
      </c>
      <c r="M44" s="157">
        <f t="shared" si="105"/>
        <v>32.150260928199273</v>
      </c>
      <c r="N44" s="157">
        <f t="shared" si="105"/>
        <v>32.700172769587645</v>
      </c>
      <c r="O44" s="157">
        <f t="shared" si="105"/>
        <v>33.122082388344289</v>
      </c>
      <c r="P44" s="157">
        <f t="shared" si="105"/>
        <v>30.311887237786639</v>
      </c>
      <c r="Q44" s="157">
        <f t="shared" si="105"/>
        <v>30.985851658015811</v>
      </c>
    </row>
    <row r="45" spans="1:17" ht="12" customHeight="1" x14ac:dyDescent="0.25">
      <c r="A45" s="23" t="s">
        <v>166</v>
      </c>
      <c r="B45" s="156">
        <v>141.81219189236415</v>
      </c>
      <c r="C45" s="156">
        <v>122.49839427925839</v>
      </c>
      <c r="D45" s="156">
        <v>103.02141587621976</v>
      </c>
      <c r="E45" s="156">
        <v>84.215993627927091</v>
      </c>
      <c r="F45" s="156">
        <v>67.453423405607651</v>
      </c>
      <c r="G45" s="156">
        <v>51.253935520963573</v>
      </c>
      <c r="H45" s="156">
        <v>35.568252173941175</v>
      </c>
      <c r="I45" s="156">
        <v>34.543938563877852</v>
      </c>
      <c r="J45" s="156">
        <v>35.610122666092892</v>
      </c>
      <c r="K45" s="156">
        <v>35.572577324312931</v>
      </c>
      <c r="L45" s="156">
        <v>36.828378135414418</v>
      </c>
      <c r="M45" s="156">
        <v>32.150260928199273</v>
      </c>
      <c r="N45" s="156">
        <v>32.700172769587645</v>
      </c>
      <c r="O45" s="156">
        <v>33.122082388344289</v>
      </c>
      <c r="P45" s="156">
        <v>30.311887237786639</v>
      </c>
      <c r="Q45" s="156">
        <v>30.985851658015811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15.627146485236398</v>
      </c>
      <c r="C49" s="157">
        <f t="shared" ref="C49" si="108">SUM(C50:C51,C54:C55)</f>
        <v>16.341445459409762</v>
      </c>
      <c r="D49" s="157">
        <f t="shared" ref="D49" si="109">SUM(D50:D51,D54:D55)</f>
        <v>16.741570442160448</v>
      </c>
      <c r="E49" s="157">
        <f t="shared" ref="E49" si="110">SUM(E50:E51,E54:E55)</f>
        <v>16.431393743736724</v>
      </c>
      <c r="F49" s="157">
        <f t="shared" ref="F49" si="111">SUM(F50:F51,F54:F55)</f>
        <v>14.282673741780673</v>
      </c>
      <c r="G49" s="157">
        <f t="shared" ref="G49" si="112">SUM(G50:G51,G54:G55)</f>
        <v>11.510966975892352</v>
      </c>
      <c r="H49" s="157">
        <f t="shared" ref="H49" si="113">SUM(H50:H51,H54:H55)</f>
        <v>8.1300122608788605</v>
      </c>
      <c r="I49" s="157">
        <f t="shared" ref="I49" si="114">SUM(I50:I51,I54:I55)</f>
        <v>9.2122836596065394</v>
      </c>
      <c r="J49" s="157">
        <f t="shared" ref="J49" si="115">SUM(J50:J51,J54:J55)</f>
        <v>8.0916822105434107</v>
      </c>
      <c r="K49" s="157">
        <f t="shared" ref="K49" si="116">SUM(K50:K51,K54:K55)</f>
        <v>8.1263103575550897</v>
      </c>
      <c r="L49" s="157">
        <f t="shared" ref="L49" si="117">SUM(L50:L51,L54:L55)</f>
        <v>7.0238051055226993</v>
      </c>
      <c r="M49" s="157">
        <f t="shared" ref="M49" si="118">SUM(M50:M51,M54:M55)</f>
        <v>8.613588938721298</v>
      </c>
      <c r="N49" s="157">
        <f t="shared" ref="N49" si="119">SUM(N50:N51,N54:N55)</f>
        <v>8.0723297592904313</v>
      </c>
      <c r="O49" s="157">
        <f t="shared" ref="O49" si="120">SUM(O50:O51,O54:O55)</f>
        <v>7.6503444560199734</v>
      </c>
      <c r="P49" s="157">
        <f t="shared" ref="P49" si="121">SUM(P50:P51,P54:P55)</f>
        <v>10.460734038911635</v>
      </c>
      <c r="Q49" s="157">
        <f t="shared" ref="Q49" si="122">SUM(Q50:Q51,Q54:Q55)</f>
        <v>9.7920913357911985</v>
      </c>
    </row>
    <row r="50" spans="1:17" ht="12" customHeight="1" x14ac:dyDescent="0.25">
      <c r="A50" s="167" t="s">
        <v>165</v>
      </c>
      <c r="B50" s="132">
        <v>15.375217472100953</v>
      </c>
      <c r="C50" s="132">
        <v>16.04840600888496</v>
      </c>
      <c r="D50" s="132">
        <v>16.414978699193238</v>
      </c>
      <c r="E50" s="132">
        <v>16.086479379969308</v>
      </c>
      <c r="F50" s="132">
        <v>13.959074085468623</v>
      </c>
      <c r="G50" s="132">
        <v>11.236890563822413</v>
      </c>
      <c r="H50" s="132">
        <v>7.9319422470268641</v>
      </c>
      <c r="I50" s="132">
        <v>8.9772556803850527</v>
      </c>
      <c r="J50" s="132">
        <v>7.8742813129982805</v>
      </c>
      <c r="K50" s="132">
        <v>7.8890021928912759</v>
      </c>
      <c r="L50" s="132">
        <v>6.8071347094862178</v>
      </c>
      <c r="M50" s="132">
        <v>8.3383601015699824</v>
      </c>
      <c r="N50" s="132">
        <v>7.8085041113256564</v>
      </c>
      <c r="O50" s="132">
        <v>7.3951106861907885</v>
      </c>
      <c r="P50" s="132">
        <v>10.10762235071865</v>
      </c>
      <c r="Q50" s="132">
        <v>9.4621683657002364</v>
      </c>
    </row>
    <row r="51" spans="1:17" ht="12" customHeight="1" x14ac:dyDescent="0.25">
      <c r="A51" s="167" t="s">
        <v>164</v>
      </c>
      <c r="B51" s="132">
        <f t="shared" ref="B51" si="123">SUM(B52:B53)</f>
        <v>0.25192901313544552</v>
      </c>
      <c r="C51" s="132">
        <f t="shared" ref="C51" si="124">SUM(C52:C53)</f>
        <v>0.29303945052480157</v>
      </c>
      <c r="D51" s="132">
        <f t="shared" ref="D51" si="125">SUM(D52:D53)</f>
        <v>0.3265917429672105</v>
      </c>
      <c r="E51" s="132">
        <f t="shared" ref="E51" si="126">SUM(E52:E53)</f>
        <v>0.34491436376741713</v>
      </c>
      <c r="F51" s="132">
        <f t="shared" ref="F51" si="127">SUM(F52:F53)</f>
        <v>0.3235996563120499</v>
      </c>
      <c r="G51" s="132">
        <f t="shared" ref="G51" si="128">SUM(G52:G53)</f>
        <v>0.27407641206993882</v>
      </c>
      <c r="H51" s="132">
        <f t="shared" ref="H51" si="129">SUM(H52:H53)</f>
        <v>0.19807001385199677</v>
      </c>
      <c r="I51" s="132">
        <f t="shared" ref="I51" si="130">SUM(I52:I53)</f>
        <v>0.2350279792214868</v>
      </c>
      <c r="J51" s="132">
        <f t="shared" ref="J51" si="131">SUM(J52:J53)</f>
        <v>0.21740089754513001</v>
      </c>
      <c r="K51" s="132">
        <f t="shared" ref="K51" si="132">SUM(K52:K53)</f>
        <v>0.23730816466381355</v>
      </c>
      <c r="L51" s="132">
        <f t="shared" ref="L51" si="133">SUM(L52:L53)</f>
        <v>0.21667039603648172</v>
      </c>
      <c r="M51" s="132">
        <f t="shared" ref="M51" si="134">SUM(M52:M53)</f>
        <v>0.27522883715131635</v>
      </c>
      <c r="N51" s="132">
        <f t="shared" ref="N51" si="135">SUM(N52:N53)</f>
        <v>0.26382564796477465</v>
      </c>
      <c r="O51" s="132">
        <f t="shared" ref="O51" si="136">SUM(O52:O53)</f>
        <v>0.25523376982918522</v>
      </c>
      <c r="P51" s="132">
        <f t="shared" ref="P51" si="137">SUM(P52:P53)</f>
        <v>0.35311168819298588</v>
      </c>
      <c r="Q51" s="132">
        <f t="shared" ref="Q51" si="138">SUM(Q52:Q53)</f>
        <v>0.3299229700909625</v>
      </c>
    </row>
    <row r="52" spans="1:17" ht="12" customHeight="1" x14ac:dyDescent="0.25">
      <c r="A52" s="166" t="s">
        <v>163</v>
      </c>
      <c r="B52" s="165">
        <v>0.25192901313544552</v>
      </c>
      <c r="C52" s="165">
        <v>0.29303945052480157</v>
      </c>
      <c r="D52" s="165">
        <v>0.3265917429672105</v>
      </c>
      <c r="E52" s="165">
        <v>0.34491436376741713</v>
      </c>
      <c r="F52" s="165">
        <v>0.3235996563120499</v>
      </c>
      <c r="G52" s="165">
        <v>0.27407641206993882</v>
      </c>
      <c r="H52" s="165">
        <v>0.19807001385199677</v>
      </c>
      <c r="I52" s="165">
        <v>0.2350279792214868</v>
      </c>
      <c r="J52" s="165">
        <v>0.21740089754513001</v>
      </c>
      <c r="K52" s="165">
        <v>0.23730816466381355</v>
      </c>
      <c r="L52" s="165">
        <v>0.21667039603648172</v>
      </c>
      <c r="M52" s="165">
        <v>0.27522883715131635</v>
      </c>
      <c r="N52" s="165">
        <v>0.26382564796477465</v>
      </c>
      <c r="O52" s="165">
        <v>0.25523376982918522</v>
      </c>
      <c r="P52" s="165">
        <v>0.35311168819298588</v>
      </c>
      <c r="Q52" s="165">
        <v>0.3299229700909625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4.4613877462688798</v>
      </c>
      <c r="C58" s="157">
        <f t="shared" ref="C58" si="156">SUM(C59:C60)</f>
        <v>3.8722774562947575</v>
      </c>
      <c r="D58" s="157">
        <f t="shared" ref="D58" si="157">SUM(D59:D60)</f>
        <v>3.1860260166091536</v>
      </c>
      <c r="E58" s="157">
        <f t="shared" ref="E58" si="158">SUM(E59:E60)</f>
        <v>2.4823155872109854</v>
      </c>
      <c r="F58" s="157">
        <f t="shared" ref="F58" si="159">SUM(F59:F60)</f>
        <v>1.9395444731692979</v>
      </c>
      <c r="G58" s="157">
        <f t="shared" ref="G58" si="160">SUM(G59:G60)</f>
        <v>1.4204002662687649</v>
      </c>
      <c r="H58" s="157">
        <f t="shared" ref="H58" si="161">SUM(H59:H60)</f>
        <v>1.1751439308664804</v>
      </c>
      <c r="I58" s="157">
        <f t="shared" ref="I58" si="162">SUM(I59:I60)</f>
        <v>0.98915568874222315</v>
      </c>
      <c r="J58" s="157">
        <f t="shared" ref="J58" si="163">SUM(J59:J60)</f>
        <v>0.98336651333289771</v>
      </c>
      <c r="K58" s="157">
        <f t="shared" ref="K58" si="164">SUM(K59:K60)</f>
        <v>0.95019449814323265</v>
      </c>
      <c r="L58" s="157">
        <f t="shared" ref="L58" si="165">SUM(L59:L60)</f>
        <v>0.97335824951465455</v>
      </c>
      <c r="M58" s="157">
        <f t="shared" ref="M58" si="166">SUM(M59:M60)</f>
        <v>0.78801683661627375</v>
      </c>
      <c r="N58" s="157">
        <f t="shared" ref="N58" si="167">SUM(N59:N60)</f>
        <v>0.75971073496466468</v>
      </c>
      <c r="O58" s="157">
        <f t="shared" ref="O58" si="168">SUM(O59:O60)</f>
        <v>0.80527228360985337</v>
      </c>
      <c r="P58" s="157">
        <f t="shared" ref="P58" si="169">SUM(P59:P60)</f>
        <v>0.63930122623301666</v>
      </c>
      <c r="Q58" s="157">
        <f t="shared" ref="Q58" si="170">SUM(Q59:Q60)</f>
        <v>0.57617962962722036</v>
      </c>
    </row>
    <row r="59" spans="1:17" ht="12" customHeight="1" x14ac:dyDescent="0.25">
      <c r="A59" s="23" t="s">
        <v>57</v>
      </c>
      <c r="B59" s="156">
        <v>4.4613877462688798</v>
      </c>
      <c r="C59" s="156">
        <v>3.8722774562947575</v>
      </c>
      <c r="D59" s="156">
        <v>3.1860260166091536</v>
      </c>
      <c r="E59" s="156">
        <v>2.4823155872109854</v>
      </c>
      <c r="F59" s="156">
        <v>1.9395444731692979</v>
      </c>
      <c r="G59" s="156">
        <v>1.4204002662687649</v>
      </c>
      <c r="H59" s="156">
        <v>1.1751439308664804</v>
      </c>
      <c r="I59" s="156">
        <v>0.98915568874222315</v>
      </c>
      <c r="J59" s="156">
        <v>0.98336651333289771</v>
      </c>
      <c r="K59" s="156">
        <v>0.95019449814323265</v>
      </c>
      <c r="L59" s="156">
        <v>0.97335824951465455</v>
      </c>
      <c r="M59" s="156">
        <v>0.78801683661627375</v>
      </c>
      <c r="N59" s="156">
        <v>0.75971073496466468</v>
      </c>
      <c r="O59" s="156">
        <v>0.80527228360985337</v>
      </c>
      <c r="P59" s="156">
        <v>0.63930122623301666</v>
      </c>
      <c r="Q59" s="156">
        <v>0.57617962962722036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19985.046599557361</v>
      </c>
      <c r="C62" s="168">
        <f t="shared" ref="C62:Q62" si="171">SUM(C63,C66,C68,C77)</f>
        <v>21240.735662594459</v>
      </c>
      <c r="D62" s="168">
        <f t="shared" si="171"/>
        <v>20496.963999407541</v>
      </c>
      <c r="E62" s="168">
        <f t="shared" si="171"/>
        <v>20991.615651113585</v>
      </c>
      <c r="F62" s="168">
        <f t="shared" si="171"/>
        <v>20065.993506493705</v>
      </c>
      <c r="G62" s="168">
        <f t="shared" si="171"/>
        <v>19294.520668212739</v>
      </c>
      <c r="H62" s="168">
        <f t="shared" si="171"/>
        <v>19447.984772560088</v>
      </c>
      <c r="I62" s="168">
        <f t="shared" si="171"/>
        <v>17366.849303252729</v>
      </c>
      <c r="J62" s="168">
        <f t="shared" si="171"/>
        <v>19676.652911687379</v>
      </c>
      <c r="K62" s="168">
        <f t="shared" si="171"/>
        <v>19594.509098345676</v>
      </c>
      <c r="L62" s="168">
        <f t="shared" si="171"/>
        <v>22818.253874089449</v>
      </c>
      <c r="M62" s="168">
        <f t="shared" si="171"/>
        <v>17726.492885509811</v>
      </c>
      <c r="N62" s="168">
        <f t="shared" si="171"/>
        <v>18956.611027698636</v>
      </c>
      <c r="O62" s="168">
        <f t="shared" si="171"/>
        <v>20138.012235484457</v>
      </c>
      <c r="P62" s="168">
        <f t="shared" si="171"/>
        <v>15018.204378277587</v>
      </c>
      <c r="Q62" s="168">
        <f t="shared" si="171"/>
        <v>16004.569945254409</v>
      </c>
    </row>
    <row r="63" spans="1:17" ht="12.95" customHeight="1" x14ac:dyDescent="0.25">
      <c r="A63" s="158" t="s">
        <v>65</v>
      </c>
      <c r="B63" s="157">
        <f t="shared" ref="B63:Q63" si="172">SUM(B64:B65)</f>
        <v>15285.501843953904</v>
      </c>
      <c r="C63" s="157">
        <f t="shared" si="172"/>
        <v>16402.247123045872</v>
      </c>
      <c r="D63" s="157">
        <f t="shared" si="172"/>
        <v>15536.180342955982</v>
      </c>
      <c r="E63" s="157">
        <f t="shared" si="172"/>
        <v>16023.232807615237</v>
      </c>
      <c r="F63" s="157">
        <f t="shared" si="172"/>
        <v>15110.890238052883</v>
      </c>
      <c r="G63" s="157">
        <f t="shared" si="172"/>
        <v>14314.300617339959</v>
      </c>
      <c r="H63" s="157">
        <f t="shared" si="172"/>
        <v>14335.319570197767</v>
      </c>
      <c r="I63" s="157">
        <f t="shared" si="172"/>
        <v>12249.867420014827</v>
      </c>
      <c r="J63" s="157">
        <f t="shared" si="172"/>
        <v>14496.67084775506</v>
      </c>
      <c r="K63" s="157">
        <f t="shared" si="172"/>
        <v>14442.143161595301</v>
      </c>
      <c r="L63" s="157">
        <f t="shared" si="172"/>
        <v>17575.21057675589</v>
      </c>
      <c r="M63" s="157">
        <f t="shared" si="172"/>
        <v>12527.467951787929</v>
      </c>
      <c r="N63" s="157">
        <f t="shared" si="172"/>
        <v>13751.060013516313</v>
      </c>
      <c r="O63" s="157">
        <f t="shared" si="172"/>
        <v>14899.014841696451</v>
      </c>
      <c r="P63" s="157">
        <f t="shared" si="172"/>
        <v>9884.6029235568021</v>
      </c>
      <c r="Q63" s="157">
        <f t="shared" si="172"/>
        <v>10856.281858211762</v>
      </c>
    </row>
    <row r="64" spans="1:17" ht="12" customHeight="1" x14ac:dyDescent="0.25">
      <c r="A64" s="23" t="s">
        <v>161</v>
      </c>
      <c r="B64" s="156">
        <v>15285.501843953904</v>
      </c>
      <c r="C64" s="156">
        <v>16402.247123045872</v>
      </c>
      <c r="D64" s="156">
        <v>15536.180342955982</v>
      </c>
      <c r="E64" s="156">
        <v>16023.232807615237</v>
      </c>
      <c r="F64" s="156">
        <v>15110.890238052883</v>
      </c>
      <c r="G64" s="156">
        <v>14314.300617339959</v>
      </c>
      <c r="H64" s="156">
        <v>14335.319570197767</v>
      </c>
      <c r="I64" s="156">
        <v>12249.867420014827</v>
      </c>
      <c r="J64" s="156">
        <v>14496.67084775506</v>
      </c>
      <c r="K64" s="156">
        <v>14442.143161595301</v>
      </c>
      <c r="L64" s="156">
        <v>17575.21057675589</v>
      </c>
      <c r="M64" s="156">
        <v>12527.467951787929</v>
      </c>
      <c r="N64" s="156">
        <v>13751.060013516313</v>
      </c>
      <c r="O64" s="156">
        <v>14899.014841696451</v>
      </c>
      <c r="P64" s="156">
        <v>9884.6029235568021</v>
      </c>
      <c r="Q64" s="156">
        <v>10856.281858211762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3334.3498618678409</v>
      </c>
      <c r="C68" s="157">
        <f t="shared" ref="C68:Q68" si="174">SUM(C69:C70,C73:C74)</f>
        <v>3443.314812121595</v>
      </c>
      <c r="D68" s="157">
        <f t="shared" si="174"/>
        <v>3527.5805306718376</v>
      </c>
      <c r="E68" s="157">
        <f t="shared" si="174"/>
        <v>3530.6949822626325</v>
      </c>
      <c r="F68" s="157">
        <f t="shared" si="174"/>
        <v>3514.5807414908722</v>
      </c>
      <c r="G68" s="157">
        <f t="shared" si="174"/>
        <v>3526.9778241677745</v>
      </c>
      <c r="H68" s="157">
        <f t="shared" si="174"/>
        <v>3600.919362080368</v>
      </c>
      <c r="I68" s="157">
        <f t="shared" si="174"/>
        <v>3595.5895134702646</v>
      </c>
      <c r="J68" s="157">
        <f t="shared" si="174"/>
        <v>3631.9025288187295</v>
      </c>
      <c r="K68" s="157">
        <f t="shared" si="174"/>
        <v>3629.9257503475142</v>
      </c>
      <c r="L68" s="157">
        <f t="shared" si="174"/>
        <v>3694.4968449350104</v>
      </c>
      <c r="M68" s="157">
        <f t="shared" si="174"/>
        <v>3664.8475726155602</v>
      </c>
      <c r="N68" s="157">
        <f t="shared" si="174"/>
        <v>3670.6062050933328</v>
      </c>
      <c r="O68" s="157">
        <f t="shared" si="174"/>
        <v>3690.6006010238812</v>
      </c>
      <c r="P68" s="157">
        <f t="shared" si="174"/>
        <v>3606.578906887054</v>
      </c>
      <c r="Q68" s="157">
        <f t="shared" si="174"/>
        <v>3624.3207296312494</v>
      </c>
    </row>
    <row r="69" spans="1:17" ht="12" customHeight="1" x14ac:dyDescent="0.25">
      <c r="A69" s="167" t="s">
        <v>160</v>
      </c>
      <c r="B69" s="132">
        <v>3280.6281267710856</v>
      </c>
      <c r="C69" s="132">
        <v>3381.5594926134486</v>
      </c>
      <c r="D69" s="132">
        <v>3458.7168719938413</v>
      </c>
      <c r="E69" s="132">
        <v>3456.5535581532899</v>
      </c>
      <c r="F69" s="132">
        <v>3434.9340868498748</v>
      </c>
      <c r="G69" s="132">
        <v>3442.9653804254917</v>
      </c>
      <c r="H69" s="132">
        <v>3513.2426361892785</v>
      </c>
      <c r="I69" s="132">
        <v>3503.8035707075592</v>
      </c>
      <c r="J69" s="132">
        <v>3534.298546773105</v>
      </c>
      <c r="K69" s="132">
        <v>3523.9110424454007</v>
      </c>
      <c r="L69" s="132">
        <v>3580.5445806819957</v>
      </c>
      <c r="M69" s="132">
        <v>3547.6995222619394</v>
      </c>
      <c r="N69" s="132">
        <v>3550.5675645858892</v>
      </c>
      <c r="O69" s="132">
        <v>3567.4111732966835</v>
      </c>
      <c r="P69" s="132">
        <v>3484.8924405024054</v>
      </c>
      <c r="Q69" s="132">
        <v>3502.1493527077919</v>
      </c>
    </row>
    <row r="70" spans="1:17" ht="12" customHeight="1" x14ac:dyDescent="0.25">
      <c r="A70" s="167" t="s">
        <v>159</v>
      </c>
      <c r="B70" s="132">
        <f>SUM(B71:B72)</f>
        <v>53.721735096755317</v>
      </c>
      <c r="C70" s="132">
        <f t="shared" ref="C70:Q70" si="175">SUM(C71:C72)</f>
        <v>61.755319508146208</v>
      </c>
      <c r="D70" s="132">
        <f t="shared" si="175"/>
        <v>68.863658677996341</v>
      </c>
      <c r="E70" s="132">
        <f t="shared" si="175"/>
        <v>74.141424109342523</v>
      </c>
      <c r="F70" s="132">
        <f t="shared" si="175"/>
        <v>79.646654640997497</v>
      </c>
      <c r="G70" s="132">
        <f t="shared" si="175"/>
        <v>84.012443742282599</v>
      </c>
      <c r="H70" s="132">
        <f t="shared" si="175"/>
        <v>87.676725891089333</v>
      </c>
      <c r="I70" s="132">
        <f t="shared" si="175"/>
        <v>91.78594276270556</v>
      </c>
      <c r="J70" s="132">
        <f t="shared" si="175"/>
        <v>97.603982045624207</v>
      </c>
      <c r="K70" s="132">
        <f t="shared" si="175"/>
        <v>106.01470790211332</v>
      </c>
      <c r="L70" s="132">
        <f t="shared" si="175"/>
        <v>113.95226425301475</v>
      </c>
      <c r="M70" s="132">
        <f t="shared" si="175"/>
        <v>117.14805035362103</v>
      </c>
      <c r="N70" s="132">
        <f t="shared" si="175"/>
        <v>120.03864050744367</v>
      </c>
      <c r="O70" s="132">
        <f t="shared" si="175"/>
        <v>123.18942772719753</v>
      </c>
      <c r="P70" s="132">
        <f t="shared" si="175"/>
        <v>121.68646638464858</v>
      </c>
      <c r="Q70" s="132">
        <f t="shared" si="175"/>
        <v>122.17137692345736</v>
      </c>
    </row>
    <row r="71" spans="1:17" ht="12" customHeight="1" x14ac:dyDescent="0.25">
      <c r="A71" s="166" t="s">
        <v>109</v>
      </c>
      <c r="B71" s="165">
        <v>53.721735096755317</v>
      </c>
      <c r="C71" s="165">
        <v>61.755319508146208</v>
      </c>
      <c r="D71" s="165">
        <v>68.863658677996341</v>
      </c>
      <c r="E71" s="165">
        <v>74.141424109342523</v>
      </c>
      <c r="F71" s="165">
        <v>79.646654640997497</v>
      </c>
      <c r="G71" s="165">
        <v>84.012443742282599</v>
      </c>
      <c r="H71" s="165">
        <v>87.676725891089333</v>
      </c>
      <c r="I71" s="165">
        <v>91.78594276270556</v>
      </c>
      <c r="J71" s="165">
        <v>97.603982045624207</v>
      </c>
      <c r="K71" s="165">
        <v>106.01470790211332</v>
      </c>
      <c r="L71" s="165">
        <v>113.95226425301475</v>
      </c>
      <c r="M71" s="165">
        <v>117.14805035362103</v>
      </c>
      <c r="N71" s="165">
        <v>120.03864050744367</v>
      </c>
      <c r="O71" s="165">
        <v>123.18942772719753</v>
      </c>
      <c r="P71" s="165">
        <v>121.68646638464858</v>
      </c>
      <c r="Q71" s="165">
        <v>122.17137692345736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1365.1948937356158</v>
      </c>
      <c r="C77" s="157">
        <f t="shared" ref="C77:Q77" si="177">SUM(C78:C79)</f>
        <v>1395.1737274269897</v>
      </c>
      <c r="D77" s="157">
        <f t="shared" si="177"/>
        <v>1433.2031257797225</v>
      </c>
      <c r="E77" s="157">
        <f t="shared" si="177"/>
        <v>1437.6878612357136</v>
      </c>
      <c r="F77" s="157">
        <f t="shared" si="177"/>
        <v>1440.5225269499483</v>
      </c>
      <c r="G77" s="157">
        <f t="shared" si="177"/>
        <v>1453.2422267050044</v>
      </c>
      <c r="H77" s="157">
        <f t="shared" si="177"/>
        <v>1511.7458402819527</v>
      </c>
      <c r="I77" s="157">
        <f t="shared" si="177"/>
        <v>1521.3923697676385</v>
      </c>
      <c r="J77" s="157">
        <f t="shared" si="177"/>
        <v>1548.079535113588</v>
      </c>
      <c r="K77" s="157">
        <f t="shared" si="177"/>
        <v>1522.4401864028614</v>
      </c>
      <c r="L77" s="157">
        <f t="shared" si="177"/>
        <v>1548.5464523985488</v>
      </c>
      <c r="M77" s="157">
        <f t="shared" si="177"/>
        <v>1534.1773611063211</v>
      </c>
      <c r="N77" s="157">
        <f t="shared" si="177"/>
        <v>1534.9448090889884</v>
      </c>
      <c r="O77" s="157">
        <f t="shared" si="177"/>
        <v>1548.3967927641227</v>
      </c>
      <c r="P77" s="157">
        <f t="shared" si="177"/>
        <v>1527.0225478337313</v>
      </c>
      <c r="Q77" s="157">
        <f t="shared" si="177"/>
        <v>1523.9673574113974</v>
      </c>
    </row>
    <row r="78" spans="1:17" ht="12" customHeight="1" x14ac:dyDescent="0.25">
      <c r="A78" s="23" t="s">
        <v>109</v>
      </c>
      <c r="B78" s="156">
        <v>1365.1948937356158</v>
      </c>
      <c r="C78" s="156">
        <v>1395.1737274269897</v>
      </c>
      <c r="D78" s="156">
        <v>1433.2031257797225</v>
      </c>
      <c r="E78" s="156">
        <v>1437.6878612357136</v>
      </c>
      <c r="F78" s="156">
        <v>1440.5225269499483</v>
      </c>
      <c r="G78" s="156">
        <v>1453.2422267050044</v>
      </c>
      <c r="H78" s="156">
        <v>1511.7458402819527</v>
      </c>
      <c r="I78" s="156">
        <v>1521.3923697676385</v>
      </c>
      <c r="J78" s="156">
        <v>1548.079535113588</v>
      </c>
      <c r="K78" s="156">
        <v>1522.4401864028614</v>
      </c>
      <c r="L78" s="156">
        <v>1548.5464523985488</v>
      </c>
      <c r="M78" s="156">
        <v>1534.1773611063211</v>
      </c>
      <c r="N78" s="156">
        <v>1534.9448090889884</v>
      </c>
      <c r="O78" s="156">
        <v>1548.3967927641227</v>
      </c>
      <c r="P78" s="156">
        <v>1527.0225478337313</v>
      </c>
      <c r="Q78" s="156">
        <v>1523.9673574113974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20.88262205463824</v>
      </c>
      <c r="C81" s="168">
        <f t="shared" ref="C81:Q81" si="178">SUM(C82,C85,C87,C100)</f>
        <v>21.055676765832615</v>
      </c>
      <c r="D81" s="168">
        <f t="shared" si="178"/>
        <v>20.704720010622591</v>
      </c>
      <c r="E81" s="168">
        <f t="shared" si="178"/>
        <v>20.546166639819894</v>
      </c>
      <c r="F81" s="168">
        <f t="shared" si="178"/>
        <v>21.599299854741446</v>
      </c>
      <c r="G81" s="168">
        <f t="shared" si="178"/>
        <v>22.886996532699214</v>
      </c>
      <c r="H81" s="168">
        <f t="shared" si="178"/>
        <v>26.835958643161014</v>
      </c>
      <c r="I81" s="168">
        <f t="shared" si="178"/>
        <v>25.044634871743554</v>
      </c>
      <c r="J81" s="168">
        <f t="shared" si="178"/>
        <v>26.943812592345925</v>
      </c>
      <c r="K81" s="168">
        <f t="shared" si="178"/>
        <v>26.754506638966678</v>
      </c>
      <c r="L81" s="168">
        <f t="shared" si="178"/>
        <v>30.059176455050313</v>
      </c>
      <c r="M81" s="168">
        <f t="shared" si="178"/>
        <v>23.952181505862505</v>
      </c>
      <c r="N81" s="168">
        <f t="shared" si="178"/>
        <v>25.261571753544125</v>
      </c>
      <c r="O81" s="168">
        <f t="shared" si="178"/>
        <v>26.418732358257039</v>
      </c>
      <c r="P81" s="168">
        <f t="shared" si="178"/>
        <v>22.743084567299263</v>
      </c>
      <c r="Q81" s="168">
        <f t="shared" si="178"/>
        <v>22.541612547676259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2.5068471797444873</v>
      </c>
      <c r="C87" s="157">
        <f t="shared" ref="C87:Q87" si="181">SUM(C88:C89,C92:C93,C96:C97)</f>
        <v>3.1297269858177197</v>
      </c>
      <c r="D87" s="157">
        <f t="shared" si="181"/>
        <v>3.373770967727213</v>
      </c>
      <c r="E87" s="157">
        <f t="shared" si="181"/>
        <v>3.6938302616948975</v>
      </c>
      <c r="F87" s="157">
        <f t="shared" si="181"/>
        <v>4.234160974647236</v>
      </c>
      <c r="G87" s="157">
        <f t="shared" si="181"/>
        <v>5.2432847775807652</v>
      </c>
      <c r="H87" s="157">
        <f t="shared" si="181"/>
        <v>5.8357552481312442</v>
      </c>
      <c r="I87" s="157">
        <f t="shared" si="181"/>
        <v>6.5052900153587698</v>
      </c>
      <c r="J87" s="157">
        <f t="shared" si="181"/>
        <v>7.0896370790912924</v>
      </c>
      <c r="K87" s="157">
        <f t="shared" si="181"/>
        <v>7.2196708134264052</v>
      </c>
      <c r="L87" s="157">
        <f t="shared" si="181"/>
        <v>7.2831025388459656</v>
      </c>
      <c r="M87" s="157">
        <f t="shared" si="181"/>
        <v>7.4594746774717908</v>
      </c>
      <c r="N87" s="157">
        <f t="shared" si="181"/>
        <v>7.6319732776456899</v>
      </c>
      <c r="O87" s="157">
        <f t="shared" si="181"/>
        <v>7.6860282012870513</v>
      </c>
      <c r="P87" s="157">
        <f t="shared" si="181"/>
        <v>7.714323841108615</v>
      </c>
      <c r="Q87" s="157">
        <f t="shared" si="181"/>
        <v>7.8334555092715004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2.4665990870550236</v>
      </c>
      <c r="C92" s="162">
        <v>3.0736905123646046</v>
      </c>
      <c r="D92" s="162">
        <v>3.3079898174550322</v>
      </c>
      <c r="E92" s="162">
        <v>3.6163039565576143</v>
      </c>
      <c r="F92" s="162">
        <v>4.1383587471562944</v>
      </c>
      <c r="G92" s="162">
        <v>5.1183383017150437</v>
      </c>
      <c r="H92" s="162">
        <v>5.6938037972053666</v>
      </c>
      <c r="I92" s="162">
        <v>6.3393140072633782</v>
      </c>
      <c r="J92" s="162">
        <v>6.8989283681466596</v>
      </c>
      <c r="K92" s="162">
        <v>7.0086058907034916</v>
      </c>
      <c r="L92" s="162">
        <v>7.058303839043921</v>
      </c>
      <c r="M92" s="162">
        <v>7.2208641839191099</v>
      </c>
      <c r="N92" s="162">
        <v>7.3822170722098335</v>
      </c>
      <c r="O92" s="162">
        <v>7.4293293169199588</v>
      </c>
      <c r="P92" s="162">
        <v>7.453868028352133</v>
      </c>
      <c r="Q92" s="162">
        <v>7.5693213212198343</v>
      </c>
    </row>
    <row r="93" spans="1:17" ht="12" customHeight="1" x14ac:dyDescent="0.25">
      <c r="A93" s="161" t="s">
        <v>143</v>
      </c>
      <c r="B93" s="160">
        <f>SUM(B94:B95)</f>
        <v>4.0248092689463562E-2</v>
      </c>
      <c r="C93" s="160">
        <f t="shared" ref="C93:Q93" si="183">SUM(C94:C95)</f>
        <v>5.6036473453115056E-2</v>
      </c>
      <c r="D93" s="160">
        <f t="shared" si="183"/>
        <v>6.5781150272180872E-2</v>
      </c>
      <c r="E93" s="160">
        <f t="shared" si="183"/>
        <v>7.7526305137283355E-2</v>
      </c>
      <c r="F93" s="160">
        <f t="shared" si="183"/>
        <v>9.580222749094143E-2</v>
      </c>
      <c r="G93" s="160">
        <f t="shared" si="183"/>
        <v>0.12494647586572188</v>
      </c>
      <c r="H93" s="160">
        <f t="shared" si="183"/>
        <v>0.14195145092587766</v>
      </c>
      <c r="I93" s="160">
        <f t="shared" si="183"/>
        <v>0.16597600809539176</v>
      </c>
      <c r="J93" s="160">
        <f t="shared" si="183"/>
        <v>0.1907087109446326</v>
      </c>
      <c r="K93" s="160">
        <f t="shared" si="183"/>
        <v>0.2110649227229133</v>
      </c>
      <c r="L93" s="160">
        <f t="shared" si="183"/>
        <v>0.22479869980204439</v>
      </c>
      <c r="M93" s="160">
        <f t="shared" si="183"/>
        <v>0.23861049355268102</v>
      </c>
      <c r="N93" s="160">
        <f t="shared" si="183"/>
        <v>0.24975620543585672</v>
      </c>
      <c r="O93" s="160">
        <f t="shared" si="183"/>
        <v>0.25669888436709271</v>
      </c>
      <c r="P93" s="160">
        <f t="shared" si="183"/>
        <v>0.260455812756482</v>
      </c>
      <c r="Q93" s="160">
        <f t="shared" si="183"/>
        <v>0.26413418805166589</v>
      </c>
    </row>
    <row r="94" spans="1:17" ht="12" customHeight="1" x14ac:dyDescent="0.25">
      <c r="A94" s="148" t="s">
        <v>57</v>
      </c>
      <c r="B94" s="156">
        <v>4.0248092689463562E-2</v>
      </c>
      <c r="C94" s="156">
        <v>5.6036473453115056E-2</v>
      </c>
      <c r="D94" s="156">
        <v>6.5781150272180872E-2</v>
      </c>
      <c r="E94" s="156">
        <v>7.7526305137283355E-2</v>
      </c>
      <c r="F94" s="156">
        <v>9.580222749094143E-2</v>
      </c>
      <c r="G94" s="156">
        <v>0.12494647586572188</v>
      </c>
      <c r="H94" s="156">
        <v>0.14195145092587766</v>
      </c>
      <c r="I94" s="156">
        <v>0.16597600809539176</v>
      </c>
      <c r="J94" s="156">
        <v>0.1907087109446326</v>
      </c>
      <c r="K94" s="156">
        <v>0.2110649227229133</v>
      </c>
      <c r="L94" s="156">
        <v>0.22479869980204439</v>
      </c>
      <c r="M94" s="156">
        <v>0.23861049355268102</v>
      </c>
      <c r="N94" s="156">
        <v>0.24975620543585672</v>
      </c>
      <c r="O94" s="156">
        <v>0.25669888436709271</v>
      </c>
      <c r="P94" s="156">
        <v>0.260455812756482</v>
      </c>
      <c r="Q94" s="156">
        <v>0.26413418805166589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18.375774874893754</v>
      </c>
      <c r="C100" s="157">
        <f t="shared" ref="C100:Q100" si="185">SUM(C101:C103)</f>
        <v>17.925949780014896</v>
      </c>
      <c r="D100" s="157">
        <f t="shared" si="185"/>
        <v>17.330949042895377</v>
      </c>
      <c r="E100" s="157">
        <f t="shared" si="185"/>
        <v>16.852336378124996</v>
      </c>
      <c r="F100" s="157">
        <f t="shared" si="185"/>
        <v>17.365138880094211</v>
      </c>
      <c r="G100" s="157">
        <f t="shared" si="185"/>
        <v>17.643711755118449</v>
      </c>
      <c r="H100" s="157">
        <f t="shared" si="185"/>
        <v>21.000203395029772</v>
      </c>
      <c r="I100" s="157">
        <f t="shared" si="185"/>
        <v>18.539344856384783</v>
      </c>
      <c r="J100" s="157">
        <f t="shared" si="185"/>
        <v>19.854175513254631</v>
      </c>
      <c r="K100" s="157">
        <f t="shared" si="185"/>
        <v>19.534835825540274</v>
      </c>
      <c r="L100" s="157">
        <f t="shared" si="185"/>
        <v>22.776073916204346</v>
      </c>
      <c r="M100" s="157">
        <f t="shared" si="185"/>
        <v>16.492706828390713</v>
      </c>
      <c r="N100" s="157">
        <f t="shared" si="185"/>
        <v>17.629598475898437</v>
      </c>
      <c r="O100" s="157">
        <f t="shared" si="185"/>
        <v>18.732704156969987</v>
      </c>
      <c r="P100" s="157">
        <f t="shared" si="185"/>
        <v>15.028760726190649</v>
      </c>
      <c r="Q100" s="157">
        <f t="shared" si="185"/>
        <v>14.70815703840476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18.375774874893754</v>
      </c>
      <c r="C102" s="156">
        <v>17.925949780014896</v>
      </c>
      <c r="D102" s="156">
        <v>17.330949042895377</v>
      </c>
      <c r="E102" s="156">
        <v>16.852336378124996</v>
      </c>
      <c r="F102" s="156">
        <v>17.365138880094211</v>
      </c>
      <c r="G102" s="156">
        <v>17.643711755118449</v>
      </c>
      <c r="H102" s="156">
        <v>21.000203395029772</v>
      </c>
      <c r="I102" s="156">
        <v>18.539344856384783</v>
      </c>
      <c r="J102" s="156">
        <v>19.854175513254631</v>
      </c>
      <c r="K102" s="156">
        <v>19.534835825540274</v>
      </c>
      <c r="L102" s="156">
        <v>22.776073916204346</v>
      </c>
      <c r="M102" s="156">
        <v>16.492706828390713</v>
      </c>
      <c r="N102" s="156">
        <v>17.629598475898437</v>
      </c>
      <c r="O102" s="156">
        <v>18.732704156969987</v>
      </c>
      <c r="P102" s="156">
        <v>15.028760726190649</v>
      </c>
      <c r="Q102" s="156">
        <v>14.70815703840476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18.626404673425451</v>
      </c>
      <c r="C124" s="168">
        <f t="shared" ref="C124:Q124" si="193">SUM(C125,C128,C130,C139)</f>
        <v>21.368646035039358</v>
      </c>
      <c r="D124" s="168">
        <f t="shared" si="193"/>
        <v>20.237058283791953</v>
      </c>
      <c r="E124" s="168">
        <f t="shared" si="193"/>
        <v>20.877158430945272</v>
      </c>
      <c r="F124" s="168">
        <f t="shared" si="193"/>
        <v>20.466634148854745</v>
      </c>
      <c r="G124" s="168">
        <f t="shared" si="193"/>
        <v>18.763456511872075</v>
      </c>
      <c r="H124" s="168">
        <f t="shared" si="193"/>
        <v>20.95834185781851</v>
      </c>
      <c r="I124" s="168">
        <f t="shared" si="193"/>
        <v>20.249886433594995</v>
      </c>
      <c r="J124" s="168">
        <f t="shared" si="193"/>
        <v>21.754326606515725</v>
      </c>
      <c r="K124" s="168">
        <f t="shared" si="193"/>
        <v>21.86782269222423</v>
      </c>
      <c r="L124" s="168">
        <f t="shared" si="193"/>
        <v>26.484055582463373</v>
      </c>
      <c r="M124" s="168">
        <f t="shared" si="193"/>
        <v>19.842328780201374</v>
      </c>
      <c r="N124" s="168">
        <f t="shared" si="193"/>
        <v>22.626811627217609</v>
      </c>
      <c r="O124" s="168">
        <f t="shared" si="193"/>
        <v>25.373638282843924</v>
      </c>
      <c r="P124" s="168">
        <f t="shared" si="193"/>
        <v>16.666464004196555</v>
      </c>
      <c r="Q124" s="168">
        <f t="shared" si="193"/>
        <v>16.67248190077294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18.626404673425451</v>
      </c>
      <c r="C139" s="157">
        <f t="shared" ref="C139:Q139" si="214">SUM(C140:C141)</f>
        <v>21.368646035039358</v>
      </c>
      <c r="D139" s="157">
        <f t="shared" si="214"/>
        <v>20.237058283791953</v>
      </c>
      <c r="E139" s="157">
        <f t="shared" si="214"/>
        <v>20.877158430945272</v>
      </c>
      <c r="F139" s="157">
        <f t="shared" si="214"/>
        <v>20.466634148854745</v>
      </c>
      <c r="G139" s="157">
        <f t="shared" si="214"/>
        <v>18.763456511872075</v>
      </c>
      <c r="H139" s="157">
        <f t="shared" si="214"/>
        <v>20.95834185781851</v>
      </c>
      <c r="I139" s="157">
        <f t="shared" si="214"/>
        <v>20.249886433594995</v>
      </c>
      <c r="J139" s="157">
        <f t="shared" si="214"/>
        <v>21.754326606515725</v>
      </c>
      <c r="K139" s="157">
        <f t="shared" si="214"/>
        <v>21.86782269222423</v>
      </c>
      <c r="L139" s="157">
        <f t="shared" si="214"/>
        <v>26.484055582463373</v>
      </c>
      <c r="M139" s="157">
        <f t="shared" si="214"/>
        <v>19.842328780201374</v>
      </c>
      <c r="N139" s="157">
        <f t="shared" si="214"/>
        <v>22.626811627217609</v>
      </c>
      <c r="O139" s="157">
        <f t="shared" si="214"/>
        <v>25.373638282843924</v>
      </c>
      <c r="P139" s="157">
        <f t="shared" si="214"/>
        <v>16.666464004196555</v>
      </c>
      <c r="Q139" s="157">
        <f t="shared" si="214"/>
        <v>16.67248190077294</v>
      </c>
    </row>
    <row r="140" spans="1:17" ht="12" customHeight="1" x14ac:dyDescent="0.25">
      <c r="A140" s="23" t="s">
        <v>57</v>
      </c>
      <c r="B140" s="156">
        <v>18.626404673425451</v>
      </c>
      <c r="C140" s="156">
        <v>21.368646035039358</v>
      </c>
      <c r="D140" s="156">
        <v>20.237058283791953</v>
      </c>
      <c r="E140" s="156">
        <v>20.877158430945272</v>
      </c>
      <c r="F140" s="156">
        <v>20.466634148854745</v>
      </c>
      <c r="G140" s="156">
        <v>18.763456511872075</v>
      </c>
      <c r="H140" s="156">
        <v>20.95834185781851</v>
      </c>
      <c r="I140" s="156">
        <v>20.249886433594995</v>
      </c>
      <c r="J140" s="156">
        <v>21.754326606515725</v>
      </c>
      <c r="K140" s="156">
        <v>21.86782269222423</v>
      </c>
      <c r="L140" s="156">
        <v>26.484055582463373</v>
      </c>
      <c r="M140" s="156">
        <v>19.842328780201374</v>
      </c>
      <c r="N140" s="156">
        <v>22.626811627217609</v>
      </c>
      <c r="O140" s="156">
        <v>25.373638282843924</v>
      </c>
      <c r="P140" s="156">
        <v>16.666464004196555</v>
      </c>
      <c r="Q140" s="156">
        <v>16.67248190077294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0.41809189025323623</v>
      </c>
      <c r="C143" s="168">
        <f t="shared" ref="C143" si="216">SUM(C144,C146,C148,C157)</f>
        <v>0.70115406736727837</v>
      </c>
      <c r="D143" s="168">
        <f t="shared" ref="D143" si="217">SUM(D144,D146,D148,D157)</f>
        <v>1.0460450583095897</v>
      </c>
      <c r="E143" s="168">
        <f t="shared" ref="E143" si="218">SUM(E144,E146,E148,E157)</f>
        <v>1.4107745338115336</v>
      </c>
      <c r="F143" s="168">
        <f t="shared" ref="F143" si="219">SUM(F144,F146,F148,F157)</f>
        <v>1.7787963483926652</v>
      </c>
      <c r="G143" s="168">
        <f t="shared" ref="G143" si="220">SUM(G144,G146,G148,G157)</f>
        <v>2.3495401712183792</v>
      </c>
      <c r="H143" s="168">
        <f t="shared" ref="H143" si="221">SUM(H144,H146,H148,H157)</f>
        <v>3.2763129986178781</v>
      </c>
      <c r="I143" s="168">
        <f t="shared" ref="I143" si="222">SUM(I144,I146,I148,I157)</f>
        <v>3.4214452841891974</v>
      </c>
      <c r="J143" s="168">
        <f t="shared" ref="J143" si="223">SUM(J144,J146,J148,J157)</f>
        <v>4.3688650603997914</v>
      </c>
      <c r="K143" s="168">
        <f t="shared" ref="K143" si="224">SUM(K144,K146,K148,K157)</f>
        <v>4.464146845965848</v>
      </c>
      <c r="L143" s="168">
        <f t="shared" ref="L143" si="225">SUM(L144,L146,L148,L157)</f>
        <v>6.7352848067228539</v>
      </c>
      <c r="M143" s="168">
        <f t="shared" ref="M143" si="226">SUM(M144,M146,M148,M157)</f>
        <v>5.3165215915843991</v>
      </c>
      <c r="N143" s="168">
        <f t="shared" ref="N143" si="227">SUM(N144,N146,N148,N157)</f>
        <v>6.4128470579165233</v>
      </c>
      <c r="O143" s="168">
        <f t="shared" ref="O143" si="228">SUM(O144,O146,O148,O157)</f>
        <v>7.8509520421642112</v>
      </c>
      <c r="P143" s="168">
        <f t="shared" ref="P143" si="229">SUM(P144,P146,P148,P157)</f>
        <v>5.8286175747370645</v>
      </c>
      <c r="Q143" s="168">
        <f t="shared" ref="Q143" si="230">SUM(Q144,Q146,Q148,Q157)</f>
        <v>6.0596682752093187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9.7711345903752106E-2</v>
      </c>
      <c r="C148" s="157">
        <f t="shared" ref="C148" si="234">SUM(C149:C150,C153:C154)</f>
        <v>0.1223570483334188</v>
      </c>
      <c r="D148" s="157">
        <f t="shared" ref="D148" si="235">SUM(D149:D150,D153:D154)</f>
        <v>0.13211305847442684</v>
      </c>
      <c r="E148" s="157">
        <f t="shared" ref="E148" si="236">SUM(E149:E150,E153:E154)</f>
        <v>0.14486343874223906</v>
      </c>
      <c r="F148" s="157">
        <f t="shared" ref="F148" si="237">SUM(F149:F150,F153:F154)</f>
        <v>0.1662172027427504</v>
      </c>
      <c r="G148" s="157">
        <f t="shared" ref="G148" si="238">SUM(G149:G150,G153:G154)</f>
        <v>0.20586387125980296</v>
      </c>
      <c r="H148" s="157">
        <f t="shared" ref="H148" si="239">SUM(H149:H150,H153:H154)</f>
        <v>0.2289638908230533</v>
      </c>
      <c r="I148" s="157">
        <f t="shared" ref="I148" si="240">SUM(I149:I150,I153:I154)</f>
        <v>0.25517701779371954</v>
      </c>
      <c r="J148" s="157">
        <f t="shared" ref="J148" si="241">SUM(J149:J150,J153:J154)</f>
        <v>0.27849040926939744</v>
      </c>
      <c r="K148" s="157">
        <f t="shared" ref="K148" si="242">SUM(K149:K150,K153:K154)</f>
        <v>0.28326868988469212</v>
      </c>
      <c r="L148" s="157">
        <f t="shared" ref="L148" si="243">SUM(L149:L150,L153:L154)</f>
        <v>0.28552249885411746</v>
      </c>
      <c r="M148" s="157">
        <f t="shared" ref="M148" si="244">SUM(M149:M150,M153:M154)</f>
        <v>0.29234143408624497</v>
      </c>
      <c r="N148" s="157">
        <f t="shared" ref="N148" si="245">SUM(N149:N150,N153:N154)</f>
        <v>0.29936437481226419</v>
      </c>
      <c r="O148" s="157">
        <f t="shared" ref="O148" si="246">SUM(O149:O150,O153:O154)</f>
        <v>0.30147953255634791</v>
      </c>
      <c r="P148" s="157">
        <f t="shared" ref="P148" si="247">SUM(P149:P150,P153:P154)</f>
        <v>0.30238167257478277</v>
      </c>
      <c r="Q148" s="157">
        <f t="shared" ref="Q148" si="248">SUM(Q149:Q150,Q153:Q154)</f>
        <v>0.30714639155577661</v>
      </c>
    </row>
    <row r="149" spans="1:17" ht="12" customHeight="1" x14ac:dyDescent="0.25">
      <c r="A149" s="167" t="s">
        <v>144</v>
      </c>
      <c r="B149" s="132">
        <v>9.5942198972347112E-2</v>
      </c>
      <c r="C149" s="132">
        <v>0.12015088796124893</v>
      </c>
      <c r="D149" s="132">
        <v>0.12942811356535822</v>
      </c>
      <c r="E149" s="132">
        <v>0.14176238653674772</v>
      </c>
      <c r="F149" s="132">
        <v>0.16226206491055556</v>
      </c>
      <c r="G149" s="132">
        <v>0.20102439508190528</v>
      </c>
      <c r="H149" s="132">
        <v>0.22317903545616799</v>
      </c>
      <c r="I149" s="132">
        <v>0.24852022602518778</v>
      </c>
      <c r="J149" s="132">
        <v>0.27098566832944665</v>
      </c>
      <c r="K149" s="132">
        <v>0.27496592894942223</v>
      </c>
      <c r="L149" s="132">
        <v>0.27680937095481339</v>
      </c>
      <c r="M149" s="132">
        <v>0.2830102974668664</v>
      </c>
      <c r="N149" s="132">
        <v>0.28955252388442698</v>
      </c>
      <c r="O149" s="132">
        <v>0.29121157718166418</v>
      </c>
      <c r="P149" s="132">
        <v>0.29210640037341212</v>
      </c>
      <c r="Q149" s="132">
        <v>0.29684963507240658</v>
      </c>
    </row>
    <row r="150" spans="1:17" ht="12" customHeight="1" x14ac:dyDescent="0.25">
      <c r="A150" s="167" t="s">
        <v>143</v>
      </c>
      <c r="B150" s="132">
        <f t="shared" ref="B150" si="249">SUM(B151:B152)</f>
        <v>1.7691469314049914E-3</v>
      </c>
      <c r="C150" s="132">
        <f t="shared" ref="C150" si="250">SUM(C151:C152)</f>
        <v>2.2061603721698834E-3</v>
      </c>
      <c r="D150" s="132">
        <f t="shared" ref="D150" si="251">SUM(D151:D152)</f>
        <v>2.684944909068608E-3</v>
      </c>
      <c r="E150" s="132">
        <f t="shared" ref="E150" si="252">SUM(E151:E152)</f>
        <v>3.1010522054913331E-3</v>
      </c>
      <c r="F150" s="132">
        <f t="shared" ref="F150" si="253">SUM(F151:F152)</f>
        <v>3.9551378321948305E-3</v>
      </c>
      <c r="G150" s="132">
        <f t="shared" ref="G150" si="254">SUM(G151:G152)</f>
        <v>4.8394761778976772E-3</v>
      </c>
      <c r="H150" s="132">
        <f t="shared" ref="H150" si="255">SUM(H151:H152)</f>
        <v>5.7848553668852949E-3</v>
      </c>
      <c r="I150" s="132">
        <f t="shared" ref="I150" si="256">SUM(I151:I152)</f>
        <v>6.6567917685317569E-3</v>
      </c>
      <c r="J150" s="132">
        <f t="shared" ref="J150" si="257">SUM(J151:J152)</f>
        <v>7.5047409399508205E-3</v>
      </c>
      <c r="K150" s="132">
        <f t="shared" ref="K150" si="258">SUM(K151:K152)</f>
        <v>8.3027609352698834E-3</v>
      </c>
      <c r="L150" s="132">
        <f t="shared" ref="L150" si="259">SUM(L151:L152)</f>
        <v>8.713127899304042E-3</v>
      </c>
      <c r="M150" s="132">
        <f t="shared" ref="M150" si="260">SUM(M151:M152)</f>
        <v>9.3311366193785904E-3</v>
      </c>
      <c r="N150" s="132">
        <f t="shared" ref="N150" si="261">SUM(N151:N152)</f>
        <v>9.8118509278372294E-3</v>
      </c>
      <c r="O150" s="132">
        <f t="shared" ref="O150" si="262">SUM(O151:O152)</f>
        <v>1.026795537468371E-2</v>
      </c>
      <c r="P150" s="132">
        <f t="shared" ref="P150" si="263">SUM(P151:P152)</f>
        <v>1.0275272201370646E-2</v>
      </c>
      <c r="Q150" s="132">
        <f t="shared" ref="Q150" si="264">SUM(Q151:Q152)</f>
        <v>1.0296756483370025E-2</v>
      </c>
    </row>
    <row r="151" spans="1:17" ht="12" customHeight="1" x14ac:dyDescent="0.25">
      <c r="A151" s="166" t="s">
        <v>57</v>
      </c>
      <c r="B151" s="165">
        <v>1.7691469314049914E-3</v>
      </c>
      <c r="C151" s="165">
        <v>2.2061603721698834E-3</v>
      </c>
      <c r="D151" s="165">
        <v>2.684944909068608E-3</v>
      </c>
      <c r="E151" s="165">
        <v>3.1010522054913331E-3</v>
      </c>
      <c r="F151" s="165">
        <v>3.9551378321948305E-3</v>
      </c>
      <c r="G151" s="165">
        <v>4.8394761778976772E-3</v>
      </c>
      <c r="H151" s="165">
        <v>5.7848553668852949E-3</v>
      </c>
      <c r="I151" s="165">
        <v>6.6567917685317569E-3</v>
      </c>
      <c r="J151" s="165">
        <v>7.5047409399508205E-3</v>
      </c>
      <c r="K151" s="165">
        <v>8.3027609352698834E-3</v>
      </c>
      <c r="L151" s="165">
        <v>8.713127899304042E-3</v>
      </c>
      <c r="M151" s="165">
        <v>9.3311366193785904E-3</v>
      </c>
      <c r="N151" s="165">
        <v>9.8118509278372294E-3</v>
      </c>
      <c r="O151" s="165">
        <v>1.026795537468371E-2</v>
      </c>
      <c r="P151" s="165">
        <v>1.0275272201370646E-2</v>
      </c>
      <c r="Q151" s="165">
        <v>1.0296756483370025E-2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0.32038054434948415</v>
      </c>
      <c r="C157" s="157">
        <f t="shared" ref="C157" si="282">SUM(C158:C159)</f>
        <v>0.57879701903385961</v>
      </c>
      <c r="D157" s="157">
        <f t="shared" ref="D157" si="283">SUM(D158:D159)</f>
        <v>0.91393199983516293</v>
      </c>
      <c r="E157" s="157">
        <f t="shared" ref="E157" si="284">SUM(E158:E159)</f>
        <v>1.2659110950692944</v>
      </c>
      <c r="F157" s="157">
        <f t="shared" ref="F157" si="285">SUM(F158:F159)</f>
        <v>1.6125791456499148</v>
      </c>
      <c r="G157" s="157">
        <f t="shared" ref="G157" si="286">SUM(G158:G159)</f>
        <v>2.1436762999585763</v>
      </c>
      <c r="H157" s="157">
        <f t="shared" ref="H157" si="287">SUM(H158:H159)</f>
        <v>3.0473491077948247</v>
      </c>
      <c r="I157" s="157">
        <f t="shared" ref="I157" si="288">SUM(I158:I159)</f>
        <v>3.1662682663954778</v>
      </c>
      <c r="J157" s="157">
        <f t="shared" ref="J157" si="289">SUM(J158:J159)</f>
        <v>4.0903746511303938</v>
      </c>
      <c r="K157" s="157">
        <f t="shared" ref="K157" si="290">SUM(K158:K159)</f>
        <v>4.1808781560811559</v>
      </c>
      <c r="L157" s="157">
        <f t="shared" ref="L157" si="291">SUM(L158:L159)</f>
        <v>6.4497623078687365</v>
      </c>
      <c r="M157" s="157">
        <f t="shared" ref="M157" si="292">SUM(M158:M159)</f>
        <v>5.0241801574981544</v>
      </c>
      <c r="N157" s="157">
        <f t="shared" ref="N157" si="293">SUM(N158:N159)</f>
        <v>6.1134826831042588</v>
      </c>
      <c r="O157" s="157">
        <f t="shared" ref="O157" si="294">SUM(O158:O159)</f>
        <v>7.5494725096078632</v>
      </c>
      <c r="P157" s="157">
        <f t="shared" ref="P157" si="295">SUM(P158:P159)</f>
        <v>5.5262359021622816</v>
      </c>
      <c r="Q157" s="157">
        <f t="shared" ref="Q157" si="296">SUM(Q158:Q159)</f>
        <v>5.7525218836535421</v>
      </c>
    </row>
    <row r="158" spans="1:17" ht="12" customHeight="1" x14ac:dyDescent="0.25">
      <c r="A158" s="23" t="s">
        <v>57</v>
      </c>
      <c r="B158" s="156">
        <v>0.32038054434948415</v>
      </c>
      <c r="C158" s="156">
        <v>0.57879701903385961</v>
      </c>
      <c r="D158" s="156">
        <v>0.91393199983516293</v>
      </c>
      <c r="E158" s="156">
        <v>1.2659110950692944</v>
      </c>
      <c r="F158" s="156">
        <v>1.6125791456499148</v>
      </c>
      <c r="G158" s="156">
        <v>2.1436762999585763</v>
      </c>
      <c r="H158" s="156">
        <v>3.0473491077948247</v>
      </c>
      <c r="I158" s="156">
        <v>3.1662682663954778</v>
      </c>
      <c r="J158" s="156">
        <v>4.0903746511303938</v>
      </c>
      <c r="K158" s="156">
        <v>4.1808781560811559</v>
      </c>
      <c r="L158" s="156">
        <v>6.4497623078687365</v>
      </c>
      <c r="M158" s="156">
        <v>5.0241801574981544</v>
      </c>
      <c r="N158" s="156">
        <v>6.1134826831042588</v>
      </c>
      <c r="O158" s="156">
        <v>7.5494725096078632</v>
      </c>
      <c r="P158" s="156">
        <v>5.5262359021622816</v>
      </c>
      <c r="Q158" s="156">
        <v>5.7525218836535421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18.102383220390355</v>
      </c>
      <c r="C161" s="168">
        <f t="shared" ref="C161:Q161" si="297">SUM(C162,C164,C166,C175)</f>
        <v>18.319425312703903</v>
      </c>
      <c r="D161" s="168">
        <f t="shared" si="297"/>
        <v>17.250057030433197</v>
      </c>
      <c r="E161" s="168">
        <f t="shared" si="297"/>
        <v>17.158606967399326</v>
      </c>
      <c r="F161" s="168">
        <f t="shared" si="297"/>
        <v>16.847502362958693</v>
      </c>
      <c r="G161" s="168">
        <f t="shared" si="297"/>
        <v>17.231405440747068</v>
      </c>
      <c r="H161" s="168">
        <f t="shared" si="297"/>
        <v>19.010227555285041</v>
      </c>
      <c r="I161" s="168">
        <f t="shared" si="297"/>
        <v>18.742326874541213</v>
      </c>
      <c r="J161" s="168">
        <f t="shared" si="297"/>
        <v>20.020893685936198</v>
      </c>
      <c r="K161" s="168">
        <f t="shared" si="297"/>
        <v>20.033279898410758</v>
      </c>
      <c r="L161" s="168">
        <f t="shared" si="297"/>
        <v>21.100643320580843</v>
      </c>
      <c r="M161" s="168">
        <f t="shared" si="297"/>
        <v>18.366200746801887</v>
      </c>
      <c r="N161" s="168">
        <f t="shared" si="297"/>
        <v>18.932824682879065</v>
      </c>
      <c r="O161" s="168">
        <f t="shared" si="297"/>
        <v>19.315383307927434</v>
      </c>
      <c r="P161" s="168">
        <f t="shared" si="297"/>
        <v>16.827664519524113</v>
      </c>
      <c r="Q161" s="168">
        <f t="shared" si="297"/>
        <v>16.847953889437818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4.2385358270826048</v>
      </c>
      <c r="C166" s="157">
        <f t="shared" ref="C166:Q166" si="300">SUM(C167:C168,C171:C172)</f>
        <v>5.2925787328354117</v>
      </c>
      <c r="D166" s="157">
        <f t="shared" si="300"/>
        <v>5.7043719935400166</v>
      </c>
      <c r="E166" s="157">
        <f t="shared" si="300"/>
        <v>6.2453146768790102</v>
      </c>
      <c r="F166" s="157">
        <f t="shared" si="300"/>
        <v>7.1597122003876983</v>
      </c>
      <c r="G166" s="157">
        <f t="shared" si="300"/>
        <v>8.8653788780565517</v>
      </c>
      <c r="H166" s="157">
        <f t="shared" si="300"/>
        <v>9.8664302423137826</v>
      </c>
      <c r="I166" s="157">
        <f t="shared" si="300"/>
        <v>10.998009986031418</v>
      </c>
      <c r="J166" s="157">
        <f t="shared" si="300"/>
        <v>11.986191898526911</v>
      </c>
      <c r="K166" s="157">
        <f t="shared" si="300"/>
        <v>12.206335922682863</v>
      </c>
      <c r="L166" s="157">
        <f t="shared" si="300"/>
        <v>12.31285615481038</v>
      </c>
      <c r="M166" s="157">
        <f t="shared" si="300"/>
        <v>12.611424210947723</v>
      </c>
      <c r="N166" s="157">
        <f t="shared" si="300"/>
        <v>12.902172284053027</v>
      </c>
      <c r="O166" s="157">
        <f t="shared" si="300"/>
        <v>12.993359195422881</v>
      </c>
      <c r="P166" s="157">
        <f t="shared" si="300"/>
        <v>13.040488849140806</v>
      </c>
      <c r="Q166" s="157">
        <f t="shared" si="300"/>
        <v>13.241181152549345</v>
      </c>
    </row>
    <row r="167" spans="1:17" ht="12" customHeight="1" x14ac:dyDescent="0.25">
      <c r="A167" s="167" t="s">
        <v>144</v>
      </c>
      <c r="B167" s="132">
        <v>4.1704236702235127</v>
      </c>
      <c r="C167" s="132">
        <v>5.197713836832107</v>
      </c>
      <c r="D167" s="132">
        <v>5.5929467798136692</v>
      </c>
      <c r="E167" s="132">
        <v>6.1141844693325194</v>
      </c>
      <c r="F167" s="132">
        <v>6.9975515492677101</v>
      </c>
      <c r="G167" s="132">
        <v>8.6542017357482894</v>
      </c>
      <c r="H167" s="132">
        <v>9.6261362501508554</v>
      </c>
      <c r="I167" s="132">
        <v>10.717093373399377</v>
      </c>
      <c r="J167" s="132">
        <v>11.663929493458435</v>
      </c>
      <c r="K167" s="132">
        <v>11.849754189883903</v>
      </c>
      <c r="L167" s="132">
        <v>11.932963778400724</v>
      </c>
      <c r="M167" s="132">
        <v>12.208407976958371</v>
      </c>
      <c r="N167" s="132">
        <v>12.480262694156027</v>
      </c>
      <c r="O167" s="132">
        <v>12.559872905474277</v>
      </c>
      <c r="P167" s="132">
        <v>12.600439148342975</v>
      </c>
      <c r="Q167" s="132">
        <v>12.794839143248479</v>
      </c>
    </row>
    <row r="168" spans="1:17" ht="12" customHeight="1" x14ac:dyDescent="0.25">
      <c r="A168" s="167" t="s">
        <v>143</v>
      </c>
      <c r="B168" s="132">
        <f t="shared" ref="B168" si="301">SUM(B169:B170)</f>
        <v>6.8112156859092166E-2</v>
      </c>
      <c r="C168" s="132">
        <f t="shared" ref="C168" si="302">SUM(C169:C170)</f>
        <v>9.4864896003305013E-2</v>
      </c>
      <c r="D168" s="132">
        <f t="shared" ref="D168" si="303">SUM(D169:D170)</f>
        <v>0.11142521372634724</v>
      </c>
      <c r="E168" s="132">
        <f t="shared" ref="E168" si="304">SUM(E169:E170)</f>
        <v>0.13113020754649066</v>
      </c>
      <c r="F168" s="132">
        <f t="shared" ref="F168" si="305">SUM(F169:F170)</f>
        <v>0.16216065111998798</v>
      </c>
      <c r="G168" s="132">
        <f t="shared" ref="G168" si="306">SUM(G169:G170)</f>
        <v>0.21117714230826232</v>
      </c>
      <c r="H168" s="132">
        <f t="shared" ref="H168" si="307">SUM(H169:H170)</f>
        <v>0.24029399216292754</v>
      </c>
      <c r="I168" s="132">
        <f t="shared" ref="I168" si="308">SUM(I169:I170)</f>
        <v>0.2809166126320401</v>
      </c>
      <c r="J168" s="132">
        <f t="shared" ref="J168" si="309">SUM(J169:J170)</f>
        <v>0.3222624050684762</v>
      </c>
      <c r="K168" s="132">
        <f t="shared" ref="K168" si="310">SUM(K169:K170)</f>
        <v>0.35658173279895905</v>
      </c>
      <c r="L168" s="132">
        <f t="shared" ref="L168" si="311">SUM(L169:L170)</f>
        <v>0.37989237640965623</v>
      </c>
      <c r="M168" s="132">
        <f t="shared" ref="M168" si="312">SUM(M169:M170)</f>
        <v>0.40301623398935149</v>
      </c>
      <c r="N168" s="132">
        <f t="shared" ref="N168" si="313">SUM(N169:N170)</f>
        <v>0.42190958989700078</v>
      </c>
      <c r="O168" s="132">
        <f t="shared" ref="O168" si="314">SUM(O169:O170)</f>
        <v>0.4334862899486035</v>
      </c>
      <c r="P168" s="132">
        <f t="shared" ref="P168" si="315">SUM(P169:P170)</f>
        <v>0.44004970079782996</v>
      </c>
      <c r="Q168" s="132">
        <f t="shared" ref="Q168" si="316">SUM(Q169:Q170)</f>
        <v>0.44634200930086604</v>
      </c>
    </row>
    <row r="169" spans="1:17" ht="12" customHeight="1" x14ac:dyDescent="0.25">
      <c r="A169" s="166" t="s">
        <v>57</v>
      </c>
      <c r="B169" s="165">
        <v>6.8112156859092166E-2</v>
      </c>
      <c r="C169" s="165">
        <v>9.4864896003305013E-2</v>
      </c>
      <c r="D169" s="165">
        <v>0.11142521372634724</v>
      </c>
      <c r="E169" s="165">
        <v>0.13113020754649066</v>
      </c>
      <c r="F169" s="165">
        <v>0.16216065111998798</v>
      </c>
      <c r="G169" s="165">
        <v>0.21117714230826232</v>
      </c>
      <c r="H169" s="165">
        <v>0.24029399216292754</v>
      </c>
      <c r="I169" s="165">
        <v>0.2809166126320401</v>
      </c>
      <c r="J169" s="165">
        <v>0.3222624050684762</v>
      </c>
      <c r="K169" s="165">
        <v>0.35658173279895905</v>
      </c>
      <c r="L169" s="165">
        <v>0.37989237640965623</v>
      </c>
      <c r="M169" s="165">
        <v>0.40301623398935149</v>
      </c>
      <c r="N169" s="165">
        <v>0.42190958989700078</v>
      </c>
      <c r="O169" s="165">
        <v>0.4334862899486035</v>
      </c>
      <c r="P169" s="165">
        <v>0.44004970079782996</v>
      </c>
      <c r="Q169" s="165">
        <v>0.44634200930086604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13.863847393307751</v>
      </c>
      <c r="C175" s="157">
        <f t="shared" ref="C175:Q175" si="333">SUM(C176:C177)</f>
        <v>13.026846579868492</v>
      </c>
      <c r="D175" s="157">
        <f t="shared" si="333"/>
        <v>11.545685036893179</v>
      </c>
      <c r="E175" s="157">
        <f t="shared" si="333"/>
        <v>10.913292290520316</v>
      </c>
      <c r="F175" s="157">
        <f t="shared" si="333"/>
        <v>9.6877901625709928</v>
      </c>
      <c r="G175" s="157">
        <f t="shared" si="333"/>
        <v>8.3660265626905179</v>
      </c>
      <c r="H175" s="157">
        <f t="shared" si="333"/>
        <v>9.1437973129712589</v>
      </c>
      <c r="I175" s="157">
        <f t="shared" si="333"/>
        <v>7.7443168885097959</v>
      </c>
      <c r="J175" s="157">
        <f t="shared" si="333"/>
        <v>8.0347017874092863</v>
      </c>
      <c r="K175" s="157">
        <f t="shared" si="333"/>
        <v>7.826943975727894</v>
      </c>
      <c r="L175" s="157">
        <f t="shared" si="333"/>
        <v>8.787787165770462</v>
      </c>
      <c r="M175" s="157">
        <f t="shared" si="333"/>
        <v>5.754776535854166</v>
      </c>
      <c r="N175" s="157">
        <f t="shared" si="333"/>
        <v>6.0306523988260379</v>
      </c>
      <c r="O175" s="157">
        <f t="shared" si="333"/>
        <v>6.3220241125045513</v>
      </c>
      <c r="P175" s="157">
        <f t="shared" si="333"/>
        <v>3.7871756703833062</v>
      </c>
      <c r="Q175" s="157">
        <f t="shared" si="333"/>
        <v>3.606772736888475</v>
      </c>
    </row>
    <row r="176" spans="1:17" ht="12" customHeight="1" x14ac:dyDescent="0.25">
      <c r="A176" s="23" t="s">
        <v>57</v>
      </c>
      <c r="B176" s="156">
        <v>13.863847393307751</v>
      </c>
      <c r="C176" s="156">
        <v>13.026846579868492</v>
      </c>
      <c r="D176" s="156">
        <v>11.545685036893179</v>
      </c>
      <c r="E176" s="156">
        <v>10.913292290520316</v>
      </c>
      <c r="F176" s="156">
        <v>9.6877901625709928</v>
      </c>
      <c r="G176" s="156">
        <v>8.3660265626905179</v>
      </c>
      <c r="H176" s="156">
        <v>9.1437973129712589</v>
      </c>
      <c r="I176" s="156">
        <v>7.7443168885097959</v>
      </c>
      <c r="J176" s="156">
        <v>8.0347017874092863</v>
      </c>
      <c r="K176" s="156">
        <v>7.826943975727894</v>
      </c>
      <c r="L176" s="156">
        <v>8.787787165770462</v>
      </c>
      <c r="M176" s="156">
        <v>5.754776535854166</v>
      </c>
      <c r="N176" s="156">
        <v>6.0306523988260379</v>
      </c>
      <c r="O176" s="156">
        <v>6.3220241125045513</v>
      </c>
      <c r="P176" s="156">
        <v>3.7871756703833062</v>
      </c>
      <c r="Q176" s="156">
        <v>3.606772736888475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18631.879819260615</v>
      </c>
      <c r="C3" s="168">
        <f t="shared" ref="C3:Q3" si="0">SUM(C4,C7,C9,C19)</f>
        <v>19067.801179117829</v>
      </c>
      <c r="D3" s="168">
        <f t="shared" si="0"/>
        <v>19306.800703052126</v>
      </c>
      <c r="E3" s="168">
        <f t="shared" si="0"/>
        <v>19125.971544925051</v>
      </c>
      <c r="F3" s="168">
        <f t="shared" si="0"/>
        <v>18171.403646152568</v>
      </c>
      <c r="G3" s="168">
        <f t="shared" si="0"/>
        <v>17531.614226200152</v>
      </c>
      <c r="H3" s="168">
        <f t="shared" si="0"/>
        <v>17321.864452161506</v>
      </c>
      <c r="I3" s="168">
        <f t="shared" si="0"/>
        <v>15568.383499099475</v>
      </c>
      <c r="J3" s="168">
        <f t="shared" si="0"/>
        <v>53506.310954500121</v>
      </c>
      <c r="K3" s="168">
        <f t="shared" si="0"/>
        <v>18415.672559304556</v>
      </c>
      <c r="L3" s="168">
        <f t="shared" si="0"/>
        <v>18330.88414214733</v>
      </c>
      <c r="M3" s="168">
        <f t="shared" si="0"/>
        <v>17473.341451121269</v>
      </c>
      <c r="N3" s="168">
        <f t="shared" si="0"/>
        <v>17595.696973246901</v>
      </c>
      <c r="O3" s="168">
        <f t="shared" si="0"/>
        <v>18436.292107438589</v>
      </c>
      <c r="P3" s="168">
        <f t="shared" si="0"/>
        <v>14051.802216008782</v>
      </c>
      <c r="Q3" s="168">
        <f t="shared" si="0"/>
        <v>14935.77930346331</v>
      </c>
    </row>
    <row r="4" spans="1:17" ht="12.95" customHeight="1" x14ac:dyDescent="0.25">
      <c r="A4" s="158" t="s">
        <v>65</v>
      </c>
      <c r="B4" s="157">
        <f t="shared" ref="B4" si="1">SUM(B5:B6)</f>
        <v>14855.997807634803</v>
      </c>
      <c r="C4" s="157">
        <f t="shared" ref="C4:Q4" si="2">SUM(C5:C6)</f>
        <v>15177.07397184882</v>
      </c>
      <c r="D4" s="157">
        <f t="shared" si="2"/>
        <v>15277.731674539295</v>
      </c>
      <c r="E4" s="157">
        <f t="shared" si="2"/>
        <v>15103.611691354074</v>
      </c>
      <c r="F4" s="157">
        <f t="shared" si="2"/>
        <v>14223.164771576106</v>
      </c>
      <c r="G4" s="157">
        <f t="shared" si="2"/>
        <v>13589.310777008939</v>
      </c>
      <c r="H4" s="157">
        <f t="shared" si="2"/>
        <v>13281.966140992288</v>
      </c>
      <c r="I4" s="157">
        <f t="shared" si="2"/>
        <v>11494.51799944905</v>
      </c>
      <c r="J4" s="157">
        <f t="shared" si="2"/>
        <v>49310.599657767387</v>
      </c>
      <c r="K4" s="157">
        <f t="shared" si="2"/>
        <v>14128.274408020272</v>
      </c>
      <c r="L4" s="157">
        <f t="shared" si="2"/>
        <v>13922.681689924024</v>
      </c>
      <c r="M4" s="157">
        <f t="shared" si="2"/>
        <v>12826.845213573024</v>
      </c>
      <c r="N4" s="157">
        <f t="shared" si="2"/>
        <v>12629.278831793783</v>
      </c>
      <c r="O4" s="157">
        <f t="shared" si="2"/>
        <v>13593.583292335667</v>
      </c>
      <c r="P4" s="157">
        <f t="shared" si="2"/>
        <v>9278.9940235015929</v>
      </c>
      <c r="Q4" s="157">
        <f t="shared" si="2"/>
        <v>10146.561219426248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14794.236630308176</v>
      </c>
      <c r="C5" s="156">
        <f>IF(RES_hhdet_fec!C5=0,0,RES_hhdet_fec!C5/0.086*1000000/RES_hhdet_num!C$3)</f>
        <v>15115.240150243748</v>
      </c>
      <c r="D5" s="156">
        <f>IF(RES_hhdet_fec!D5=0,0,RES_hhdet_fec!D5/0.086*1000000/RES_hhdet_num!D$3)</f>
        <v>15204.432587068675</v>
      </c>
      <c r="E5" s="156">
        <f>IF(RES_hhdet_fec!E5=0,0,RES_hhdet_fec!E5/0.086*1000000/RES_hhdet_num!E$3)</f>
        <v>15032.451845648384</v>
      </c>
      <c r="F5" s="156">
        <f>IF(RES_hhdet_fec!F5=0,0,RES_hhdet_fec!F5/0.086*1000000/RES_hhdet_num!F$3)</f>
        <v>14159.20374373471</v>
      </c>
      <c r="G5" s="156">
        <f>IF(RES_hhdet_fec!G5=0,0,RES_hhdet_fec!G5/0.086*1000000/RES_hhdet_num!G$3)</f>
        <v>13527.979735670009</v>
      </c>
      <c r="H5" s="156">
        <f>IF(RES_hhdet_fec!H5=0,0,RES_hhdet_fec!H5/0.086*1000000/RES_hhdet_num!H$3)</f>
        <v>13223.060882179605</v>
      </c>
      <c r="I5" s="156">
        <f>IF(RES_hhdet_fec!I5=0,0,RES_hhdet_fec!I5/0.086*1000000/RES_hhdet_num!I$3)</f>
        <v>11431.522733211394</v>
      </c>
      <c r="J5" s="156">
        <f>IF(RES_hhdet_fec!J5=0,0,RES_hhdet_fec!J5/0.086*1000000/RES_hhdet_num!J$3)</f>
        <v>49068.836588733597</v>
      </c>
      <c r="K5" s="156">
        <f>IF(RES_hhdet_fec!K5=0,0,RES_hhdet_fec!K5/0.086*1000000/RES_hhdet_num!K$3)</f>
        <v>14047.278465145781</v>
      </c>
      <c r="L5" s="156">
        <f>IF(RES_hhdet_fec!L5=0,0,RES_hhdet_fec!L5/0.086*1000000/RES_hhdet_num!L$3)</f>
        <v>13860.433520133016</v>
      </c>
      <c r="M5" s="156">
        <f>IF(RES_hhdet_fec!M5=0,0,RES_hhdet_fec!M5/0.086*1000000/RES_hhdet_num!M$3)</f>
        <v>12732.533574657617</v>
      </c>
      <c r="N5" s="156">
        <f>IF(RES_hhdet_fec!N5=0,0,RES_hhdet_fec!N5/0.086*1000000/RES_hhdet_num!N$3)</f>
        <v>12523.775342349056</v>
      </c>
      <c r="O5" s="156">
        <f>IF(RES_hhdet_fec!O5=0,0,RES_hhdet_fec!O5/0.086*1000000/RES_hhdet_num!O$3)</f>
        <v>13481.720010315925</v>
      </c>
      <c r="P5" s="156">
        <f>IF(RES_hhdet_fec!P5=0,0,RES_hhdet_fec!P5/0.086*1000000/RES_hhdet_num!P$3)</f>
        <v>9165.7948769600152</v>
      </c>
      <c r="Q5" s="156">
        <f>IF(RES_hhdet_fec!Q5=0,0,RES_hhdet_fec!Q5/0.086*1000000/RES_hhdet_num!Q$3)</f>
        <v>10026.273890835999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61.761177326627504</v>
      </c>
      <c r="C6" s="156">
        <f>IF(RES_hhdet_fec!C6=0,0,RES_hhdet_fec!C6/0.086*1000000/RES_hhdet_num!C$3)</f>
        <v>61.833821605071911</v>
      </c>
      <c r="D6" s="156">
        <f>IF(RES_hhdet_fec!D6=0,0,RES_hhdet_fec!D6/0.086*1000000/RES_hhdet_num!D$3)</f>
        <v>73.299087470619227</v>
      </c>
      <c r="E6" s="156">
        <f>IF(RES_hhdet_fec!E6=0,0,RES_hhdet_fec!E6/0.086*1000000/RES_hhdet_num!E$3)</f>
        <v>71.159845705689278</v>
      </c>
      <c r="F6" s="156">
        <f>IF(RES_hhdet_fec!F6=0,0,RES_hhdet_fec!F6/0.086*1000000/RES_hhdet_num!F$3)</f>
        <v>63.961027841397247</v>
      </c>
      <c r="G6" s="156">
        <f>IF(RES_hhdet_fec!G6=0,0,RES_hhdet_fec!G6/0.086*1000000/RES_hhdet_num!G$3)</f>
        <v>61.331041338929644</v>
      </c>
      <c r="H6" s="156">
        <f>IF(RES_hhdet_fec!H6=0,0,RES_hhdet_fec!H6/0.086*1000000/RES_hhdet_num!H$3)</f>
        <v>58.90525881268249</v>
      </c>
      <c r="I6" s="156">
        <f>IF(RES_hhdet_fec!I6=0,0,RES_hhdet_fec!I6/0.086*1000000/RES_hhdet_num!I$3)</f>
        <v>62.99526623765675</v>
      </c>
      <c r="J6" s="156">
        <f>IF(RES_hhdet_fec!J6=0,0,RES_hhdet_fec!J6/0.086*1000000/RES_hhdet_num!J$3)</f>
        <v>241.76306903379037</v>
      </c>
      <c r="K6" s="156">
        <f>IF(RES_hhdet_fec!K6=0,0,RES_hhdet_fec!K6/0.086*1000000/RES_hhdet_num!K$3)</f>
        <v>80.99594287449213</v>
      </c>
      <c r="L6" s="156">
        <f>IF(RES_hhdet_fec!L6=0,0,RES_hhdet_fec!L6/0.086*1000000/RES_hhdet_num!L$3)</f>
        <v>62.248169791007648</v>
      </c>
      <c r="M6" s="156">
        <f>IF(RES_hhdet_fec!M6=0,0,RES_hhdet_fec!M6/0.086*1000000/RES_hhdet_num!M$3)</f>
        <v>94.311638915407215</v>
      </c>
      <c r="N6" s="156">
        <f>IF(RES_hhdet_fec!N6=0,0,RES_hhdet_fec!N6/0.086*1000000/RES_hhdet_num!N$3)</f>
        <v>105.50348944472699</v>
      </c>
      <c r="O6" s="156">
        <f>IF(RES_hhdet_fec!O6=0,0,RES_hhdet_fec!O6/0.086*1000000/RES_hhdet_num!O$3)</f>
        <v>111.86328201974163</v>
      </c>
      <c r="P6" s="156">
        <f>IF(RES_hhdet_fec!P6=0,0,RES_hhdet_fec!P6/0.086*1000000/RES_hhdet_num!P$3)</f>
        <v>113.19914654157733</v>
      </c>
      <c r="Q6" s="156">
        <f>IF(RES_hhdet_fec!Q6=0,0,RES_hhdet_fec!Q6/0.086*1000000/RES_hhdet_num!Q$3)</f>
        <v>120.28732859025028</v>
      </c>
    </row>
    <row r="7" spans="1:17" ht="12.95" customHeight="1" x14ac:dyDescent="0.25">
      <c r="A7" s="158" t="s">
        <v>112</v>
      </c>
      <c r="B7" s="157">
        <f t="shared" ref="B7:Q7" si="3">B8</f>
        <v>5.3774871060129827</v>
      </c>
      <c r="C7" s="157">
        <f t="shared" si="3"/>
        <v>5.4798271673426369</v>
      </c>
      <c r="D7" s="157">
        <f t="shared" si="3"/>
        <v>5.426425022377714</v>
      </c>
      <c r="E7" s="157">
        <f t="shared" si="3"/>
        <v>5.3418001104906168</v>
      </c>
      <c r="F7" s="157">
        <f t="shared" si="3"/>
        <v>5.2236295938023325</v>
      </c>
      <c r="G7" s="157">
        <f t="shared" si="3"/>
        <v>4.9036611366511504</v>
      </c>
      <c r="H7" s="157">
        <f t="shared" si="3"/>
        <v>4.6250937040746072</v>
      </c>
      <c r="I7" s="157">
        <f t="shared" si="3"/>
        <v>4.7613190571968147</v>
      </c>
      <c r="J7" s="157">
        <f t="shared" si="3"/>
        <v>5.3809184799159793</v>
      </c>
      <c r="K7" s="157">
        <f t="shared" si="3"/>
        <v>6.3107869717312743</v>
      </c>
      <c r="L7" s="157">
        <f t="shared" si="3"/>
        <v>7.0017613007268906</v>
      </c>
      <c r="M7" s="157">
        <f t="shared" si="3"/>
        <v>9.530816567375421</v>
      </c>
      <c r="N7" s="157">
        <f t="shared" si="3"/>
        <v>11.760904386955088</v>
      </c>
      <c r="O7" s="157">
        <f t="shared" si="3"/>
        <v>13.517686777507956</v>
      </c>
      <c r="P7" s="157">
        <f t="shared" si="3"/>
        <v>15.436342052799274</v>
      </c>
      <c r="Q7" s="157">
        <f t="shared" si="3"/>
        <v>17.909872519070596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5.3774871060129827</v>
      </c>
      <c r="C8" s="156">
        <f>IF(RES_hhdet_fec!C8=0,0,RES_hhdet_fec!C8/0.086*1000000/RES_hhdet_num!C$3)</f>
        <v>5.4798271673426369</v>
      </c>
      <c r="D8" s="156">
        <f>IF(RES_hhdet_fec!D8=0,0,RES_hhdet_fec!D8/0.086*1000000/RES_hhdet_num!D$3)</f>
        <v>5.426425022377714</v>
      </c>
      <c r="E8" s="156">
        <f>IF(RES_hhdet_fec!E8=0,0,RES_hhdet_fec!E8/0.086*1000000/RES_hhdet_num!E$3)</f>
        <v>5.3418001104906168</v>
      </c>
      <c r="F8" s="156">
        <f>IF(RES_hhdet_fec!F8=0,0,RES_hhdet_fec!F8/0.086*1000000/RES_hhdet_num!F$3)</f>
        <v>5.2236295938023325</v>
      </c>
      <c r="G8" s="156">
        <f>IF(RES_hhdet_fec!G8=0,0,RES_hhdet_fec!G8/0.086*1000000/RES_hhdet_num!G$3)</f>
        <v>4.9036611366511504</v>
      </c>
      <c r="H8" s="156">
        <f>IF(RES_hhdet_fec!H8=0,0,RES_hhdet_fec!H8/0.086*1000000/RES_hhdet_num!H$3)</f>
        <v>4.6250937040746072</v>
      </c>
      <c r="I8" s="156">
        <f>IF(RES_hhdet_fec!I8=0,0,RES_hhdet_fec!I8/0.086*1000000/RES_hhdet_num!I$3)</f>
        <v>4.7613190571968147</v>
      </c>
      <c r="J8" s="156">
        <f>IF(RES_hhdet_fec!J8=0,0,RES_hhdet_fec!J8/0.086*1000000/RES_hhdet_num!J$3)</f>
        <v>5.3809184799159793</v>
      </c>
      <c r="K8" s="156">
        <f>IF(RES_hhdet_fec!K8=0,0,RES_hhdet_fec!K8/0.086*1000000/RES_hhdet_num!K$3)</f>
        <v>6.3107869717312743</v>
      </c>
      <c r="L8" s="156">
        <f>IF(RES_hhdet_fec!L8=0,0,RES_hhdet_fec!L8/0.086*1000000/RES_hhdet_num!L$3)</f>
        <v>7.0017613007268906</v>
      </c>
      <c r="M8" s="156">
        <f>IF(RES_hhdet_fec!M8=0,0,RES_hhdet_fec!M8/0.086*1000000/RES_hhdet_num!M$3)</f>
        <v>9.530816567375421</v>
      </c>
      <c r="N8" s="156">
        <f>IF(RES_hhdet_fec!N8=0,0,RES_hhdet_fec!N8/0.086*1000000/RES_hhdet_num!N$3)</f>
        <v>11.760904386955088</v>
      </c>
      <c r="O8" s="156">
        <f>IF(RES_hhdet_fec!O8=0,0,RES_hhdet_fec!O8/0.086*1000000/RES_hhdet_num!O$3)</f>
        <v>13.517686777507956</v>
      </c>
      <c r="P8" s="156">
        <f>IF(RES_hhdet_fec!P8=0,0,RES_hhdet_fec!P8/0.086*1000000/RES_hhdet_num!P$3)</f>
        <v>15.436342052799274</v>
      </c>
      <c r="Q8" s="156">
        <f>IF(RES_hhdet_fec!Q8=0,0,RES_hhdet_fec!Q8/0.086*1000000/RES_hhdet_num!Q$3)</f>
        <v>17.909872519070596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2785.5492858293101</v>
      </c>
      <c r="C9" s="157">
        <f>IF(RES_hhdet_fec!C9=0,0,RES_hhdet_fec!C9/0.086*1000000/RES_hhdet_num!C$3)</f>
        <v>2862.4191037103242</v>
      </c>
      <c r="D9" s="157">
        <f>IF(RES_hhdet_fec!D9=0,0,RES_hhdet_fec!D9/0.086*1000000/RES_hhdet_num!D$3)</f>
        <v>2984.2773215473962</v>
      </c>
      <c r="E9" s="157">
        <f>IF(RES_hhdet_fec!E9=0,0,RES_hhdet_fec!E9/0.086*1000000/RES_hhdet_num!E$3)</f>
        <v>2981.1683122714239</v>
      </c>
      <c r="F9" s="157">
        <f>IF(RES_hhdet_fec!F9=0,0,RES_hhdet_fec!F9/0.086*1000000/RES_hhdet_num!F$3)</f>
        <v>2927.0510692613989</v>
      </c>
      <c r="G9" s="157">
        <f>IF(RES_hhdet_fec!G9=0,0,RES_hhdet_fec!G9/0.086*1000000/RES_hhdet_num!G$3)</f>
        <v>2928.2658421980937</v>
      </c>
      <c r="H9" s="157">
        <f>IF(RES_hhdet_fec!H9=0,0,RES_hhdet_fec!H9/0.086*1000000/RES_hhdet_num!H$3)</f>
        <v>2977.8034385788715</v>
      </c>
      <c r="I9" s="157">
        <f>IF(RES_hhdet_fec!I9=0,0,RES_hhdet_fec!I9/0.086*1000000/RES_hhdet_num!I$3)</f>
        <v>3018.2303039750991</v>
      </c>
      <c r="J9" s="157">
        <f>IF(RES_hhdet_fec!J9=0,0,RES_hhdet_fec!J9/0.086*1000000/RES_hhdet_num!J$3)</f>
        <v>3108.3092887613234</v>
      </c>
      <c r="K9" s="157">
        <f>IF(RES_hhdet_fec!K9=0,0,RES_hhdet_fec!K9/0.086*1000000/RES_hhdet_num!K$3)</f>
        <v>3186.1029297223763</v>
      </c>
      <c r="L9" s="157">
        <f>IF(RES_hhdet_fec!L9=0,0,RES_hhdet_fec!L9/0.086*1000000/RES_hhdet_num!L$3)</f>
        <v>3302.8573323597666</v>
      </c>
      <c r="M9" s="157">
        <f>IF(RES_hhdet_fec!M9=0,0,RES_hhdet_fec!M9/0.086*1000000/RES_hhdet_num!M$3)</f>
        <v>3498.704757612531</v>
      </c>
      <c r="N9" s="157">
        <f>IF(RES_hhdet_fec!N9=0,0,RES_hhdet_fec!N9/0.086*1000000/RES_hhdet_num!N$3)</f>
        <v>3752.7219536300081</v>
      </c>
      <c r="O9" s="157">
        <f>IF(RES_hhdet_fec!O9=0,0,RES_hhdet_fec!O9/0.086*1000000/RES_hhdet_num!O$3)</f>
        <v>3623.4283743837618</v>
      </c>
      <c r="P9" s="157">
        <f>IF(RES_hhdet_fec!P9=0,0,RES_hhdet_fec!P9/0.086*1000000/RES_hhdet_num!P$3)</f>
        <v>3576.7906992562107</v>
      </c>
      <c r="Q9" s="157">
        <f>IF(RES_hhdet_fec!Q9=0,0,RES_hhdet_fec!Q9/0.086*1000000/RES_hhdet_num!Q$3)</f>
        <v>3622.4146413061849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2994.8876127083818</v>
      </c>
      <c r="C11" s="132">
        <f>IF(RES_hhdet_fec!C11=0,0,RES_hhdet_fec!C11/0.086*1000000/RES_hhdet_num!C11)</f>
        <v>2987.7461291527025</v>
      </c>
      <c r="D11" s="132">
        <f>IF(RES_hhdet_fec!D11=0,0,RES_hhdet_fec!D11/0.086*1000000/RES_hhdet_num!D11)</f>
        <v>3030.1264058333763</v>
      </c>
      <c r="E11" s="132">
        <f>IF(RES_hhdet_fec!E11=0,0,RES_hhdet_fec!E11/0.086*1000000/RES_hhdet_num!E11)</f>
        <v>2999.7679096791708</v>
      </c>
      <c r="F11" s="132">
        <f>IF(RES_hhdet_fec!F11=0,0,RES_hhdet_fec!F11/0.086*1000000/RES_hhdet_num!F11)</f>
        <v>2975.7451244940489</v>
      </c>
      <c r="G11" s="132">
        <f>IF(RES_hhdet_fec!G11=0,0,RES_hhdet_fec!G11/0.086*1000000/RES_hhdet_num!G11)</f>
        <v>2979.0808419169798</v>
      </c>
      <c r="H11" s="132">
        <f>IF(RES_hhdet_fec!H11=0,0,RES_hhdet_fec!H11/0.086*1000000/RES_hhdet_num!H11)</f>
        <v>3013.1848158089329</v>
      </c>
      <c r="I11" s="132">
        <f>IF(RES_hhdet_fec!I11=0,0,RES_hhdet_fec!I11/0.086*1000000/RES_hhdet_num!I11)</f>
        <v>3005.0405053502195</v>
      </c>
      <c r="J11" s="132">
        <f>IF(RES_hhdet_fec!J11=0,0,RES_hhdet_fec!J11/0.086*1000000/RES_hhdet_num!J11)</f>
        <v>2989.2580068711873</v>
      </c>
      <c r="K11" s="132">
        <f>IF(RES_hhdet_fec!K11=0,0,RES_hhdet_fec!K11/0.086*1000000/RES_hhdet_num!K11)</f>
        <v>2959.0039827329369</v>
      </c>
      <c r="L11" s="132">
        <f>IF(RES_hhdet_fec!L11=0,0,RES_hhdet_fec!L11/0.086*1000000/RES_hhdet_num!L11)</f>
        <v>2949.991134184213</v>
      </c>
      <c r="M11" s="132">
        <f>IF(RES_hhdet_fec!M11=0,0,RES_hhdet_fec!M11/0.086*1000000/RES_hhdet_num!M11)</f>
        <v>3008.7899565269049</v>
      </c>
      <c r="N11" s="132">
        <f>IF(RES_hhdet_fec!N11=0,0,RES_hhdet_fec!N11/0.086*1000000/RES_hhdet_num!N11)</f>
        <v>3019.9856398056409</v>
      </c>
      <c r="O11" s="132">
        <f>IF(RES_hhdet_fec!O11=0,0,RES_hhdet_fec!O11/0.086*1000000/RES_hhdet_num!O11)</f>
        <v>3022.9624590444164</v>
      </c>
      <c r="P11" s="132">
        <f>IF(RES_hhdet_fec!P11=0,0,RES_hhdet_fec!P11/0.086*1000000/RES_hhdet_num!P11)</f>
        <v>3025.1165872604856</v>
      </c>
      <c r="Q11" s="132">
        <f>IF(RES_hhdet_fec!Q11=0,0,RES_hhdet_fec!Q11/0.086*1000000/RES_hhdet_num!Q11)</f>
        <v>3031.4417197307571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2544.0967359935407</v>
      </c>
      <c r="C12" s="132">
        <f>IF(RES_hhdet_fec!C12=0,0,RES_hhdet_fec!C12/0.086*1000000/RES_hhdet_num!C12)</f>
        <v>2542.7821778030225</v>
      </c>
      <c r="D12" s="132">
        <f>IF(RES_hhdet_fec!D12=0,0,RES_hhdet_fec!D12/0.086*1000000/RES_hhdet_num!D12)</f>
        <v>2583.6657710158756</v>
      </c>
      <c r="E12" s="132">
        <f>IF(RES_hhdet_fec!E12=0,0,RES_hhdet_fec!E12/0.086*1000000/RES_hhdet_num!E12)</f>
        <v>2562.4414769788718</v>
      </c>
      <c r="F12" s="132">
        <f>IF(RES_hhdet_fec!F12=0,0,RES_hhdet_fec!F12/0.086*1000000/RES_hhdet_num!F12)</f>
        <v>2546.3715358398481</v>
      </c>
      <c r="G12" s="132">
        <f>IF(RES_hhdet_fec!G12=0,0,RES_hhdet_fec!G12/0.086*1000000/RES_hhdet_num!G12)</f>
        <v>2553.5582848429194</v>
      </c>
      <c r="H12" s="132">
        <f>IF(RES_hhdet_fec!H12=0,0,RES_hhdet_fec!H12/0.086*1000000/RES_hhdet_num!H12)</f>
        <v>2587.3919970916918</v>
      </c>
      <c r="I12" s="132">
        <f>IF(RES_hhdet_fec!I12=0,0,RES_hhdet_fec!I12/0.086*1000000/RES_hhdet_num!I12)</f>
        <v>2585.1270603486805</v>
      </c>
      <c r="J12" s="132">
        <f>IF(RES_hhdet_fec!J12=0,0,RES_hhdet_fec!J12/0.086*1000000/RES_hhdet_num!J12)</f>
        <v>2576.0896004325837</v>
      </c>
      <c r="K12" s="132">
        <f>IF(RES_hhdet_fec!K12=0,0,RES_hhdet_fec!K12/0.086*1000000/RES_hhdet_num!K12)</f>
        <v>2554.8420109740773</v>
      </c>
      <c r="L12" s="132">
        <f>IF(RES_hhdet_fec!L12=0,0,RES_hhdet_fec!L12/0.086*1000000/RES_hhdet_num!L12)</f>
        <v>2552.1926622764281</v>
      </c>
      <c r="M12" s="132">
        <f>IF(RES_hhdet_fec!M12=0,0,RES_hhdet_fec!M12/0.086*1000000/RES_hhdet_num!M12)</f>
        <v>2591.3305157395816</v>
      </c>
      <c r="N12" s="132">
        <f>IF(RES_hhdet_fec!N12=0,0,RES_hhdet_fec!N12/0.086*1000000/RES_hhdet_num!N12)</f>
        <v>2598.7372198069884</v>
      </c>
      <c r="O12" s="132">
        <f>IF(RES_hhdet_fec!O12=0,0,RES_hhdet_fec!O12/0.086*1000000/RES_hhdet_num!O12)</f>
        <v>2601.1344003401323</v>
      </c>
      <c r="P12" s="132">
        <f>IF(RES_hhdet_fec!P12=0,0,RES_hhdet_fec!P12/0.086*1000000/RES_hhdet_num!P12)</f>
        <v>2603.7050884223227</v>
      </c>
      <c r="Q12" s="132">
        <f>IF(RES_hhdet_fec!Q12=0,0,RES_hhdet_fec!Q12/0.086*1000000/RES_hhdet_num!Q12)</f>
        <v>2610.4601272615405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1946.6769482604584</v>
      </c>
      <c r="C13" s="165">
        <f>IF(RES_hhdet_fec!C13=0,0,RES_hhdet_fec!C13/0.086*1000000/RES_hhdet_num!C12)</f>
        <v>1942.0349839493088</v>
      </c>
      <c r="D13" s="165">
        <f>IF(RES_hhdet_fec!D13=0,0,RES_hhdet_fec!D13/0.086*1000000/RES_hhdet_num!D12)</f>
        <v>1969.5821637917002</v>
      </c>
      <c r="E13" s="165">
        <f>IF(RES_hhdet_fec!E13=0,0,RES_hhdet_fec!E13/0.086*1000000/RES_hhdet_num!E12)</f>
        <v>1949.8491412914464</v>
      </c>
      <c r="F13" s="165">
        <f>IF(RES_hhdet_fec!F13=0,0,RES_hhdet_fec!F13/0.086*1000000/RES_hhdet_num!F12)</f>
        <v>1934.2343309211508</v>
      </c>
      <c r="G13" s="165">
        <f>IF(RES_hhdet_fec!G13=0,0,RES_hhdet_fec!G13/0.086*1000000/RES_hhdet_num!G12)</f>
        <v>1936.4025472460194</v>
      </c>
      <c r="H13" s="165">
        <f>IF(RES_hhdet_fec!H13=0,0,RES_hhdet_fec!H13/0.086*1000000/RES_hhdet_num!H12)</f>
        <v>1958.5701302757925</v>
      </c>
      <c r="I13" s="165">
        <f>IF(RES_hhdet_fec!I13=0,0,RES_hhdet_fec!I13/0.086*1000000/RES_hhdet_num!I12)</f>
        <v>1953.2763284776245</v>
      </c>
      <c r="J13" s="165">
        <f>IF(RES_hhdet_fec!J13=0,0,RES_hhdet_fec!J13/0.086*1000000/RES_hhdet_num!J12)</f>
        <v>1943.017704466268</v>
      </c>
      <c r="K13" s="165">
        <f>IF(RES_hhdet_fec!K13=0,0,RES_hhdet_fec!K13/0.086*1000000/RES_hhdet_num!K12)</f>
        <v>1923.3525887764181</v>
      </c>
      <c r="L13" s="165">
        <f>IF(RES_hhdet_fec!L13=0,0,RES_hhdet_fec!L13/0.086*1000000/RES_hhdet_num!L12)</f>
        <v>1917.4942372197363</v>
      </c>
      <c r="M13" s="165">
        <f>IF(RES_hhdet_fec!M13=0,0,RES_hhdet_fec!M13/0.086*1000000/RES_hhdet_num!M12)</f>
        <v>1955.7134717424924</v>
      </c>
      <c r="N13" s="165">
        <f>IF(RES_hhdet_fec!N13=0,0,RES_hhdet_fec!N13/0.086*1000000/RES_hhdet_num!N12)</f>
        <v>1962.9906658736772</v>
      </c>
      <c r="O13" s="165">
        <f>IF(RES_hhdet_fec!O13=0,0,RES_hhdet_fec!O13/0.086*1000000/RES_hhdet_num!O12)</f>
        <v>1964.925598378876</v>
      </c>
      <c r="P13" s="165">
        <f>IF(RES_hhdet_fec!P13=0,0,RES_hhdet_fec!P13/0.086*1000000/RES_hhdet_num!P12)</f>
        <v>1966.3257817193212</v>
      </c>
      <c r="Q13" s="165">
        <f>IF(RES_hhdet_fec!Q13=0,0,RES_hhdet_fec!Q13/0.086*1000000/RES_hhdet_num!Q12)</f>
        <v>1970.4371178249937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597.41978773308222</v>
      </c>
      <c r="C14" s="164">
        <f>IF(RES_hhdet_fec!C14=0,0,RES_hhdet_fec!C14/0.086*1000000/RES_hhdet_num!C12)</f>
        <v>600.74719385371384</v>
      </c>
      <c r="D14" s="164">
        <f>IF(RES_hhdet_fec!D14=0,0,RES_hhdet_fec!D14/0.086*1000000/RES_hhdet_num!D12)</f>
        <v>614.08360722417547</v>
      </c>
      <c r="E14" s="164">
        <f>IF(RES_hhdet_fec!E14=0,0,RES_hhdet_fec!E14/0.086*1000000/RES_hhdet_num!E12)</f>
        <v>612.59233568742525</v>
      </c>
      <c r="F14" s="164">
        <f>IF(RES_hhdet_fec!F14=0,0,RES_hhdet_fec!F14/0.086*1000000/RES_hhdet_num!F12)</f>
        <v>612.13720491869708</v>
      </c>
      <c r="G14" s="164">
        <f>IF(RES_hhdet_fec!G14=0,0,RES_hhdet_fec!G14/0.086*1000000/RES_hhdet_num!G12)</f>
        <v>617.15573759689971</v>
      </c>
      <c r="H14" s="164">
        <f>IF(RES_hhdet_fec!H14=0,0,RES_hhdet_fec!H14/0.086*1000000/RES_hhdet_num!H12)</f>
        <v>628.82186681589951</v>
      </c>
      <c r="I14" s="164">
        <f>IF(RES_hhdet_fec!I14=0,0,RES_hhdet_fec!I14/0.086*1000000/RES_hhdet_num!I12)</f>
        <v>631.85073187105559</v>
      </c>
      <c r="J14" s="164">
        <f>IF(RES_hhdet_fec!J14=0,0,RES_hhdet_fec!J14/0.086*1000000/RES_hhdet_num!J12)</f>
        <v>633.07189596631565</v>
      </c>
      <c r="K14" s="164">
        <f>IF(RES_hhdet_fec!K14=0,0,RES_hhdet_fec!K14/0.086*1000000/RES_hhdet_num!K12)</f>
        <v>631.48942219765911</v>
      </c>
      <c r="L14" s="164">
        <f>IF(RES_hhdet_fec!L14=0,0,RES_hhdet_fec!L14/0.086*1000000/RES_hhdet_num!L12)</f>
        <v>634.69842505669158</v>
      </c>
      <c r="M14" s="164">
        <f>IF(RES_hhdet_fec!M14=0,0,RES_hhdet_fec!M14/0.086*1000000/RES_hhdet_num!M12)</f>
        <v>635.61704399708924</v>
      </c>
      <c r="N14" s="164">
        <f>IF(RES_hhdet_fec!N14=0,0,RES_hhdet_fec!N14/0.086*1000000/RES_hhdet_num!N12)</f>
        <v>635.74655393331125</v>
      </c>
      <c r="O14" s="164">
        <f>IF(RES_hhdet_fec!O14=0,0,RES_hhdet_fec!O14/0.086*1000000/RES_hhdet_num!O12)</f>
        <v>636.20880196125654</v>
      </c>
      <c r="P14" s="164">
        <f>IF(RES_hhdet_fec!P14=0,0,RES_hhdet_fec!P14/0.086*1000000/RES_hhdet_num!P12)</f>
        <v>637.3793067030017</v>
      </c>
      <c r="Q14" s="164">
        <f>IF(RES_hhdet_fec!Q14=0,0,RES_hhdet_fec!Q14/0.086*1000000/RES_hhdet_num!Q12)</f>
        <v>640.02300943654632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2784.8292239902394</v>
      </c>
      <c r="C15" s="162">
        <f>IF(RES_hhdet_fec!C15=0,0,RES_hhdet_fec!C15/0.086*1000000/RES_hhdet_num!C15)</f>
        <v>2867.958501603257</v>
      </c>
      <c r="D15" s="162">
        <f>IF(RES_hhdet_fec!D15=0,0,RES_hhdet_fec!D15/0.086*1000000/RES_hhdet_num!D15)</f>
        <v>2995.6290453792299</v>
      </c>
      <c r="E15" s="162">
        <f>IF(RES_hhdet_fec!E15=0,0,RES_hhdet_fec!E15/0.086*1000000/RES_hhdet_num!E15)</f>
        <v>2994.8281450942568</v>
      </c>
      <c r="F15" s="162">
        <f>IF(RES_hhdet_fec!F15=0,0,RES_hhdet_fec!F15/0.086*1000000/RES_hhdet_num!F15)</f>
        <v>2939.5578792497454</v>
      </c>
      <c r="G15" s="162">
        <f>IF(RES_hhdet_fec!G15=0,0,RES_hhdet_fec!G15/0.086*1000000/RES_hhdet_num!G15)</f>
        <v>2941.911884622039</v>
      </c>
      <c r="H15" s="162">
        <f>IF(RES_hhdet_fec!H15=0,0,RES_hhdet_fec!H15/0.086*1000000/RES_hhdet_num!H15)</f>
        <v>2992.49254315695</v>
      </c>
      <c r="I15" s="162">
        <f>IF(RES_hhdet_fec!I15=0,0,RES_hhdet_fec!I15/0.086*1000000/RES_hhdet_num!I15)</f>
        <v>3036.0505484594892</v>
      </c>
      <c r="J15" s="162">
        <f>IF(RES_hhdet_fec!J15=0,0,RES_hhdet_fec!J15/0.086*1000000/RES_hhdet_num!J15)</f>
        <v>3132.4443845883934</v>
      </c>
      <c r="K15" s="162">
        <f>IF(RES_hhdet_fec!K15=0,0,RES_hhdet_fec!K15/0.086*1000000/RES_hhdet_num!K15)</f>
        <v>3217.2154540673168</v>
      </c>
      <c r="L15" s="162">
        <f>IF(RES_hhdet_fec!L15=0,0,RES_hhdet_fec!L15/0.086*1000000/RES_hhdet_num!L15)</f>
        <v>3341.2905171967609</v>
      </c>
      <c r="M15" s="162">
        <f>IF(RES_hhdet_fec!M15=0,0,RES_hhdet_fec!M15/0.086*1000000/RES_hhdet_num!M15)</f>
        <v>3546.0405329833948</v>
      </c>
      <c r="N15" s="162">
        <f>IF(RES_hhdet_fec!N15=0,0,RES_hhdet_fec!N15/0.086*1000000/RES_hhdet_num!N15)</f>
        <v>3812.8360959564552</v>
      </c>
      <c r="O15" s="162">
        <f>IF(RES_hhdet_fec!O15=0,0,RES_hhdet_fec!O15/0.086*1000000/RES_hhdet_num!O15)</f>
        <v>3676.1242761955596</v>
      </c>
      <c r="P15" s="162">
        <f>IF(RES_hhdet_fec!P15=0,0,RES_hhdet_fec!P15/0.086*1000000/RES_hhdet_num!P15)</f>
        <v>3626.637398227399</v>
      </c>
      <c r="Q15" s="162">
        <f>IF(RES_hhdet_fec!Q15=0,0,RES_hhdet_fec!Q15/0.086*1000000/RES_hhdet_num!Q15)</f>
        <v>3673.171893114401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2407.5587833267564</v>
      </c>
      <c r="C16" s="160">
        <f>IF(RES_hhdet_fec!C16=0,0,RES_hhdet_fec!C16/0.086*1000000/RES_hhdet_num!C16)</f>
        <v>2464.920219895896</v>
      </c>
      <c r="D16" s="160">
        <f>IF(RES_hhdet_fec!D16=0,0,RES_hhdet_fec!D16/0.086*1000000/RES_hhdet_num!D16)</f>
        <v>2561.242486720671</v>
      </c>
      <c r="E16" s="160">
        <f>IF(RES_hhdet_fec!E16=0,0,RES_hhdet_fec!E16/0.086*1000000/RES_hhdet_num!E16)</f>
        <v>2559.2306299986863</v>
      </c>
      <c r="F16" s="160">
        <f>IF(RES_hhdet_fec!F16=0,0,RES_hhdet_fec!F16/0.086*1000000/RES_hhdet_num!F16)</f>
        <v>2522.8498264310656</v>
      </c>
      <c r="G16" s="160">
        <f>IF(RES_hhdet_fec!G16=0,0,RES_hhdet_fec!G16/0.086*1000000/RES_hhdet_num!G16)</f>
        <v>2529.3984626012202</v>
      </c>
      <c r="H16" s="160">
        <f>IF(RES_hhdet_fec!H16=0,0,RES_hhdet_fec!H16/0.086*1000000/RES_hhdet_num!H16)</f>
        <v>2573.9420198679154</v>
      </c>
      <c r="I16" s="160">
        <f>IF(RES_hhdet_fec!I16=0,0,RES_hhdet_fec!I16/0.086*1000000/RES_hhdet_num!I16)</f>
        <v>2605.2835883697053</v>
      </c>
      <c r="J16" s="160">
        <f>IF(RES_hhdet_fec!J16=0,0,RES_hhdet_fec!J16/0.086*1000000/RES_hhdet_num!J16)</f>
        <v>2669.1607459487755</v>
      </c>
      <c r="K16" s="160">
        <f>IF(RES_hhdet_fec!K16=0,0,RES_hhdet_fec!K16/0.086*1000000/RES_hhdet_num!K16)</f>
        <v>2722.6794673414174</v>
      </c>
      <c r="L16" s="160">
        <f>IF(RES_hhdet_fec!L16=0,0,RES_hhdet_fec!L16/0.086*1000000/RES_hhdet_num!L16)</f>
        <v>2806.5372612345986</v>
      </c>
      <c r="M16" s="160">
        <f>IF(RES_hhdet_fec!M16=0,0,RES_hhdet_fec!M16/0.086*1000000/RES_hhdet_num!M16)</f>
        <v>2940.5433904363035</v>
      </c>
      <c r="N16" s="160">
        <f>IF(RES_hhdet_fec!N16=0,0,RES_hhdet_fec!N16/0.086*1000000/RES_hhdet_num!N16)</f>
        <v>3114.0900163050001</v>
      </c>
      <c r="O16" s="160">
        <f>IF(RES_hhdet_fec!O16=0,0,RES_hhdet_fec!O16/0.086*1000000/RES_hhdet_num!O16)</f>
        <v>3025.6895814883837</v>
      </c>
      <c r="P16" s="160">
        <f>IF(RES_hhdet_fec!P16=0,0,RES_hhdet_fec!P16/0.086*1000000/RES_hhdet_num!P16)</f>
        <v>2994.6936155508015</v>
      </c>
      <c r="Q16" s="160">
        <f>IF(RES_hhdet_fec!Q16=0,0,RES_hhdet_fec!Q16/0.086*1000000/RES_hhdet_num!Q16)</f>
        <v>3027.5847399609106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1810.138995593675</v>
      </c>
      <c r="C17" s="156">
        <f>IF(RES_hhdet_fec!C17=0,0,RES_hhdet_fec!C17/0.086*1000000/RES_hhdet_num!C16)</f>
        <v>1864.1730260421821</v>
      </c>
      <c r="D17" s="156">
        <f>IF(RES_hhdet_fec!D17=0,0,RES_hhdet_fec!D17/0.086*1000000/RES_hhdet_num!D16)</f>
        <v>1947.1588794964955</v>
      </c>
      <c r="E17" s="156">
        <f>IF(RES_hhdet_fec!E17=0,0,RES_hhdet_fec!E17/0.086*1000000/RES_hhdet_num!E16)</f>
        <v>1946.6382943112612</v>
      </c>
      <c r="F17" s="156">
        <f>IF(RES_hhdet_fec!F17=0,0,RES_hhdet_fec!F17/0.086*1000000/RES_hhdet_num!F16)</f>
        <v>1910.7126215123692</v>
      </c>
      <c r="G17" s="156">
        <f>IF(RES_hhdet_fec!G17=0,0,RES_hhdet_fec!G17/0.086*1000000/RES_hhdet_num!G16)</f>
        <v>1912.2427250043206</v>
      </c>
      <c r="H17" s="156">
        <f>IF(RES_hhdet_fec!H17=0,0,RES_hhdet_fec!H17/0.086*1000000/RES_hhdet_num!H16)</f>
        <v>1945.1201530520161</v>
      </c>
      <c r="I17" s="156">
        <f>IF(RES_hhdet_fec!I17=0,0,RES_hhdet_fec!I17/0.086*1000000/RES_hhdet_num!I16)</f>
        <v>1973.4328564986499</v>
      </c>
      <c r="J17" s="156">
        <f>IF(RES_hhdet_fec!J17=0,0,RES_hhdet_fec!J17/0.086*1000000/RES_hhdet_num!J16)</f>
        <v>2036.0888499824596</v>
      </c>
      <c r="K17" s="156">
        <f>IF(RES_hhdet_fec!K17=0,0,RES_hhdet_fec!K17/0.086*1000000/RES_hhdet_num!K16)</f>
        <v>2091.1900451437587</v>
      </c>
      <c r="L17" s="156">
        <f>IF(RES_hhdet_fec!L17=0,0,RES_hhdet_fec!L17/0.086*1000000/RES_hhdet_num!L16)</f>
        <v>2171.8388361779066</v>
      </c>
      <c r="M17" s="156">
        <f>IF(RES_hhdet_fec!M17=0,0,RES_hhdet_fec!M17/0.086*1000000/RES_hhdet_num!M16)</f>
        <v>2304.9263464392143</v>
      </c>
      <c r="N17" s="156">
        <f>IF(RES_hhdet_fec!N17=0,0,RES_hhdet_fec!N17/0.086*1000000/RES_hhdet_num!N16)</f>
        <v>2478.3434623716917</v>
      </c>
      <c r="O17" s="156">
        <f>IF(RES_hhdet_fec!O17=0,0,RES_hhdet_fec!O17/0.086*1000000/RES_hhdet_num!O16)</f>
        <v>2389.4807795271277</v>
      </c>
      <c r="P17" s="156">
        <f>IF(RES_hhdet_fec!P17=0,0,RES_hhdet_fec!P17/0.086*1000000/RES_hhdet_num!P16)</f>
        <v>2357.3143088478</v>
      </c>
      <c r="Q17" s="156">
        <f>IF(RES_hhdet_fec!Q17=0,0,RES_hhdet_fec!Q17/0.086*1000000/RES_hhdet_num!Q16)</f>
        <v>2387.5617305243641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597.41978773308199</v>
      </c>
      <c r="C18" s="156">
        <f>IF(RES_hhdet_fec!C18=0,0,RES_hhdet_fec!C18/0.086*1000000/RES_hhdet_num!C16)</f>
        <v>600.74719385371372</v>
      </c>
      <c r="D18" s="156">
        <f>IF(RES_hhdet_fec!D18=0,0,RES_hhdet_fec!D18/0.086*1000000/RES_hhdet_num!D16)</f>
        <v>614.08360722417547</v>
      </c>
      <c r="E18" s="156">
        <f>IF(RES_hhdet_fec!E18=0,0,RES_hhdet_fec!E18/0.086*1000000/RES_hhdet_num!E16)</f>
        <v>612.59233568742536</v>
      </c>
      <c r="F18" s="156">
        <f>IF(RES_hhdet_fec!F18=0,0,RES_hhdet_fec!F18/0.086*1000000/RES_hhdet_num!F16)</f>
        <v>612.13720491869685</v>
      </c>
      <c r="G18" s="156">
        <f>IF(RES_hhdet_fec!G18=0,0,RES_hhdet_fec!G18/0.086*1000000/RES_hhdet_num!G16)</f>
        <v>617.15573759689983</v>
      </c>
      <c r="H18" s="156">
        <f>IF(RES_hhdet_fec!H18=0,0,RES_hhdet_fec!H18/0.086*1000000/RES_hhdet_num!H16)</f>
        <v>628.82186681589928</v>
      </c>
      <c r="I18" s="156">
        <f>IF(RES_hhdet_fec!I18=0,0,RES_hhdet_fec!I18/0.086*1000000/RES_hhdet_num!I16)</f>
        <v>631.85073187105536</v>
      </c>
      <c r="J18" s="156">
        <f>IF(RES_hhdet_fec!J18=0,0,RES_hhdet_fec!J18/0.086*1000000/RES_hhdet_num!J16)</f>
        <v>633.07189596631554</v>
      </c>
      <c r="K18" s="156">
        <f>IF(RES_hhdet_fec!K18=0,0,RES_hhdet_fec!K18/0.086*1000000/RES_hhdet_num!K16)</f>
        <v>631.48942219765888</v>
      </c>
      <c r="L18" s="156">
        <f>IF(RES_hhdet_fec!L18=0,0,RES_hhdet_fec!L18/0.086*1000000/RES_hhdet_num!L16)</f>
        <v>634.69842505669169</v>
      </c>
      <c r="M18" s="156">
        <f>IF(RES_hhdet_fec!M18=0,0,RES_hhdet_fec!M18/0.086*1000000/RES_hhdet_num!M16)</f>
        <v>635.61704399708947</v>
      </c>
      <c r="N18" s="156">
        <f>IF(RES_hhdet_fec!N18=0,0,RES_hhdet_fec!N18/0.086*1000000/RES_hhdet_num!N16)</f>
        <v>635.74655393330818</v>
      </c>
      <c r="O18" s="156">
        <f>IF(RES_hhdet_fec!O18=0,0,RES_hhdet_fec!O18/0.086*1000000/RES_hhdet_num!O16)</f>
        <v>636.20880196125643</v>
      </c>
      <c r="P18" s="156">
        <f>IF(RES_hhdet_fec!P18=0,0,RES_hhdet_fec!P18/0.086*1000000/RES_hhdet_num!P16)</f>
        <v>637.3793067030017</v>
      </c>
      <c r="Q18" s="156">
        <f>IF(RES_hhdet_fec!Q18=0,0,RES_hhdet_fec!Q18/0.086*1000000/RES_hhdet_num!Q16)</f>
        <v>640.02300943654654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984.95523869049043</v>
      </c>
      <c r="C19" s="157">
        <f>IF(RES_hhdet_fec!C19=0,0,RES_hhdet_fec!C19/0.086*1000000/RES_hhdet_num!C$3)</f>
        <v>1022.8282763913414</v>
      </c>
      <c r="D19" s="157">
        <f>IF(RES_hhdet_fec!D19=0,0,RES_hhdet_fec!D19/0.086*1000000/RES_hhdet_num!D$3)</f>
        <v>1039.3652819430567</v>
      </c>
      <c r="E19" s="157">
        <f>IF(RES_hhdet_fec!E19=0,0,RES_hhdet_fec!E19/0.086*1000000/RES_hhdet_num!E$3)</f>
        <v>1035.8497411890644</v>
      </c>
      <c r="F19" s="157">
        <f>IF(RES_hhdet_fec!F19=0,0,RES_hhdet_fec!F19/0.086*1000000/RES_hhdet_num!F$3)</f>
        <v>1015.9641757212579</v>
      </c>
      <c r="G19" s="157">
        <f>IF(RES_hhdet_fec!G19=0,0,RES_hhdet_fec!G19/0.086*1000000/RES_hhdet_num!G$3)</f>
        <v>1009.1339458564703</v>
      </c>
      <c r="H19" s="157">
        <f>IF(RES_hhdet_fec!H19=0,0,RES_hhdet_fec!H19/0.086*1000000/RES_hhdet_num!H$3)</f>
        <v>1057.4697788862718</v>
      </c>
      <c r="I19" s="157">
        <f>IF(RES_hhdet_fec!I19=0,0,RES_hhdet_fec!I19/0.086*1000000/RES_hhdet_num!I$3)</f>
        <v>1050.8738766181291</v>
      </c>
      <c r="J19" s="157">
        <f>IF(RES_hhdet_fec!J19=0,0,RES_hhdet_fec!J19/0.086*1000000/RES_hhdet_num!J$3)</f>
        <v>1082.021089491494</v>
      </c>
      <c r="K19" s="157">
        <f>IF(RES_hhdet_fec!K19=0,0,RES_hhdet_fec!K19/0.086*1000000/RES_hhdet_num!K$3)</f>
        <v>1094.9844345901763</v>
      </c>
      <c r="L19" s="157">
        <f>IF(RES_hhdet_fec!L19=0,0,RES_hhdet_fec!L19/0.086*1000000/RES_hhdet_num!L$3)</f>
        <v>1098.3433585628111</v>
      </c>
      <c r="M19" s="157">
        <f>IF(RES_hhdet_fec!M19=0,0,RES_hhdet_fec!M19/0.086*1000000/RES_hhdet_num!M$3)</f>
        <v>1138.2606633683383</v>
      </c>
      <c r="N19" s="157">
        <f>IF(RES_hhdet_fec!N19=0,0,RES_hhdet_fec!N19/0.086*1000000/RES_hhdet_num!N$3)</f>
        <v>1201.9352834361559</v>
      </c>
      <c r="O19" s="157">
        <f>IF(RES_hhdet_fec!O19=0,0,RES_hhdet_fec!O19/0.086*1000000/RES_hhdet_num!O$3)</f>
        <v>1205.7627539416533</v>
      </c>
      <c r="P19" s="157">
        <f>IF(RES_hhdet_fec!P19=0,0,RES_hhdet_fec!P19/0.086*1000000/RES_hhdet_num!P$3)</f>
        <v>1180.5811511981792</v>
      </c>
      <c r="Q19" s="157">
        <f>IF(RES_hhdet_fec!Q19=0,0,RES_hhdet_fec!Q19/0.086*1000000/RES_hhdet_num!Q$3)</f>
        <v>1148.8935702118067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1300.8488182572464</v>
      </c>
      <c r="C21" s="156">
        <f>IF(RES_hhdet_fec!C21=0,0,RES_hhdet_fec!C21/0.086*1000000/RES_hhdet_num!C21)</f>
        <v>1317.5858095803119</v>
      </c>
      <c r="D21" s="156">
        <f>IF(RES_hhdet_fec!D21=0,0,RES_hhdet_fec!D21/0.086*1000000/RES_hhdet_num!D21)</f>
        <v>1340.2454056863478</v>
      </c>
      <c r="E21" s="156">
        <f>IF(RES_hhdet_fec!E21=0,0,RES_hhdet_fec!E21/0.086*1000000/RES_hhdet_num!E21)</f>
        <v>1331.3975858700608</v>
      </c>
      <c r="F21" s="156">
        <f>IF(RES_hhdet_fec!F21=0,0,RES_hhdet_fec!F21/0.086*1000000/RES_hhdet_num!F21)</f>
        <v>1327.8377152831958</v>
      </c>
      <c r="G21" s="156">
        <f>IF(RES_hhdet_fec!G21=0,0,RES_hhdet_fec!G21/0.086*1000000/RES_hhdet_num!G21)</f>
        <v>1334.6053455534088</v>
      </c>
      <c r="H21" s="156">
        <f>IF(RES_hhdet_fec!H21=0,0,RES_hhdet_fec!H21/0.086*1000000/RES_hhdet_num!H21)</f>
        <v>1443.1170860405725</v>
      </c>
      <c r="I21" s="156">
        <f>IF(RES_hhdet_fec!I21=0,0,RES_hhdet_fec!I21/0.086*1000000/RES_hhdet_num!I21)</f>
        <v>1297.0464117191411</v>
      </c>
      <c r="J21" s="156">
        <f>IF(RES_hhdet_fec!J21=0,0,RES_hhdet_fec!J21/0.086*1000000/RES_hhdet_num!J21)</f>
        <v>1363.7510814233176</v>
      </c>
      <c r="K21" s="156">
        <f>IF(RES_hhdet_fec!K21=0,0,RES_hhdet_fec!K21/0.086*1000000/RES_hhdet_num!K21)</f>
        <v>1332.6094860413286</v>
      </c>
      <c r="L21" s="156">
        <f>IF(RES_hhdet_fec!L21=0,0,RES_hhdet_fec!L21/0.086*1000000/RES_hhdet_num!L21)</f>
        <v>1322.68962217904</v>
      </c>
      <c r="M21" s="156">
        <f>IF(RES_hhdet_fec!M21=0,0,RES_hhdet_fec!M21/0.086*1000000/RES_hhdet_num!M21)</f>
        <v>1134.7754125215686</v>
      </c>
      <c r="N21" s="156">
        <f>IF(RES_hhdet_fec!N21=0,0,RES_hhdet_fec!N21/0.086*1000000/RES_hhdet_num!N21)</f>
        <v>1289.6895738091625</v>
      </c>
      <c r="O21" s="156">
        <f>IF(RES_hhdet_fec!O21=0,0,RES_hhdet_fec!O21/0.086*1000000/RES_hhdet_num!O21)</f>
        <v>1424.2888568528181</v>
      </c>
      <c r="P21" s="156">
        <f>IF(RES_hhdet_fec!P21=0,0,RES_hhdet_fec!P21/0.086*1000000/RES_hhdet_num!P21)</f>
        <v>1285.2310447007831</v>
      </c>
      <c r="Q21" s="156">
        <f>IF(RES_hhdet_fec!Q21=0,0,RES_hhdet_fec!Q21/0.086*1000000/RES_hhdet_num!Q21)</f>
        <v>1278.218010253124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806.19839793091398</v>
      </c>
      <c r="C22" s="57">
        <f>IF(RES_hhdet_fec!C22=0,0,RES_hhdet_fec!C22/0.086*1000000/RES_hhdet_num!C22)</f>
        <v>843.69386395605591</v>
      </c>
      <c r="D22" s="57">
        <f>IF(RES_hhdet_fec!D22=0,0,RES_hhdet_fec!D22/0.086*1000000/RES_hhdet_num!D22)</f>
        <v>884.35688311405215</v>
      </c>
      <c r="E22" s="57">
        <f>IF(RES_hhdet_fec!E22=0,0,RES_hhdet_fec!E22/0.086*1000000/RES_hhdet_num!E22)</f>
        <v>890.06243828023787</v>
      </c>
      <c r="F22" s="57">
        <f>IF(RES_hhdet_fec!F22=0,0,RES_hhdet_fec!F22/0.086*1000000/RES_hhdet_num!F22)</f>
        <v>882.10896312095167</v>
      </c>
      <c r="G22" s="57">
        <f>IF(RES_hhdet_fec!G22=0,0,RES_hhdet_fec!G22/0.086*1000000/RES_hhdet_num!G22)</f>
        <v>889.13020528793879</v>
      </c>
      <c r="H22" s="57">
        <f>IF(RES_hhdet_fec!H22=0,0,RES_hhdet_fec!H22/0.086*1000000/RES_hhdet_num!H22)</f>
        <v>909.86353194311619</v>
      </c>
      <c r="I22" s="57">
        <f>IF(RES_hhdet_fec!I22=0,0,RES_hhdet_fec!I22/0.086*1000000/RES_hhdet_num!I22)</f>
        <v>962.23295423696277</v>
      </c>
      <c r="J22" s="57">
        <f>IF(RES_hhdet_fec!J22=0,0,RES_hhdet_fec!J22/0.086*1000000/RES_hhdet_num!J22)</f>
        <v>978.42876581583243</v>
      </c>
      <c r="K22" s="57">
        <f>IF(RES_hhdet_fec!K22=0,0,RES_hhdet_fec!K22/0.086*1000000/RES_hhdet_num!K22)</f>
        <v>1006.4696199504083</v>
      </c>
      <c r="L22" s="57">
        <f>IF(RES_hhdet_fec!L22=0,0,RES_hhdet_fec!L22/0.086*1000000/RES_hhdet_num!L22)</f>
        <v>993.96287576513214</v>
      </c>
      <c r="M22" s="57">
        <f>IF(RES_hhdet_fec!M22=0,0,RES_hhdet_fec!M22/0.086*1000000/RES_hhdet_num!M22)</f>
        <v>1139.4003271433278</v>
      </c>
      <c r="N22" s="57">
        <f>IF(RES_hhdet_fec!N22=0,0,RES_hhdet_fec!N22/0.086*1000000/RES_hhdet_num!N22)</f>
        <v>1175.641140752962</v>
      </c>
      <c r="O22" s="57">
        <f>IF(RES_hhdet_fec!O22=0,0,RES_hhdet_fec!O22/0.086*1000000/RES_hhdet_num!O22)</f>
        <v>1144.2491853150268</v>
      </c>
      <c r="P22" s="57">
        <f>IF(RES_hhdet_fec!P22=0,0,RES_hhdet_fec!P22/0.086*1000000/RES_hhdet_num!P22)</f>
        <v>1162.5659857789688</v>
      </c>
      <c r="Q22" s="57">
        <f>IF(RES_hhdet_fec!Q22=0,0,RES_hhdet_fec!Q22/0.086*1000000/RES_hhdet_num!Q22)</f>
        <v>1127.3848738680931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16876.494414895213</v>
      </c>
      <c r="C43" s="168">
        <f t="shared" ref="C43:Q43" si="8">SUM(C44,C47,C49,C58)</f>
        <v>17732.241379969666</v>
      </c>
      <c r="D43" s="168">
        <f t="shared" si="8"/>
        <v>17023.826991909405</v>
      </c>
      <c r="E43" s="168">
        <f t="shared" si="8"/>
        <v>17317.127065366425</v>
      </c>
      <c r="F43" s="168">
        <f t="shared" si="8"/>
        <v>16499.40039937053</v>
      </c>
      <c r="G43" s="168">
        <f t="shared" si="8"/>
        <v>15830.158613472853</v>
      </c>
      <c r="H43" s="168">
        <f t="shared" si="8"/>
        <v>15035.221139440227</v>
      </c>
      <c r="I43" s="168">
        <f t="shared" si="8"/>
        <v>15103.536762474649</v>
      </c>
      <c r="J43" s="168">
        <f t="shared" si="8"/>
        <v>15683.41626354459</v>
      </c>
      <c r="K43" s="168">
        <f t="shared" si="8"/>
        <v>16016.321755975723</v>
      </c>
      <c r="L43" s="168">
        <f t="shared" si="8"/>
        <v>18066.800099494147</v>
      </c>
      <c r="M43" s="168">
        <f t="shared" si="8"/>
        <v>14541.295272752657</v>
      </c>
      <c r="N43" s="168">
        <f t="shared" si="8"/>
        <v>15643.066901574593</v>
      </c>
      <c r="O43" s="168">
        <f t="shared" si="8"/>
        <v>15566.12372678604</v>
      </c>
      <c r="P43" s="168">
        <f t="shared" si="8"/>
        <v>12363.115225411546</v>
      </c>
      <c r="Q43" s="168">
        <f t="shared" si="8"/>
        <v>13057.828871220021</v>
      </c>
    </row>
    <row r="44" spans="1:17" ht="12.95" customHeight="1" x14ac:dyDescent="0.25">
      <c r="A44" s="158" t="s">
        <v>65</v>
      </c>
      <c r="B44" s="157">
        <f t="shared" ref="B44" si="9">SUM(B45:B46)</f>
        <v>12975.087985325617</v>
      </c>
      <c r="C44" s="157">
        <f t="shared" ref="C44:Q44" si="10">SUM(C45:C46)</f>
        <v>13724.727646857789</v>
      </c>
      <c r="D44" s="157">
        <f t="shared" si="10"/>
        <v>12911.459027026674</v>
      </c>
      <c r="E44" s="157">
        <f t="shared" si="10"/>
        <v>13209.020168117855</v>
      </c>
      <c r="F44" s="157">
        <f t="shared" si="10"/>
        <v>12434.186839605218</v>
      </c>
      <c r="G44" s="157">
        <f t="shared" si="10"/>
        <v>11764.136288715606</v>
      </c>
      <c r="H44" s="157">
        <f t="shared" si="10"/>
        <v>11050.573194179491</v>
      </c>
      <c r="I44" s="157">
        <f t="shared" si="10"/>
        <v>10793.925035444252</v>
      </c>
      <c r="J44" s="157">
        <f t="shared" si="10"/>
        <v>11560.235101006883</v>
      </c>
      <c r="K44" s="157">
        <f t="shared" si="10"/>
        <v>11847.604324792042</v>
      </c>
      <c r="L44" s="157">
        <f t="shared" si="10"/>
        <v>13912.627561192316</v>
      </c>
      <c r="M44" s="157">
        <f t="shared" si="10"/>
        <v>10094.119639726925</v>
      </c>
      <c r="N44" s="157">
        <f t="shared" si="10"/>
        <v>11350.098544533676</v>
      </c>
      <c r="O44" s="157">
        <f t="shared" si="10"/>
        <v>11467.635465808133</v>
      </c>
      <c r="P44" s="157">
        <f t="shared" si="10"/>
        <v>8092.2722034827239</v>
      </c>
      <c r="Q44" s="157">
        <f t="shared" si="10"/>
        <v>8807.672424130973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12820.696782850964</v>
      </c>
      <c r="C45" s="156">
        <f>IF(RES_hhdet_fec!C45=0,0,RES_hhdet_fec!C45/0.086*1000000/RES_hhdet_num!C$43)</f>
        <v>13564.658431956734</v>
      </c>
      <c r="D45" s="156">
        <f>IF(RES_hhdet_fec!D45=0,0,RES_hhdet_fec!D45/0.086*1000000/RES_hhdet_num!D$43)</f>
        <v>12734.762565772993</v>
      </c>
      <c r="E45" s="156">
        <f>IF(RES_hhdet_fec!E45=0,0,RES_hhdet_fec!E45/0.086*1000000/RES_hhdet_num!E$43)</f>
        <v>13031.958527630073</v>
      </c>
      <c r="F45" s="156">
        <f>IF(RES_hhdet_fec!F45=0,0,RES_hhdet_fec!F45/0.086*1000000/RES_hhdet_num!F$43)</f>
        <v>12275.408464792097</v>
      </c>
      <c r="G45" s="156">
        <f>IF(RES_hhdet_fec!G45=0,0,RES_hhdet_fec!G45/0.086*1000000/RES_hhdet_num!G$43)</f>
        <v>11614.304653749052</v>
      </c>
      <c r="H45" s="156">
        <f>IF(RES_hhdet_fec!H45=0,0,RES_hhdet_fec!H45/0.086*1000000/RES_hhdet_num!H$43)</f>
        <v>10913.110175178132</v>
      </c>
      <c r="I45" s="156">
        <f>IF(RES_hhdet_fec!I45=0,0,RES_hhdet_fec!I45/0.086*1000000/RES_hhdet_num!I$43)</f>
        <v>10626.896574602355</v>
      </c>
      <c r="J45" s="156">
        <f>IF(RES_hhdet_fec!J45=0,0,RES_hhdet_fec!J45/0.086*1000000/RES_hhdet_num!J$43)</f>
        <v>11397.42738676782</v>
      </c>
      <c r="K45" s="156">
        <f>IF(RES_hhdet_fec!K45=0,0,RES_hhdet_fec!K45/0.086*1000000/RES_hhdet_num!K$43)</f>
        <v>11649.014436468942</v>
      </c>
      <c r="L45" s="156">
        <f>IF(RES_hhdet_fec!L45=0,0,RES_hhdet_fec!L45/0.086*1000000/RES_hhdet_num!L$43)</f>
        <v>13726.887026825572</v>
      </c>
      <c r="M45" s="156">
        <f>IF(RES_hhdet_fec!M45=0,0,RES_hhdet_fec!M45/0.086*1000000/RES_hhdet_num!M$43)</f>
        <v>9869.4633770384662</v>
      </c>
      <c r="N45" s="156">
        <f>IF(RES_hhdet_fec!N45=0,0,RES_hhdet_fec!N45/0.086*1000000/RES_hhdet_num!N$43)</f>
        <v>11064.192949783497</v>
      </c>
      <c r="O45" s="156">
        <f>IF(RES_hhdet_fec!O45=0,0,RES_hhdet_fec!O45/0.086*1000000/RES_hhdet_num!O$43)</f>
        <v>11186.032865534828</v>
      </c>
      <c r="P45" s="156">
        <f>IF(RES_hhdet_fec!P45=0,0,RES_hhdet_fec!P45/0.086*1000000/RES_hhdet_num!P$43)</f>
        <v>7799.3651229501866</v>
      </c>
      <c r="Q45" s="156">
        <f>IF(RES_hhdet_fec!Q45=0,0,RES_hhdet_fec!Q45/0.086*1000000/RES_hhdet_num!Q$43)</f>
        <v>8497.4867987182788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154.39120247465249</v>
      </c>
      <c r="C46" s="156">
        <f>IF(RES_hhdet_fec!C46=0,0,RES_hhdet_fec!C46/0.086*1000000/RES_hhdet_num!C$43)</f>
        <v>160.0692149010552</v>
      </c>
      <c r="D46" s="156">
        <f>IF(RES_hhdet_fec!D46=0,0,RES_hhdet_fec!D46/0.086*1000000/RES_hhdet_num!D$43)</f>
        <v>176.69646125368092</v>
      </c>
      <c r="E46" s="156">
        <f>IF(RES_hhdet_fec!E46=0,0,RES_hhdet_fec!E46/0.086*1000000/RES_hhdet_num!E$43)</f>
        <v>177.06164048778214</v>
      </c>
      <c r="F46" s="156">
        <f>IF(RES_hhdet_fec!F46=0,0,RES_hhdet_fec!F46/0.086*1000000/RES_hhdet_num!F$43)</f>
        <v>158.77837481312088</v>
      </c>
      <c r="G46" s="156">
        <f>IF(RES_hhdet_fec!G46=0,0,RES_hhdet_fec!G46/0.086*1000000/RES_hhdet_num!G$43)</f>
        <v>149.83163496655493</v>
      </c>
      <c r="H46" s="156">
        <f>IF(RES_hhdet_fec!H46=0,0,RES_hhdet_fec!H46/0.086*1000000/RES_hhdet_num!H$43)</f>
        <v>137.4630190013587</v>
      </c>
      <c r="I46" s="156">
        <f>IF(RES_hhdet_fec!I46=0,0,RES_hhdet_fec!I46/0.086*1000000/RES_hhdet_num!I$43)</f>
        <v>167.02846084189645</v>
      </c>
      <c r="J46" s="156">
        <f>IF(RES_hhdet_fec!J46=0,0,RES_hhdet_fec!J46/0.086*1000000/RES_hhdet_num!J$43)</f>
        <v>162.80771423906251</v>
      </c>
      <c r="K46" s="156">
        <f>IF(RES_hhdet_fec!K46=0,0,RES_hhdet_fec!K46/0.086*1000000/RES_hhdet_num!K$43)</f>
        <v>198.58988832309942</v>
      </c>
      <c r="L46" s="156">
        <f>IF(RES_hhdet_fec!L46=0,0,RES_hhdet_fec!L46/0.086*1000000/RES_hhdet_num!L$43)</f>
        <v>185.74053436674254</v>
      </c>
      <c r="M46" s="156">
        <f>IF(RES_hhdet_fec!M46=0,0,RES_hhdet_fec!M46/0.086*1000000/RES_hhdet_num!M$43)</f>
        <v>224.65626268845949</v>
      </c>
      <c r="N46" s="156">
        <f>IF(RES_hhdet_fec!N46=0,0,RES_hhdet_fec!N46/0.086*1000000/RES_hhdet_num!N$43)</f>
        <v>285.90559475017784</v>
      </c>
      <c r="O46" s="156">
        <f>IF(RES_hhdet_fec!O46=0,0,RES_hhdet_fec!O46/0.086*1000000/RES_hhdet_num!O$43)</f>
        <v>281.60260027330423</v>
      </c>
      <c r="P46" s="156">
        <f>IF(RES_hhdet_fec!P46=0,0,RES_hhdet_fec!P46/0.086*1000000/RES_hhdet_num!P$43)</f>
        <v>292.90708053253701</v>
      </c>
      <c r="Q46" s="156">
        <f>IF(RES_hhdet_fec!Q46=0,0,RES_hhdet_fec!Q46/0.086*1000000/RES_hhdet_num!Q$43)</f>
        <v>310.18562541269392</v>
      </c>
    </row>
    <row r="47" spans="1:17" ht="12.95" customHeight="1" x14ac:dyDescent="0.25">
      <c r="A47" s="158" t="s">
        <v>112</v>
      </c>
      <c r="B47" s="157">
        <f t="shared" ref="B47:Q47" si="11">B48</f>
        <v>5.2992939312571758</v>
      </c>
      <c r="C47" s="157">
        <f t="shared" si="11"/>
        <v>5.1979792152847581</v>
      </c>
      <c r="D47" s="157">
        <f t="shared" si="11"/>
        <v>5.2152200030119369</v>
      </c>
      <c r="E47" s="157">
        <f t="shared" si="11"/>
        <v>5.0266138844158332</v>
      </c>
      <c r="F47" s="157">
        <f t="shared" si="11"/>
        <v>4.9630894411583286</v>
      </c>
      <c r="G47" s="157">
        <f t="shared" si="11"/>
        <v>4.6468427597316202</v>
      </c>
      <c r="H47" s="157">
        <f t="shared" si="11"/>
        <v>4.6432124723864536</v>
      </c>
      <c r="I47" s="157">
        <f t="shared" si="11"/>
        <v>5.0191572136693665</v>
      </c>
      <c r="J47" s="157">
        <f t="shared" si="11"/>
        <v>5.6096601906429058</v>
      </c>
      <c r="K47" s="157">
        <f t="shared" si="11"/>
        <v>6.2227572059946707</v>
      </c>
      <c r="L47" s="157">
        <f t="shared" si="11"/>
        <v>6.7255489304395342</v>
      </c>
      <c r="M47" s="157">
        <f t="shared" si="11"/>
        <v>8.9266139457535765</v>
      </c>
      <c r="N47" s="157">
        <f t="shared" si="11"/>
        <v>11.369565755875687</v>
      </c>
      <c r="O47" s="157">
        <f t="shared" si="11"/>
        <v>13.461979515485135</v>
      </c>
      <c r="P47" s="157">
        <f t="shared" si="11"/>
        <v>15.40005197180283</v>
      </c>
      <c r="Q47" s="157">
        <f t="shared" si="11"/>
        <v>18.092787327796792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5.2992939312571758</v>
      </c>
      <c r="C48" s="156">
        <f>IF(RES_hhdet_fec!C48=0,0,RES_hhdet_fec!C48/0.086*1000000/RES_hhdet_num!C$43)</f>
        <v>5.1979792152847581</v>
      </c>
      <c r="D48" s="156">
        <f>IF(RES_hhdet_fec!D48=0,0,RES_hhdet_fec!D48/0.086*1000000/RES_hhdet_num!D$43)</f>
        <v>5.2152200030119369</v>
      </c>
      <c r="E48" s="156">
        <f>IF(RES_hhdet_fec!E48=0,0,RES_hhdet_fec!E48/0.086*1000000/RES_hhdet_num!E$43)</f>
        <v>5.0266138844158332</v>
      </c>
      <c r="F48" s="156">
        <f>IF(RES_hhdet_fec!F48=0,0,RES_hhdet_fec!F48/0.086*1000000/RES_hhdet_num!F$43)</f>
        <v>4.9630894411583286</v>
      </c>
      <c r="G48" s="156">
        <f>IF(RES_hhdet_fec!G48=0,0,RES_hhdet_fec!G48/0.086*1000000/RES_hhdet_num!G$43)</f>
        <v>4.6468427597316202</v>
      </c>
      <c r="H48" s="156">
        <f>IF(RES_hhdet_fec!H48=0,0,RES_hhdet_fec!H48/0.086*1000000/RES_hhdet_num!H$43)</f>
        <v>4.6432124723864536</v>
      </c>
      <c r="I48" s="156">
        <f>IF(RES_hhdet_fec!I48=0,0,RES_hhdet_fec!I48/0.086*1000000/RES_hhdet_num!I$43)</f>
        <v>5.0191572136693665</v>
      </c>
      <c r="J48" s="156">
        <f>IF(RES_hhdet_fec!J48=0,0,RES_hhdet_fec!J48/0.086*1000000/RES_hhdet_num!J$43)</f>
        <v>5.6096601906429058</v>
      </c>
      <c r="K48" s="156">
        <f>IF(RES_hhdet_fec!K48=0,0,RES_hhdet_fec!K48/0.086*1000000/RES_hhdet_num!K$43)</f>
        <v>6.2227572059946707</v>
      </c>
      <c r="L48" s="156">
        <f>IF(RES_hhdet_fec!L48=0,0,RES_hhdet_fec!L48/0.086*1000000/RES_hhdet_num!L$43)</f>
        <v>6.7255489304395342</v>
      </c>
      <c r="M48" s="156">
        <f>IF(RES_hhdet_fec!M48=0,0,RES_hhdet_fec!M48/0.086*1000000/RES_hhdet_num!M$43)</f>
        <v>8.9266139457535765</v>
      </c>
      <c r="N48" s="156">
        <f>IF(RES_hhdet_fec!N48=0,0,RES_hhdet_fec!N48/0.086*1000000/RES_hhdet_num!N$43)</f>
        <v>11.369565755875687</v>
      </c>
      <c r="O48" s="156">
        <f>IF(RES_hhdet_fec!O48=0,0,RES_hhdet_fec!O48/0.086*1000000/RES_hhdet_num!O$43)</f>
        <v>13.461979515485135</v>
      </c>
      <c r="P48" s="156">
        <f>IF(RES_hhdet_fec!P48=0,0,RES_hhdet_fec!P48/0.086*1000000/RES_hhdet_num!P$43)</f>
        <v>15.40005197180283</v>
      </c>
      <c r="Q48" s="156">
        <f>IF(RES_hhdet_fec!Q48=0,0,RES_hhdet_fec!Q48/0.086*1000000/RES_hhdet_num!Q$43)</f>
        <v>18.092787327796792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2911.094452801276</v>
      </c>
      <c r="C49" s="157">
        <f>IF(RES_hhdet_fec!C49=0,0,RES_hhdet_fec!C49/0.086*1000000/RES_hhdet_num!C$43)</f>
        <v>2977.7276039907538</v>
      </c>
      <c r="D49" s="157">
        <f>IF(RES_hhdet_fec!D49=0,0,RES_hhdet_fec!D49/0.086*1000000/RES_hhdet_num!D$43)</f>
        <v>3063.1612691283703</v>
      </c>
      <c r="E49" s="157">
        <f>IF(RES_hhdet_fec!E49=0,0,RES_hhdet_fec!E49/0.086*1000000/RES_hhdet_num!E$43)</f>
        <v>3055.6869360303917</v>
      </c>
      <c r="F49" s="157">
        <f>IF(RES_hhdet_fec!F49=0,0,RES_hhdet_fec!F49/0.086*1000000/RES_hhdet_num!F$43)</f>
        <v>3028.1816731331369</v>
      </c>
      <c r="G49" s="157">
        <f>IF(RES_hhdet_fec!G49=0,0,RES_hhdet_fec!G49/0.086*1000000/RES_hhdet_num!G$43)</f>
        <v>3031.0565446159308</v>
      </c>
      <c r="H49" s="157">
        <f>IF(RES_hhdet_fec!H49=0,0,RES_hhdet_fec!H49/0.086*1000000/RES_hhdet_num!H$43)</f>
        <v>2896.19798531894</v>
      </c>
      <c r="I49" s="157">
        <f>IF(RES_hhdet_fec!I49=0,0,RES_hhdet_fec!I49/0.086*1000000/RES_hhdet_num!I$43)</f>
        <v>3239.1321420258259</v>
      </c>
      <c r="J49" s="157">
        <f>IF(RES_hhdet_fec!J49=0,0,RES_hhdet_fec!J49/0.086*1000000/RES_hhdet_num!J$43)</f>
        <v>3038.7587362308464</v>
      </c>
      <c r="K49" s="157">
        <f>IF(RES_hhdet_fec!K49=0,0,RES_hhdet_fec!K49/0.086*1000000/RES_hhdet_num!K$43)</f>
        <v>3070.7140071270023</v>
      </c>
      <c r="L49" s="157">
        <f>IF(RES_hhdet_fec!L49=0,0,RES_hhdet_fec!L49/0.086*1000000/RES_hhdet_num!L$43)</f>
        <v>3051.3127459396751</v>
      </c>
      <c r="M49" s="157">
        <f>IF(RES_hhdet_fec!M49=0,0,RES_hhdet_fec!M49/0.086*1000000/RES_hhdet_num!M$43)</f>
        <v>3300.0501845847616</v>
      </c>
      <c r="N49" s="157">
        <f>IF(RES_hhdet_fec!N49=0,0,RES_hhdet_fec!N49/0.086*1000000/RES_hhdet_num!N$43)</f>
        <v>3079.952746494936</v>
      </c>
      <c r="O49" s="157">
        <f>IF(RES_hhdet_fec!O49=0,0,RES_hhdet_fec!O49/0.086*1000000/RES_hhdet_num!O$43)</f>
        <v>2872.8374402295726</v>
      </c>
      <c r="P49" s="157">
        <f>IF(RES_hhdet_fec!P49=0,0,RES_hhdet_fec!P49/0.086*1000000/RES_hhdet_num!P$43)</f>
        <v>3070.8958606999117</v>
      </c>
      <c r="Q49" s="157">
        <f>IF(RES_hhdet_fec!Q49=0,0,RES_hhdet_fec!Q49/0.086*1000000/RES_hhdet_num!Q$43)</f>
        <v>3083.6930158972664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3080.3393800638719</v>
      </c>
      <c r="C50" s="132">
        <f>IF(RES_hhdet_fec!C50=0,0,RES_hhdet_fec!C50/0.086*1000000/RES_hhdet_num!C50)</f>
        <v>3073.0810983371057</v>
      </c>
      <c r="D50" s="132">
        <f>IF(RES_hhdet_fec!D50=0,0,RES_hhdet_fec!D50/0.086*1000000/RES_hhdet_num!D50)</f>
        <v>3116.7749874820665</v>
      </c>
      <c r="E50" s="132">
        <f>IF(RES_hhdet_fec!E50=0,0,RES_hhdet_fec!E50/0.086*1000000/RES_hhdet_num!E50)</f>
        <v>3085.5618194397871</v>
      </c>
      <c r="F50" s="132">
        <f>IF(RES_hhdet_fec!F50=0,0,RES_hhdet_fec!F50/0.086*1000000/RES_hhdet_num!F50)</f>
        <v>3060.8277378076241</v>
      </c>
      <c r="G50" s="132">
        <f>IF(RES_hhdet_fec!G50=0,0,RES_hhdet_fec!G50/0.086*1000000/RES_hhdet_num!G50)</f>
        <v>3064.1445554163624</v>
      </c>
      <c r="H50" s="132">
        <f>IF(RES_hhdet_fec!H50=0,0,RES_hhdet_fec!H50/0.086*1000000/RES_hhdet_num!H50)</f>
        <v>2898.5987911367574</v>
      </c>
      <c r="I50" s="132">
        <f>IF(RES_hhdet_fec!I50=0,0,RES_hhdet_fec!I50/0.086*1000000/RES_hhdet_num!I50)</f>
        <v>3291.273749405193</v>
      </c>
      <c r="J50" s="132">
        <f>IF(RES_hhdet_fec!J50=0,0,RES_hhdet_fec!J50/0.086*1000000/RES_hhdet_num!J50)</f>
        <v>3044.485114900483</v>
      </c>
      <c r="K50" s="132">
        <f>IF(RES_hhdet_fec!K50=0,0,RES_hhdet_fec!K50/0.086*1000000/RES_hhdet_num!K50)</f>
        <v>3073.2896415253313</v>
      </c>
      <c r="L50" s="132">
        <f>IF(RES_hhdet_fec!L50=0,0,RES_hhdet_fec!L50/0.086*1000000/RES_hhdet_num!L50)</f>
        <v>3034.1710892077995</v>
      </c>
      <c r="M50" s="132">
        <f>IF(RES_hhdet_fec!M50=0,0,RES_hhdet_fec!M50/0.086*1000000/RES_hhdet_num!M50)</f>
        <v>3277.3948656744415</v>
      </c>
      <c r="N50" s="132">
        <f>IF(RES_hhdet_fec!N50=0,0,RES_hhdet_fec!N50/0.086*1000000/RES_hhdet_num!N50)</f>
        <v>3036.4541865668325</v>
      </c>
      <c r="O50" s="132">
        <f>IF(RES_hhdet_fec!O50=0,0,RES_hhdet_fec!O50/0.086*1000000/RES_hhdet_num!O50)</f>
        <v>2831.6589175436634</v>
      </c>
      <c r="P50" s="132">
        <f>IF(RES_hhdet_fec!P50=0,0,RES_hhdet_fec!P50/0.086*1000000/RES_hhdet_num!P50)</f>
        <v>3036.1036544573121</v>
      </c>
      <c r="Q50" s="132">
        <f>IF(RES_hhdet_fec!Q50=0,0,RES_hhdet_fec!Q50/0.086*1000000/RES_hhdet_num!Q50)</f>
        <v>3042.5488297473539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2599.6403847746124</v>
      </c>
      <c r="C51" s="132">
        <f>IF(RES_hhdet_fec!C51=0,0,RES_hhdet_fec!C51/0.086*1000000/RES_hhdet_num!C51)</f>
        <v>2598.2499077728799</v>
      </c>
      <c r="D51" s="132">
        <f>IF(RES_hhdet_fec!D51=0,0,RES_hhdet_fec!D51/0.086*1000000/RES_hhdet_num!D51)</f>
        <v>2639.9873490875111</v>
      </c>
      <c r="E51" s="132">
        <f>IF(RES_hhdet_fec!E51=0,0,RES_hhdet_fec!E51/0.086*1000000/RES_hhdet_num!E51)</f>
        <v>2618.2075183232637</v>
      </c>
      <c r="F51" s="132">
        <f>IF(RES_hhdet_fec!F51=0,0,RES_hhdet_fec!F51/0.086*1000000/RES_hhdet_num!F51)</f>
        <v>2601.6752344936845</v>
      </c>
      <c r="G51" s="132">
        <f>IF(RES_hhdet_fec!G51=0,0,RES_hhdet_fec!G51/0.086*1000000/RES_hhdet_num!G51)</f>
        <v>2608.8496986175223</v>
      </c>
      <c r="H51" s="132">
        <f>IF(RES_hhdet_fec!H51=0,0,RES_hhdet_fec!H51/0.086*1000000/RES_hhdet_num!H51)</f>
        <v>2512.9110810547977</v>
      </c>
      <c r="I51" s="132">
        <f>IF(RES_hhdet_fec!I51=0,0,RES_hhdet_fec!I51/0.086*1000000/RES_hhdet_num!I51)</f>
        <v>2771.1786689844052</v>
      </c>
      <c r="J51" s="132">
        <f>IF(RES_hhdet_fec!J51=0,0,RES_hhdet_fec!J51/0.086*1000000/RES_hhdet_num!J51)</f>
        <v>2611.987220651622</v>
      </c>
      <c r="K51" s="132">
        <f>IF(RES_hhdet_fec!K51=0,0,RES_hhdet_fec!K51/0.086*1000000/RES_hhdet_num!K51)</f>
        <v>2629.127689189133</v>
      </c>
      <c r="L51" s="132">
        <f>IF(RES_hhdet_fec!L51=0,0,RES_hhdet_fec!L51/0.086*1000000/RES_hhdet_num!L51)</f>
        <v>2606.9096330417642</v>
      </c>
      <c r="M51" s="132">
        <f>IF(RES_hhdet_fec!M51=0,0,RES_hhdet_fec!M51/0.086*1000000/RES_hhdet_num!M51)</f>
        <v>2765.9237066854898</v>
      </c>
      <c r="N51" s="132">
        <f>IF(RES_hhdet_fec!N51=0,0,RES_hhdet_fec!N51/0.086*1000000/RES_hhdet_num!N51)</f>
        <v>2609.441775201758</v>
      </c>
      <c r="O51" s="132">
        <f>IF(RES_hhdet_fec!O51=0,0,RES_hhdet_fec!O51/0.086*1000000/RES_hhdet_num!O51)</f>
        <v>2476.787098364644</v>
      </c>
      <c r="P51" s="132">
        <f>IF(RES_hhdet_fec!P51=0,0,RES_hhdet_fec!P51/0.086*1000000/RES_hhdet_num!P51)</f>
        <v>2610.8466821002617</v>
      </c>
      <c r="Q51" s="132">
        <f>IF(RES_hhdet_fec!Q51=0,0,RES_hhdet_fec!Q51/0.086*1000000/RES_hhdet_num!Q51)</f>
        <v>2617.6797487723356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2002.2205970415298</v>
      </c>
      <c r="C52" s="165">
        <f>IF(RES_hhdet_fec!C52=0,0,RES_hhdet_fec!C52/0.086*1000000/RES_hhdet_num!C51)</f>
        <v>1997.5027139191664</v>
      </c>
      <c r="D52" s="165">
        <f>IF(RES_hhdet_fec!D52=0,0,RES_hhdet_fec!D52/0.086*1000000/RES_hhdet_num!D51)</f>
        <v>2025.9037418633357</v>
      </c>
      <c r="E52" s="165">
        <f>IF(RES_hhdet_fec!E52=0,0,RES_hhdet_fec!E52/0.086*1000000/RES_hhdet_num!E51)</f>
        <v>2005.615182635838</v>
      </c>
      <c r="F52" s="165">
        <f>IF(RES_hhdet_fec!F52=0,0,RES_hhdet_fec!F52/0.086*1000000/RES_hhdet_num!F51)</f>
        <v>1989.5380295749876</v>
      </c>
      <c r="G52" s="165">
        <f>IF(RES_hhdet_fec!G52=0,0,RES_hhdet_fec!G52/0.086*1000000/RES_hhdet_num!G51)</f>
        <v>1991.6939610206225</v>
      </c>
      <c r="H52" s="165">
        <f>IF(RES_hhdet_fec!H52=0,0,RES_hhdet_fec!H52/0.086*1000000/RES_hhdet_num!H51)</f>
        <v>1884.0892142388975</v>
      </c>
      <c r="I52" s="165">
        <f>IF(RES_hhdet_fec!I52=0,0,RES_hhdet_fec!I52/0.086*1000000/RES_hhdet_num!I51)</f>
        <v>2139.3279371133499</v>
      </c>
      <c r="J52" s="165">
        <f>IF(RES_hhdet_fec!J52=0,0,RES_hhdet_fec!J52/0.086*1000000/RES_hhdet_num!J51)</f>
        <v>1978.9153246853064</v>
      </c>
      <c r="K52" s="165">
        <f>IF(RES_hhdet_fec!K52=0,0,RES_hhdet_fec!K52/0.086*1000000/RES_hhdet_num!K51)</f>
        <v>1997.6382669914742</v>
      </c>
      <c r="L52" s="165">
        <f>IF(RES_hhdet_fec!L52=0,0,RES_hhdet_fec!L52/0.086*1000000/RES_hhdet_num!L51)</f>
        <v>1972.2112079850731</v>
      </c>
      <c r="M52" s="165">
        <f>IF(RES_hhdet_fec!M52=0,0,RES_hhdet_fec!M52/0.086*1000000/RES_hhdet_num!M51)</f>
        <v>2130.306662688401</v>
      </c>
      <c r="N52" s="165">
        <f>IF(RES_hhdet_fec!N52=0,0,RES_hhdet_fec!N52/0.086*1000000/RES_hhdet_num!N51)</f>
        <v>1973.6952212684496</v>
      </c>
      <c r="O52" s="165">
        <f>IF(RES_hhdet_fec!O52=0,0,RES_hhdet_fec!O52/0.086*1000000/RES_hhdet_num!O51)</f>
        <v>1840.5782964033876</v>
      </c>
      <c r="P52" s="165">
        <f>IF(RES_hhdet_fec!P52=0,0,RES_hhdet_fec!P52/0.086*1000000/RES_hhdet_num!P51)</f>
        <v>1973.4673753972597</v>
      </c>
      <c r="Q52" s="165">
        <f>IF(RES_hhdet_fec!Q52=0,0,RES_hhdet_fec!Q52/0.086*1000000/RES_hhdet_num!Q51)</f>
        <v>1977.6567393357891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597.41978773308222</v>
      </c>
      <c r="C53" s="164">
        <f>IF(RES_hhdet_fec!C53=0,0,RES_hhdet_fec!C53/0.086*1000000/RES_hhdet_num!C51)</f>
        <v>600.74719385371361</v>
      </c>
      <c r="D53" s="164">
        <f>IF(RES_hhdet_fec!D53=0,0,RES_hhdet_fec!D53/0.086*1000000/RES_hhdet_num!D51)</f>
        <v>614.08360722417558</v>
      </c>
      <c r="E53" s="164">
        <f>IF(RES_hhdet_fec!E53=0,0,RES_hhdet_fec!E53/0.086*1000000/RES_hhdet_num!E51)</f>
        <v>612.59233568742525</v>
      </c>
      <c r="F53" s="164">
        <f>IF(RES_hhdet_fec!F53=0,0,RES_hhdet_fec!F53/0.086*1000000/RES_hhdet_num!F51)</f>
        <v>612.13720491869697</v>
      </c>
      <c r="G53" s="164">
        <f>IF(RES_hhdet_fec!G53=0,0,RES_hhdet_fec!G53/0.086*1000000/RES_hhdet_num!G51)</f>
        <v>617.15573759689983</v>
      </c>
      <c r="H53" s="164">
        <f>IF(RES_hhdet_fec!H53=0,0,RES_hhdet_fec!H53/0.086*1000000/RES_hhdet_num!H51)</f>
        <v>628.82186681589974</v>
      </c>
      <c r="I53" s="164">
        <f>IF(RES_hhdet_fec!I53=0,0,RES_hhdet_fec!I53/0.086*1000000/RES_hhdet_num!I51)</f>
        <v>631.85073187105513</v>
      </c>
      <c r="J53" s="164">
        <f>IF(RES_hhdet_fec!J53=0,0,RES_hhdet_fec!J53/0.086*1000000/RES_hhdet_num!J51)</f>
        <v>633.07189596631554</v>
      </c>
      <c r="K53" s="164">
        <f>IF(RES_hhdet_fec!K53=0,0,RES_hhdet_fec!K53/0.086*1000000/RES_hhdet_num!K51)</f>
        <v>631.48942219765934</v>
      </c>
      <c r="L53" s="164">
        <f>IF(RES_hhdet_fec!L53=0,0,RES_hhdet_fec!L53/0.086*1000000/RES_hhdet_num!L51)</f>
        <v>634.69842505669169</v>
      </c>
      <c r="M53" s="164">
        <f>IF(RES_hhdet_fec!M53=0,0,RES_hhdet_fec!M53/0.086*1000000/RES_hhdet_num!M51)</f>
        <v>635.61704399708924</v>
      </c>
      <c r="N53" s="164">
        <f>IF(RES_hhdet_fec!N53=0,0,RES_hhdet_fec!N53/0.086*1000000/RES_hhdet_num!N51)</f>
        <v>635.74655393330795</v>
      </c>
      <c r="O53" s="164">
        <f>IF(RES_hhdet_fec!O53=0,0,RES_hhdet_fec!O53/0.086*1000000/RES_hhdet_num!O51)</f>
        <v>636.20880196125665</v>
      </c>
      <c r="P53" s="164">
        <f>IF(RES_hhdet_fec!P53=0,0,RES_hhdet_fec!P53/0.086*1000000/RES_hhdet_num!P51)</f>
        <v>637.37930670300204</v>
      </c>
      <c r="Q53" s="164">
        <f>IF(RES_hhdet_fec!Q53=0,0,RES_hhdet_fec!Q53/0.086*1000000/RES_hhdet_num!Q51)</f>
        <v>640.02300943654677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2784.8292239902394</v>
      </c>
      <c r="C54" s="162">
        <f>IF(RES_hhdet_fec!C54=0,0,RES_hhdet_fec!C54/0.086*1000000/RES_hhdet_num!C54)</f>
        <v>2867.958501603257</v>
      </c>
      <c r="D54" s="162">
        <f>IF(RES_hhdet_fec!D54=0,0,RES_hhdet_fec!D54/0.086*1000000/RES_hhdet_num!D54)</f>
        <v>2995.6290453792299</v>
      </c>
      <c r="E54" s="162">
        <f>IF(RES_hhdet_fec!E54=0,0,RES_hhdet_fec!E54/0.086*1000000/RES_hhdet_num!E54)</f>
        <v>2994.8281450942563</v>
      </c>
      <c r="F54" s="162">
        <f>IF(RES_hhdet_fec!F54=0,0,RES_hhdet_fec!F54/0.086*1000000/RES_hhdet_num!F54)</f>
        <v>2939.5578792497445</v>
      </c>
      <c r="G54" s="162">
        <f>IF(RES_hhdet_fec!G54=0,0,RES_hhdet_fec!G54/0.086*1000000/RES_hhdet_num!G54)</f>
        <v>2941.9118846220381</v>
      </c>
      <c r="H54" s="162">
        <f>IF(RES_hhdet_fec!H54=0,0,RES_hhdet_fec!H54/0.086*1000000/RES_hhdet_num!H54)</f>
        <v>2992.4925431569491</v>
      </c>
      <c r="I54" s="162">
        <f>IF(RES_hhdet_fec!I54=0,0,RES_hhdet_fec!I54/0.086*1000000/RES_hhdet_num!I54)</f>
        <v>3036.0505484594864</v>
      </c>
      <c r="J54" s="162">
        <f>IF(RES_hhdet_fec!J54=0,0,RES_hhdet_fec!J54/0.086*1000000/RES_hhdet_num!J54)</f>
        <v>3132.4443845883916</v>
      </c>
      <c r="K54" s="162">
        <f>IF(RES_hhdet_fec!K54=0,0,RES_hhdet_fec!K54/0.086*1000000/RES_hhdet_num!K54)</f>
        <v>3217.2154540673164</v>
      </c>
      <c r="L54" s="162">
        <f>IF(RES_hhdet_fec!L54=0,0,RES_hhdet_fec!L54/0.086*1000000/RES_hhdet_num!L54)</f>
        <v>3341.2905171967604</v>
      </c>
      <c r="M54" s="162">
        <f>IF(RES_hhdet_fec!M54=0,0,RES_hhdet_fec!M54/0.086*1000000/RES_hhdet_num!M54)</f>
        <v>3546.0405329833929</v>
      </c>
      <c r="N54" s="162">
        <f>IF(RES_hhdet_fec!N54=0,0,RES_hhdet_fec!N54/0.086*1000000/RES_hhdet_num!N54)</f>
        <v>3812.8360959564561</v>
      </c>
      <c r="O54" s="162">
        <f>IF(RES_hhdet_fec!O54=0,0,RES_hhdet_fec!O54/0.086*1000000/RES_hhdet_num!O54)</f>
        <v>3676.1242761955577</v>
      </c>
      <c r="P54" s="162">
        <f>IF(RES_hhdet_fec!P54=0,0,RES_hhdet_fec!P54/0.086*1000000/RES_hhdet_num!P54)</f>
        <v>3626.6373982274044</v>
      </c>
      <c r="Q54" s="162">
        <f>IF(RES_hhdet_fec!Q54=0,0,RES_hhdet_fec!Q54/0.086*1000000/RES_hhdet_num!Q54)</f>
        <v>3673.1718931144014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2407.5587833267573</v>
      </c>
      <c r="C55" s="160">
        <f>IF(RES_hhdet_fec!C55=0,0,RES_hhdet_fec!C55/0.086*1000000/RES_hhdet_num!C55)</f>
        <v>2464.9202198958947</v>
      </c>
      <c r="D55" s="160">
        <f>IF(RES_hhdet_fec!D55=0,0,RES_hhdet_fec!D55/0.086*1000000/RES_hhdet_num!D55)</f>
        <v>2561.242486720671</v>
      </c>
      <c r="E55" s="160">
        <f>IF(RES_hhdet_fec!E55=0,0,RES_hhdet_fec!E55/0.086*1000000/RES_hhdet_num!E55)</f>
        <v>2559.2306299986844</v>
      </c>
      <c r="F55" s="160">
        <f>IF(RES_hhdet_fec!F55=0,0,RES_hhdet_fec!F55/0.086*1000000/RES_hhdet_num!F55)</f>
        <v>2522.849826431067</v>
      </c>
      <c r="G55" s="160">
        <f>IF(RES_hhdet_fec!G55=0,0,RES_hhdet_fec!G55/0.086*1000000/RES_hhdet_num!G55)</f>
        <v>2529.3984626012202</v>
      </c>
      <c r="H55" s="160">
        <f>IF(RES_hhdet_fec!H55=0,0,RES_hhdet_fec!H55/0.086*1000000/RES_hhdet_num!H55)</f>
        <v>2573.9420198679159</v>
      </c>
      <c r="I55" s="160">
        <f>IF(RES_hhdet_fec!I55=0,0,RES_hhdet_fec!I55/0.086*1000000/RES_hhdet_num!I55)</f>
        <v>2605.2835883697035</v>
      </c>
      <c r="J55" s="160">
        <f>IF(RES_hhdet_fec!J55=0,0,RES_hhdet_fec!J55/0.086*1000000/RES_hhdet_num!J55)</f>
        <v>2669.160745948775</v>
      </c>
      <c r="K55" s="160">
        <f>IF(RES_hhdet_fec!K55=0,0,RES_hhdet_fec!K55/0.086*1000000/RES_hhdet_num!K55)</f>
        <v>2722.6794673414174</v>
      </c>
      <c r="L55" s="160">
        <f>IF(RES_hhdet_fec!L55=0,0,RES_hhdet_fec!L55/0.086*1000000/RES_hhdet_num!L55)</f>
        <v>2806.5372612345991</v>
      </c>
      <c r="M55" s="160">
        <f>IF(RES_hhdet_fec!M55=0,0,RES_hhdet_fec!M55/0.086*1000000/RES_hhdet_num!M55)</f>
        <v>2940.5433904363035</v>
      </c>
      <c r="N55" s="160">
        <f>IF(RES_hhdet_fec!N55=0,0,RES_hhdet_fec!N55/0.086*1000000/RES_hhdet_num!N55)</f>
        <v>3114.0900163049982</v>
      </c>
      <c r="O55" s="160">
        <f>IF(RES_hhdet_fec!O55=0,0,RES_hhdet_fec!O55/0.086*1000000/RES_hhdet_num!O55)</f>
        <v>3025.6895814883837</v>
      </c>
      <c r="P55" s="160">
        <f>IF(RES_hhdet_fec!P55=0,0,RES_hhdet_fec!P55/0.086*1000000/RES_hhdet_num!P55)</f>
        <v>2994.6936155508074</v>
      </c>
      <c r="Q55" s="160">
        <f>IF(RES_hhdet_fec!Q55=0,0,RES_hhdet_fec!Q55/0.086*1000000/RES_hhdet_num!Q55)</f>
        <v>3027.584739960912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1810.138995593675</v>
      </c>
      <c r="C56" s="156">
        <f>IF(RES_hhdet_fec!C56=0,0,RES_hhdet_fec!C56/0.086*1000000/RES_hhdet_num!C55)</f>
        <v>1864.1730260421814</v>
      </c>
      <c r="D56" s="156">
        <f>IF(RES_hhdet_fec!D56=0,0,RES_hhdet_fec!D56/0.086*1000000/RES_hhdet_num!D55)</f>
        <v>1947.1588794964948</v>
      </c>
      <c r="E56" s="156">
        <f>IF(RES_hhdet_fec!E56=0,0,RES_hhdet_fec!E56/0.086*1000000/RES_hhdet_num!E55)</f>
        <v>1946.6382943112596</v>
      </c>
      <c r="F56" s="156">
        <f>IF(RES_hhdet_fec!F56=0,0,RES_hhdet_fec!F56/0.086*1000000/RES_hhdet_num!F55)</f>
        <v>1910.7126215123694</v>
      </c>
      <c r="G56" s="156">
        <f>IF(RES_hhdet_fec!G56=0,0,RES_hhdet_fec!G56/0.086*1000000/RES_hhdet_num!G55)</f>
        <v>1912.2427250043206</v>
      </c>
      <c r="H56" s="156">
        <f>IF(RES_hhdet_fec!H56=0,0,RES_hhdet_fec!H56/0.086*1000000/RES_hhdet_num!H55)</f>
        <v>1945.1201530520168</v>
      </c>
      <c r="I56" s="156">
        <f>IF(RES_hhdet_fec!I56=0,0,RES_hhdet_fec!I56/0.086*1000000/RES_hhdet_num!I55)</f>
        <v>1973.4328564986483</v>
      </c>
      <c r="J56" s="156">
        <f>IF(RES_hhdet_fec!J56=0,0,RES_hhdet_fec!J56/0.086*1000000/RES_hhdet_num!J55)</f>
        <v>2036.0888499824598</v>
      </c>
      <c r="K56" s="156">
        <f>IF(RES_hhdet_fec!K56=0,0,RES_hhdet_fec!K56/0.086*1000000/RES_hhdet_num!K55)</f>
        <v>2091.1900451437587</v>
      </c>
      <c r="L56" s="156">
        <f>IF(RES_hhdet_fec!L56=0,0,RES_hhdet_fec!L56/0.086*1000000/RES_hhdet_num!L55)</f>
        <v>2171.8388361779071</v>
      </c>
      <c r="M56" s="156">
        <f>IF(RES_hhdet_fec!M56=0,0,RES_hhdet_fec!M56/0.086*1000000/RES_hhdet_num!M55)</f>
        <v>2304.9263464392143</v>
      </c>
      <c r="N56" s="156">
        <f>IF(RES_hhdet_fec!N56=0,0,RES_hhdet_fec!N56/0.086*1000000/RES_hhdet_num!N55)</f>
        <v>2478.3434623716903</v>
      </c>
      <c r="O56" s="156">
        <f>IF(RES_hhdet_fec!O56=0,0,RES_hhdet_fec!O56/0.086*1000000/RES_hhdet_num!O55)</f>
        <v>2389.4807795271277</v>
      </c>
      <c r="P56" s="156">
        <f>IF(RES_hhdet_fec!P56=0,0,RES_hhdet_fec!P56/0.086*1000000/RES_hhdet_num!P55)</f>
        <v>2357.3143088478046</v>
      </c>
      <c r="Q56" s="156">
        <f>IF(RES_hhdet_fec!Q56=0,0,RES_hhdet_fec!Q56/0.086*1000000/RES_hhdet_num!Q55)</f>
        <v>2387.561730524365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597.41978773308222</v>
      </c>
      <c r="C57" s="156">
        <f>IF(RES_hhdet_fec!C57=0,0,RES_hhdet_fec!C57/0.086*1000000/RES_hhdet_num!C55)</f>
        <v>600.7471938537135</v>
      </c>
      <c r="D57" s="156">
        <f>IF(RES_hhdet_fec!D57=0,0,RES_hhdet_fec!D57/0.086*1000000/RES_hhdet_num!D55)</f>
        <v>614.08360722417558</v>
      </c>
      <c r="E57" s="156">
        <f>IF(RES_hhdet_fec!E57=0,0,RES_hhdet_fec!E57/0.086*1000000/RES_hhdet_num!E55)</f>
        <v>612.59233568742525</v>
      </c>
      <c r="F57" s="156">
        <f>IF(RES_hhdet_fec!F57=0,0,RES_hhdet_fec!F57/0.086*1000000/RES_hhdet_num!F55)</f>
        <v>612.13720491869708</v>
      </c>
      <c r="G57" s="156">
        <f>IF(RES_hhdet_fec!G57=0,0,RES_hhdet_fec!G57/0.086*1000000/RES_hhdet_num!G55)</f>
        <v>617.1557375968996</v>
      </c>
      <c r="H57" s="156">
        <f>IF(RES_hhdet_fec!H57=0,0,RES_hhdet_fec!H57/0.086*1000000/RES_hhdet_num!H55)</f>
        <v>628.82186681589974</v>
      </c>
      <c r="I57" s="156">
        <f>IF(RES_hhdet_fec!I57=0,0,RES_hhdet_fec!I57/0.086*1000000/RES_hhdet_num!I55)</f>
        <v>631.85073187105502</v>
      </c>
      <c r="J57" s="156">
        <f>IF(RES_hhdet_fec!J57=0,0,RES_hhdet_fec!J57/0.086*1000000/RES_hhdet_num!J55)</f>
        <v>633.07189596631554</v>
      </c>
      <c r="K57" s="156">
        <f>IF(RES_hhdet_fec!K57=0,0,RES_hhdet_fec!K57/0.086*1000000/RES_hhdet_num!K55)</f>
        <v>631.48942219765877</v>
      </c>
      <c r="L57" s="156">
        <f>IF(RES_hhdet_fec!L57=0,0,RES_hhdet_fec!L57/0.086*1000000/RES_hhdet_num!L55)</f>
        <v>634.69842505669214</v>
      </c>
      <c r="M57" s="156">
        <f>IF(RES_hhdet_fec!M57=0,0,RES_hhdet_fec!M57/0.086*1000000/RES_hhdet_num!M55)</f>
        <v>635.61704399708924</v>
      </c>
      <c r="N57" s="156">
        <f>IF(RES_hhdet_fec!N57=0,0,RES_hhdet_fec!N57/0.086*1000000/RES_hhdet_num!N55)</f>
        <v>635.74655393330795</v>
      </c>
      <c r="O57" s="156">
        <f>IF(RES_hhdet_fec!O57=0,0,RES_hhdet_fec!O57/0.086*1000000/RES_hhdet_num!O55)</f>
        <v>636.20880196125654</v>
      </c>
      <c r="P57" s="156">
        <f>IF(RES_hhdet_fec!P57=0,0,RES_hhdet_fec!P57/0.086*1000000/RES_hhdet_num!P55)</f>
        <v>637.37930670300273</v>
      </c>
      <c r="Q57" s="156">
        <f>IF(RES_hhdet_fec!Q57=0,0,RES_hhdet_fec!Q57/0.086*1000000/RES_hhdet_num!Q55)</f>
        <v>640.02300943654666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985.01268283706133</v>
      </c>
      <c r="C58" s="157">
        <f>IF(RES_hhdet_fec!C58=0,0,RES_hhdet_fec!C58/0.086*1000000/RES_hhdet_num!C$43)</f>
        <v>1024.5881499058382</v>
      </c>
      <c r="D58" s="157">
        <f>IF(RES_hhdet_fec!D58=0,0,RES_hhdet_fec!D58/0.086*1000000/RES_hhdet_num!D$43)</f>
        <v>1043.9914757513498</v>
      </c>
      <c r="E58" s="157">
        <f>IF(RES_hhdet_fec!E58=0,0,RES_hhdet_fec!E58/0.086*1000000/RES_hhdet_num!E$43)</f>
        <v>1047.3933473337604</v>
      </c>
      <c r="F58" s="157">
        <f>IF(RES_hhdet_fec!F58=0,0,RES_hhdet_fec!F58/0.086*1000000/RES_hhdet_num!F$43)</f>
        <v>1032.0687971910188</v>
      </c>
      <c r="G58" s="157">
        <f>IF(RES_hhdet_fec!G58=0,0,RES_hhdet_fec!G58/0.086*1000000/RES_hhdet_num!G$43)</f>
        <v>1030.3189373815837</v>
      </c>
      <c r="H58" s="157">
        <f>IF(RES_hhdet_fec!H58=0,0,RES_hhdet_fec!H58/0.086*1000000/RES_hhdet_num!H$43)</f>
        <v>1083.8067474694087</v>
      </c>
      <c r="I58" s="157">
        <f>IF(RES_hhdet_fec!I58=0,0,RES_hhdet_fec!I58/0.086*1000000/RES_hhdet_num!I$43)</f>
        <v>1065.4604277909</v>
      </c>
      <c r="J58" s="157">
        <f>IF(RES_hhdet_fec!J58=0,0,RES_hhdet_fec!J58/0.086*1000000/RES_hhdet_num!J$43)</f>
        <v>1078.8127661162187</v>
      </c>
      <c r="K58" s="157">
        <f>IF(RES_hhdet_fec!K58=0,0,RES_hhdet_fec!K58/0.086*1000000/RES_hhdet_num!K$43)</f>
        <v>1091.7806668506844</v>
      </c>
      <c r="L58" s="157">
        <f>IF(RES_hhdet_fec!L58=0,0,RES_hhdet_fec!L58/0.086*1000000/RES_hhdet_num!L$43)</f>
        <v>1096.1342434317164</v>
      </c>
      <c r="M58" s="157">
        <f>IF(RES_hhdet_fec!M58=0,0,RES_hhdet_fec!M58/0.086*1000000/RES_hhdet_num!M$43)</f>
        <v>1138.1988344952172</v>
      </c>
      <c r="N58" s="157">
        <f>IF(RES_hhdet_fec!N58=0,0,RES_hhdet_fec!N58/0.086*1000000/RES_hhdet_num!N$43)</f>
        <v>1201.6460447901063</v>
      </c>
      <c r="O58" s="157">
        <f>IF(RES_hhdet_fec!O58=0,0,RES_hhdet_fec!O58/0.086*1000000/RES_hhdet_num!O$43)</f>
        <v>1212.1888412328492</v>
      </c>
      <c r="P58" s="157">
        <f>IF(RES_hhdet_fec!P58=0,0,RES_hhdet_fec!P58/0.086*1000000/RES_hhdet_num!P$43)</f>
        <v>1184.5471092571076</v>
      </c>
      <c r="Q58" s="157">
        <f>IF(RES_hhdet_fec!Q58=0,0,RES_hhdet_fec!Q58/0.086*1000000/RES_hhdet_num!Q$43)</f>
        <v>1148.3706438639854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1300.8488182572471</v>
      </c>
      <c r="C59" s="156">
        <f>IF(RES_hhdet_fec!C59=0,0,RES_hhdet_fec!C59/0.086*1000000/RES_hhdet_num!C59)</f>
        <v>1322.3219835732039</v>
      </c>
      <c r="D59" s="156">
        <f>IF(RES_hhdet_fec!D59=0,0,RES_hhdet_fec!D59/0.086*1000000/RES_hhdet_num!D59)</f>
        <v>1349.1386353947942</v>
      </c>
      <c r="E59" s="156">
        <f>IF(RES_hhdet_fec!E59=0,0,RES_hhdet_fec!E59/0.086*1000000/RES_hhdet_num!E59)</f>
        <v>1354.3624720542045</v>
      </c>
      <c r="F59" s="156">
        <f>IF(RES_hhdet_fec!F59=0,0,RES_hhdet_fec!F59/0.086*1000000/RES_hhdet_num!F59)</f>
        <v>1364.9974479401035</v>
      </c>
      <c r="G59" s="156">
        <f>IF(RES_hhdet_fec!G59=0,0,RES_hhdet_fec!G59/0.086*1000000/RES_hhdet_num!G59)</f>
        <v>1386.5019469323006</v>
      </c>
      <c r="H59" s="156">
        <f>IF(RES_hhdet_fec!H59=0,0,RES_hhdet_fec!H59/0.086*1000000/RES_hhdet_num!H59)</f>
        <v>1508.8296949655862</v>
      </c>
      <c r="I59" s="156">
        <f>IF(RES_hhdet_fec!I59=0,0,RES_hhdet_fec!I59/0.086*1000000/RES_hhdet_num!I59)</f>
        <v>1330.174511485578</v>
      </c>
      <c r="J59" s="156">
        <f>IF(RES_hhdet_fec!J59=0,0,RES_hhdet_fec!J59/0.086*1000000/RES_hhdet_num!J59)</f>
        <v>1352.5564844380597</v>
      </c>
      <c r="K59" s="156">
        <f>IF(RES_hhdet_fec!K59=0,0,RES_hhdet_fec!K59/0.086*1000000/RES_hhdet_num!K59)</f>
        <v>1326.4122211794477</v>
      </c>
      <c r="L59" s="156">
        <f>IF(RES_hhdet_fec!L59=0,0,RES_hhdet_fec!L59/0.086*1000000/RES_hhdet_num!L59)</f>
        <v>1321.8545095892539</v>
      </c>
      <c r="M59" s="156">
        <f>IF(RES_hhdet_fec!M59=0,0,RES_hhdet_fec!M59/0.086*1000000/RES_hhdet_num!M59)</f>
        <v>1137.5435866883536</v>
      </c>
      <c r="N59" s="156">
        <f>IF(RES_hhdet_fec!N59=0,0,RES_hhdet_fec!N59/0.086*1000000/RES_hhdet_num!N59)</f>
        <v>1292.5335014204552</v>
      </c>
      <c r="O59" s="156">
        <f>IF(RES_hhdet_fec!O59=0,0,RES_hhdet_fec!O59/0.086*1000000/RES_hhdet_num!O59)</f>
        <v>1437.274277747234</v>
      </c>
      <c r="P59" s="156">
        <f>IF(RES_hhdet_fec!P59=0,0,RES_hhdet_fec!P59/0.086*1000000/RES_hhdet_num!P59)</f>
        <v>1300.8852575697138</v>
      </c>
      <c r="Q59" s="156">
        <f>IF(RES_hhdet_fec!Q59=0,0,RES_hhdet_fec!Q59/0.086*1000000/RES_hhdet_num!Q59)</f>
        <v>1282.0990749422278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806.19839793091387</v>
      </c>
      <c r="C60" s="57">
        <f>IF(RES_hhdet_fec!C60=0,0,RES_hhdet_fec!C60/0.086*1000000/RES_hhdet_num!C60)</f>
        <v>843.69386395605579</v>
      </c>
      <c r="D60" s="57">
        <f>IF(RES_hhdet_fec!D60=0,0,RES_hhdet_fec!D60/0.086*1000000/RES_hhdet_num!D60)</f>
        <v>886.71971607792466</v>
      </c>
      <c r="E60" s="57">
        <f>IF(RES_hhdet_fec!E60=0,0,RES_hhdet_fec!E60/0.086*1000000/RES_hhdet_num!E60)</f>
        <v>896.01054203238959</v>
      </c>
      <c r="F60" s="57">
        <f>IF(RES_hhdet_fec!F60=0,0,RES_hhdet_fec!F60/0.086*1000000/RES_hhdet_num!F60)</f>
        <v>889.03549487702708</v>
      </c>
      <c r="G60" s="57">
        <f>IF(RES_hhdet_fec!G60=0,0,RES_hhdet_fec!G60/0.086*1000000/RES_hhdet_num!G60)</f>
        <v>899.01085218297476</v>
      </c>
      <c r="H60" s="57">
        <f>IF(RES_hhdet_fec!H60=0,0,RES_hhdet_fec!H60/0.086*1000000/RES_hhdet_num!H60)</f>
        <v>921.43310832788438</v>
      </c>
      <c r="I60" s="57">
        <f>IF(RES_hhdet_fec!I60=0,0,RES_hhdet_fec!I60/0.086*1000000/RES_hhdet_num!I60)</f>
        <v>970.19828420291981</v>
      </c>
      <c r="J60" s="57">
        <f>IF(RES_hhdet_fec!J60=0,0,RES_hhdet_fec!J60/0.086*1000000/RES_hhdet_num!J60)</f>
        <v>977.98635052806333</v>
      </c>
      <c r="K60" s="57">
        <f>IF(RES_hhdet_fec!K60=0,0,RES_hhdet_fec!K60/0.086*1000000/RES_hhdet_num!K60)</f>
        <v>1004.3966258869957</v>
      </c>
      <c r="L60" s="57">
        <f>IF(RES_hhdet_fec!L60=0,0,RES_hhdet_fec!L60/0.086*1000000/RES_hhdet_num!L60)</f>
        <v>991.13074370205095</v>
      </c>
      <c r="M60" s="57">
        <f>IF(RES_hhdet_fec!M60=0,0,RES_hhdet_fec!M60/0.086*1000000/RES_hhdet_num!M60)</f>
        <v>1138.4129434399313</v>
      </c>
      <c r="N60" s="57">
        <f>IF(RES_hhdet_fec!N60=0,0,RES_hhdet_fec!N60/0.086*1000000/RES_hhdet_num!N60)</f>
        <v>1174.4481442345584</v>
      </c>
      <c r="O60" s="57">
        <f>IF(RES_hhdet_fec!O60=0,0,RES_hhdet_fec!O60/0.086*1000000/RES_hhdet_num!O60)</f>
        <v>1149.0204462807071</v>
      </c>
      <c r="P60" s="57">
        <f>IF(RES_hhdet_fec!P60=0,0,RES_hhdet_fec!P60/0.086*1000000/RES_hhdet_num!P60)</f>
        <v>1164.5868161818187</v>
      </c>
      <c r="Q60" s="57">
        <f>IF(RES_hhdet_fec!Q60=0,0,RES_hhdet_fec!Q60/0.086*1000000/RES_hhdet_num!Q60)</f>
        <v>1126.1050852214962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16200.406008106023</v>
      </c>
      <c r="C62" s="168">
        <f t="shared" ref="C62:Q62" si="12">SUM(C63,C66,C68,C77)</f>
        <v>16914.38625235654</v>
      </c>
      <c r="D62" s="168">
        <f t="shared" si="12"/>
        <v>16221.366608669898</v>
      </c>
      <c r="E62" s="168">
        <f t="shared" si="12"/>
        <v>16465.964791189301</v>
      </c>
      <c r="F62" s="168">
        <f t="shared" si="12"/>
        <v>15710.349212984878</v>
      </c>
      <c r="G62" s="168">
        <f t="shared" si="12"/>
        <v>15092.733312058015</v>
      </c>
      <c r="H62" s="168">
        <f t="shared" si="12"/>
        <v>15116.419679815319</v>
      </c>
      <c r="I62" s="168">
        <f t="shared" si="12"/>
        <v>13520.104679482185</v>
      </c>
      <c r="J62" s="168">
        <f t="shared" si="12"/>
        <v>15149.682449463446</v>
      </c>
      <c r="K62" s="168">
        <f t="shared" si="12"/>
        <v>14988.740651625922</v>
      </c>
      <c r="L62" s="168">
        <f t="shared" si="12"/>
        <v>17176.067510952867</v>
      </c>
      <c r="M62" s="168">
        <f t="shared" si="12"/>
        <v>13492.633321164813</v>
      </c>
      <c r="N62" s="168">
        <f t="shared" si="12"/>
        <v>14452.602782179711</v>
      </c>
      <c r="O62" s="168">
        <f t="shared" si="12"/>
        <v>15239.109650107808</v>
      </c>
      <c r="P62" s="168">
        <f t="shared" si="12"/>
        <v>11668.899326469807</v>
      </c>
      <c r="Q62" s="168">
        <f t="shared" si="12"/>
        <v>12403.193411582868</v>
      </c>
    </row>
    <row r="63" spans="1:17" ht="12.95" customHeight="1" x14ac:dyDescent="0.25">
      <c r="A63" s="158" t="s">
        <v>65</v>
      </c>
      <c r="B63" s="157">
        <f t="shared" ref="B63" si="13">SUM(B64:B65)</f>
        <v>12174.103818550948</v>
      </c>
      <c r="C63" s="157">
        <f t="shared" ref="C63:Q63" si="14">SUM(C64:C65)</f>
        <v>12877.536631494464</v>
      </c>
      <c r="D63" s="157">
        <f t="shared" si="14"/>
        <v>12117.544148338115</v>
      </c>
      <c r="E63" s="157">
        <f t="shared" si="14"/>
        <v>12396.884730791839</v>
      </c>
      <c r="F63" s="157">
        <f t="shared" si="14"/>
        <v>11669.686909955331</v>
      </c>
      <c r="G63" s="157">
        <f t="shared" si="14"/>
        <v>11041.818127750228</v>
      </c>
      <c r="H63" s="157">
        <f t="shared" si="14"/>
        <v>10995.193521379166</v>
      </c>
      <c r="I63" s="157">
        <f t="shared" si="14"/>
        <v>9392.5791046038994</v>
      </c>
      <c r="J63" s="157">
        <f t="shared" si="14"/>
        <v>11033.369837994014</v>
      </c>
      <c r="K63" s="157">
        <f t="shared" si="14"/>
        <v>10925.44028894584</v>
      </c>
      <c r="L63" s="157">
        <f t="shared" si="14"/>
        <v>13124.107477071842</v>
      </c>
      <c r="M63" s="157">
        <f t="shared" si="14"/>
        <v>9439.403375666534</v>
      </c>
      <c r="N63" s="157">
        <f t="shared" si="14"/>
        <v>10380.069435399828</v>
      </c>
      <c r="O63" s="157">
        <f t="shared" si="14"/>
        <v>11145.287010731439</v>
      </c>
      <c r="P63" s="157">
        <f t="shared" si="14"/>
        <v>7591.51069686354</v>
      </c>
      <c r="Q63" s="157">
        <f t="shared" si="14"/>
        <v>8308.1737384306107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12019.708692411989</v>
      </c>
      <c r="C64" s="156">
        <f>IF(RES_hhdet_fec!C64=0,0,RES_hhdet_fec!C64/0.086*1000000/RES_hhdet_num!C$62)</f>
        <v>12716.769984046279</v>
      </c>
      <c r="D64" s="156">
        <f>IF(RES_hhdet_fec!D64=0,0,RES_hhdet_fec!D64/0.086*1000000/RES_hhdet_num!D$62)</f>
        <v>11939.292432859012</v>
      </c>
      <c r="E64" s="156">
        <f>IF(RES_hhdet_fec!E64=0,0,RES_hhdet_fec!E64/0.086*1000000/RES_hhdet_num!E$62)</f>
        <v>12217.445454304225</v>
      </c>
      <c r="F64" s="156">
        <f>IF(RES_hhdet_fec!F64=0,0,RES_hhdet_fec!F64/0.086*1000000/RES_hhdet_num!F$62)</f>
        <v>11508.048878940204</v>
      </c>
      <c r="G64" s="156">
        <f>IF(RES_hhdet_fec!G64=0,0,RES_hhdet_fec!G64/0.086*1000000/RES_hhdet_num!G$62)</f>
        <v>10888.548399593617</v>
      </c>
      <c r="H64" s="156">
        <f>IF(RES_hhdet_fec!H64=0,0,RES_hhdet_fec!H64/0.086*1000000/RES_hhdet_num!H$62)</f>
        <v>10845.335521300642</v>
      </c>
      <c r="I64" s="156">
        <f>IF(RES_hhdet_fec!I64=0,0,RES_hhdet_fec!I64/0.086*1000000/RES_hhdet_num!I$62)</f>
        <v>9236.2746237111824</v>
      </c>
      <c r="J64" s="156">
        <f>IF(RES_hhdet_fec!J64=0,0,RES_hhdet_fec!J64/0.086*1000000/RES_hhdet_num!J$62)</f>
        <v>10868.915575587343</v>
      </c>
      <c r="K64" s="156">
        <f>IF(RES_hhdet_fec!K64=0,0,RES_hhdet_fec!K64/0.086*1000000/RES_hhdet_num!K$62)</f>
        <v>10735.281379853892</v>
      </c>
      <c r="L64" s="156">
        <f>IF(RES_hhdet_fec!L64=0,0,RES_hhdet_fec!L64/0.086*1000000/RES_hhdet_num!L$62)</f>
        <v>12945.263689887201</v>
      </c>
      <c r="M64" s="156">
        <f>IF(RES_hhdet_fec!M64=0,0,RES_hhdet_fec!M64/0.086*1000000/RES_hhdet_num!M$62)</f>
        <v>9229.1741991442032</v>
      </c>
      <c r="N64" s="156">
        <f>IF(RES_hhdet_fec!N64=0,0,RES_hhdet_fec!N64/0.086*1000000/RES_hhdet_num!N$62)</f>
        <v>10116.983177982063</v>
      </c>
      <c r="O64" s="156">
        <f>IF(RES_hhdet_fec!O64=0,0,RES_hhdet_fec!O64/0.086*1000000/RES_hhdet_num!O$62)</f>
        <v>10867.906716766745</v>
      </c>
      <c r="P64" s="156">
        <f>IF(RES_hhdet_fec!P64=0,0,RES_hhdet_fec!P64/0.086*1000000/RES_hhdet_num!P$62)</f>
        <v>7312.6429646391643</v>
      </c>
      <c r="Q64" s="156">
        <f>IF(RES_hhdet_fec!Q64=0,0,RES_hhdet_fec!Q64/0.086*1000000/RES_hhdet_num!Q$62)</f>
        <v>8009.2973201340919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154.39512613895909</v>
      </c>
      <c r="C65" s="156">
        <f>IF(RES_hhdet_fec!C65=0,0,RES_hhdet_fec!C65/0.086*1000000/RES_hhdet_num!C$62)</f>
        <v>160.76664744818561</v>
      </c>
      <c r="D65" s="156">
        <f>IF(RES_hhdet_fec!D65=0,0,RES_hhdet_fec!D65/0.086*1000000/RES_hhdet_num!D$62)</f>
        <v>178.25171547910233</v>
      </c>
      <c r="E65" s="156">
        <f>IF(RES_hhdet_fec!E65=0,0,RES_hhdet_fec!E65/0.086*1000000/RES_hhdet_num!E$62)</f>
        <v>179.43927648761385</v>
      </c>
      <c r="F65" s="156">
        <f>IF(RES_hhdet_fec!F65=0,0,RES_hhdet_fec!F65/0.086*1000000/RES_hhdet_num!F$62)</f>
        <v>161.63803101512772</v>
      </c>
      <c r="G65" s="156">
        <f>IF(RES_hhdet_fec!G65=0,0,RES_hhdet_fec!G65/0.086*1000000/RES_hhdet_num!G$62)</f>
        <v>153.26972815661063</v>
      </c>
      <c r="H65" s="156">
        <f>IF(RES_hhdet_fec!H65=0,0,RES_hhdet_fec!H65/0.086*1000000/RES_hhdet_num!H$62)</f>
        <v>149.85800007852333</v>
      </c>
      <c r="I65" s="156">
        <f>IF(RES_hhdet_fec!I65=0,0,RES_hhdet_fec!I65/0.086*1000000/RES_hhdet_num!I$62)</f>
        <v>156.30448089271667</v>
      </c>
      <c r="J65" s="156">
        <f>IF(RES_hhdet_fec!J65=0,0,RES_hhdet_fec!J65/0.086*1000000/RES_hhdet_num!J$62)</f>
        <v>164.45426240667018</v>
      </c>
      <c r="K65" s="156">
        <f>IF(RES_hhdet_fec!K65=0,0,RES_hhdet_fec!K65/0.086*1000000/RES_hhdet_num!K$62)</f>
        <v>190.15890909194843</v>
      </c>
      <c r="L65" s="156">
        <f>IF(RES_hhdet_fec!L65=0,0,RES_hhdet_fec!L65/0.086*1000000/RES_hhdet_num!L$62)</f>
        <v>178.84378718464262</v>
      </c>
      <c r="M65" s="156">
        <f>IF(RES_hhdet_fec!M65=0,0,RES_hhdet_fec!M65/0.086*1000000/RES_hhdet_num!M$62)</f>
        <v>210.22917652233045</v>
      </c>
      <c r="N65" s="156">
        <f>IF(RES_hhdet_fec!N65=0,0,RES_hhdet_fec!N65/0.086*1000000/RES_hhdet_num!N$62)</f>
        <v>263.08625741776473</v>
      </c>
      <c r="O65" s="156">
        <f>IF(RES_hhdet_fec!O65=0,0,RES_hhdet_fec!O65/0.086*1000000/RES_hhdet_num!O$62)</f>
        <v>277.38029396469375</v>
      </c>
      <c r="P65" s="156">
        <f>IF(RES_hhdet_fec!P65=0,0,RES_hhdet_fec!P65/0.086*1000000/RES_hhdet_num!P$62)</f>
        <v>278.86773222437603</v>
      </c>
      <c r="Q65" s="156">
        <f>IF(RES_hhdet_fec!Q65=0,0,RES_hhdet_fec!Q65/0.086*1000000/RES_hhdet_num!Q$62)</f>
        <v>298.87641829651784</v>
      </c>
    </row>
    <row r="66" spans="1:17" ht="12.95" customHeight="1" x14ac:dyDescent="0.25">
      <c r="A66" s="158" t="s">
        <v>112</v>
      </c>
      <c r="B66" s="157">
        <f t="shared" ref="B66:Q66" si="15">B67</f>
        <v>5.29149581470553</v>
      </c>
      <c r="C66" s="157">
        <f t="shared" si="15"/>
        <v>5.199835347913929</v>
      </c>
      <c r="D66" s="157">
        <f t="shared" si="15"/>
        <v>5.2136868679685042</v>
      </c>
      <c r="E66" s="157">
        <f t="shared" si="15"/>
        <v>5.1143511300787363</v>
      </c>
      <c r="F66" s="157">
        <f t="shared" si="15"/>
        <v>5.10968919747648</v>
      </c>
      <c r="G66" s="157">
        <f t="shared" si="15"/>
        <v>4.9680211515099559</v>
      </c>
      <c r="H66" s="157">
        <f t="shared" si="15"/>
        <v>4.9752117164978529</v>
      </c>
      <c r="I66" s="157">
        <f t="shared" si="15"/>
        <v>5.222449195620654</v>
      </c>
      <c r="J66" s="157">
        <f t="shared" si="15"/>
        <v>5.3961354185204522</v>
      </c>
      <c r="K66" s="157">
        <f t="shared" si="15"/>
        <v>6.3519090618670235</v>
      </c>
      <c r="L66" s="157">
        <f t="shared" si="15"/>
        <v>6.9596321265654035</v>
      </c>
      <c r="M66" s="157">
        <f t="shared" si="15"/>
        <v>9.4020537865249878</v>
      </c>
      <c r="N66" s="157">
        <f t="shared" si="15"/>
        <v>11.72559569480298</v>
      </c>
      <c r="O66" s="157">
        <f t="shared" si="15"/>
        <v>13.756850450619853</v>
      </c>
      <c r="P66" s="157">
        <f t="shared" si="15"/>
        <v>15.944618238314883</v>
      </c>
      <c r="Q66" s="157">
        <f t="shared" si="15"/>
        <v>18.443603990919264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5.29149581470553</v>
      </c>
      <c r="C67" s="156">
        <f>IF(RES_hhdet_fec!C67=0,0,RES_hhdet_fec!C67/0.086*1000000/RES_hhdet_num!C$62)</f>
        <v>5.199835347913929</v>
      </c>
      <c r="D67" s="156">
        <f>IF(RES_hhdet_fec!D67=0,0,RES_hhdet_fec!D67/0.086*1000000/RES_hhdet_num!D$62)</f>
        <v>5.2136868679685042</v>
      </c>
      <c r="E67" s="156">
        <f>IF(RES_hhdet_fec!E67=0,0,RES_hhdet_fec!E67/0.086*1000000/RES_hhdet_num!E$62)</f>
        <v>5.1143511300787363</v>
      </c>
      <c r="F67" s="156">
        <f>IF(RES_hhdet_fec!F67=0,0,RES_hhdet_fec!F67/0.086*1000000/RES_hhdet_num!F$62)</f>
        <v>5.10968919747648</v>
      </c>
      <c r="G67" s="156">
        <f>IF(RES_hhdet_fec!G67=0,0,RES_hhdet_fec!G67/0.086*1000000/RES_hhdet_num!G$62)</f>
        <v>4.9680211515099559</v>
      </c>
      <c r="H67" s="156">
        <f>IF(RES_hhdet_fec!H67=0,0,RES_hhdet_fec!H67/0.086*1000000/RES_hhdet_num!H$62)</f>
        <v>4.9752117164978529</v>
      </c>
      <c r="I67" s="156">
        <f>IF(RES_hhdet_fec!I67=0,0,RES_hhdet_fec!I67/0.086*1000000/RES_hhdet_num!I$62)</f>
        <v>5.222449195620654</v>
      </c>
      <c r="J67" s="156">
        <f>IF(RES_hhdet_fec!J67=0,0,RES_hhdet_fec!J67/0.086*1000000/RES_hhdet_num!J$62)</f>
        <v>5.3961354185204522</v>
      </c>
      <c r="K67" s="156">
        <f>IF(RES_hhdet_fec!K67=0,0,RES_hhdet_fec!K67/0.086*1000000/RES_hhdet_num!K$62)</f>
        <v>6.3519090618670235</v>
      </c>
      <c r="L67" s="156">
        <f>IF(RES_hhdet_fec!L67=0,0,RES_hhdet_fec!L67/0.086*1000000/RES_hhdet_num!L$62)</f>
        <v>6.9596321265654035</v>
      </c>
      <c r="M67" s="156">
        <f>IF(RES_hhdet_fec!M67=0,0,RES_hhdet_fec!M67/0.086*1000000/RES_hhdet_num!M$62)</f>
        <v>9.4020537865249878</v>
      </c>
      <c r="N67" s="156">
        <f>IF(RES_hhdet_fec!N67=0,0,RES_hhdet_fec!N67/0.086*1000000/RES_hhdet_num!N$62)</f>
        <v>11.72559569480298</v>
      </c>
      <c r="O67" s="156">
        <f>IF(RES_hhdet_fec!O67=0,0,RES_hhdet_fec!O67/0.086*1000000/RES_hhdet_num!O$62)</f>
        <v>13.756850450619853</v>
      </c>
      <c r="P67" s="156">
        <f>IF(RES_hhdet_fec!P67=0,0,RES_hhdet_fec!P67/0.086*1000000/RES_hhdet_num!P$62)</f>
        <v>15.944618238314883</v>
      </c>
      <c r="Q67" s="156">
        <f>IF(RES_hhdet_fec!Q67=0,0,RES_hhdet_fec!Q67/0.086*1000000/RES_hhdet_num!Q$62)</f>
        <v>18.443603990919264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2857.7839302403945</v>
      </c>
      <c r="C68" s="157">
        <f>IF(RES_hhdet_fec!C68=0,0,RES_hhdet_fec!C68/0.086*1000000/RES_hhdet_num!C$62)</f>
        <v>2857.1606132401735</v>
      </c>
      <c r="D68" s="157">
        <f>IF(RES_hhdet_fec!D68=0,0,RES_hhdet_fec!D68/0.086*1000000/RES_hhdet_num!D$62)</f>
        <v>2901.9803748539939</v>
      </c>
      <c r="E68" s="157">
        <f>IF(RES_hhdet_fec!E68=0,0,RES_hhdet_fec!E68/0.086*1000000/RES_hhdet_num!E$62)</f>
        <v>2873.4079976628855</v>
      </c>
      <c r="F68" s="157">
        <f>IF(RES_hhdet_fec!F68=0,0,RES_hhdet_fec!F68/0.086*1000000/RES_hhdet_num!F$62)</f>
        <v>2847.6085879235884</v>
      </c>
      <c r="G68" s="157">
        <f>IF(RES_hhdet_fec!G68=0,0,RES_hhdet_fec!G68/0.086*1000000/RES_hhdet_num!G$62)</f>
        <v>2850.0753095370533</v>
      </c>
      <c r="H68" s="157">
        <f>IF(RES_hhdet_fec!H68=0,0,RES_hhdet_fec!H68/0.086*1000000/RES_hhdet_num!H$62)</f>
        <v>2882.9117725627689</v>
      </c>
      <c r="I68" s="157">
        <f>IF(RES_hhdet_fec!I68=0,0,RES_hhdet_fec!I68/0.086*1000000/RES_hhdet_num!I$62)</f>
        <v>2877.2693204197062</v>
      </c>
      <c r="J68" s="157">
        <f>IF(RES_hhdet_fec!J68=0,0,RES_hhdet_fec!J68/0.086*1000000/RES_hhdet_num!J$62)</f>
        <v>2864.1832939911124</v>
      </c>
      <c r="K68" s="157">
        <f>IF(RES_hhdet_fec!K68=0,0,RES_hhdet_fec!K68/0.086*1000000/RES_hhdet_num!K$62)</f>
        <v>2837.5789145109638</v>
      </c>
      <c r="L68" s="157">
        <f>IF(RES_hhdet_fec!L68=0,0,RES_hhdet_fec!L68/0.086*1000000/RES_hhdet_num!L$62)</f>
        <v>2826.8787277088522</v>
      </c>
      <c r="M68" s="157">
        <f>IF(RES_hhdet_fec!M68=0,0,RES_hhdet_fec!M68/0.086*1000000/RES_hhdet_num!M$62)</f>
        <v>2824.9686863763095</v>
      </c>
      <c r="N68" s="157">
        <f>IF(RES_hhdet_fec!N68=0,0,RES_hhdet_fec!N68/0.086*1000000/RES_hhdet_num!N$62)</f>
        <v>2840.6001139636337</v>
      </c>
      <c r="O68" s="157">
        <f>IF(RES_hhdet_fec!O68=0,0,RES_hhdet_fec!O68/0.086*1000000/RES_hhdet_num!O$62)</f>
        <v>2859.7727775415024</v>
      </c>
      <c r="P68" s="157">
        <f>IF(RES_hhdet_fec!P68=0,0,RES_hhdet_fec!P68/0.086*1000000/RES_hhdet_num!P$62)</f>
        <v>2838.9016729673958</v>
      </c>
      <c r="Q68" s="157">
        <f>IF(RES_hhdet_fec!Q68=0,0,RES_hhdet_fec!Q68/0.086*1000000/RES_hhdet_num!Q$62)</f>
        <v>2858.8632731158182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2874.9901824259337</v>
      </c>
      <c r="C69" s="132">
        <f>IF(RES_hhdet_fec!C69=0,0,RES_hhdet_fec!C69/0.086*1000000/RES_hhdet_num!C69)</f>
        <v>2868.1909917378516</v>
      </c>
      <c r="D69" s="132">
        <f>IF(RES_hhdet_fec!D69=0,0,RES_hhdet_fec!D69/0.086*1000000/RES_hhdet_num!D69)</f>
        <v>2908.990472652345</v>
      </c>
      <c r="E69" s="132">
        <f>IF(RES_hhdet_fec!E69=0,0,RES_hhdet_fec!E69/0.086*1000000/RES_hhdet_num!E69)</f>
        <v>2879.8264160151989</v>
      </c>
      <c r="F69" s="132">
        <f>IF(RES_hhdet_fec!F69=0,0,RES_hhdet_fec!F69/0.086*1000000/RES_hhdet_num!F69)</f>
        <v>2856.7396352994338</v>
      </c>
      <c r="G69" s="132">
        <f>IF(RES_hhdet_fec!G69=0,0,RES_hhdet_fec!G69/0.086*1000000/RES_hhdet_num!G69)</f>
        <v>2859.9256692591189</v>
      </c>
      <c r="H69" s="132">
        <f>IF(RES_hhdet_fec!H69=0,0,RES_hhdet_fec!H69/0.086*1000000/RES_hhdet_num!H69)</f>
        <v>2892.5734210119276</v>
      </c>
      <c r="I69" s="132">
        <f>IF(RES_hhdet_fec!I69=0,0,RES_hhdet_fec!I69/0.086*1000000/RES_hhdet_num!I69)</f>
        <v>2884.84749310916</v>
      </c>
      <c r="J69" s="132">
        <f>IF(RES_hhdet_fec!J69=0,0,RES_hhdet_fec!J69/0.086*1000000/RES_hhdet_num!J69)</f>
        <v>2869.6376064110914</v>
      </c>
      <c r="K69" s="132">
        <f>IF(RES_hhdet_fec!K69=0,0,RES_hhdet_fec!K69/0.086*1000000/RES_hhdet_num!K69)</f>
        <v>2840.5813755048189</v>
      </c>
      <c r="L69" s="132">
        <f>IF(RES_hhdet_fec!L69=0,0,RES_hhdet_fec!L69/0.086*1000000/RES_hhdet_num!L69)</f>
        <v>2831.9289776133078</v>
      </c>
      <c r="M69" s="132">
        <f>IF(RES_hhdet_fec!M69=0,0,RES_hhdet_fec!M69/0.086*1000000/RES_hhdet_num!M69)</f>
        <v>2822.7711358817801</v>
      </c>
      <c r="N69" s="132">
        <f>IF(RES_hhdet_fec!N69=0,0,RES_hhdet_fec!N69/0.086*1000000/RES_hhdet_num!N69)</f>
        <v>2830.1485161767996</v>
      </c>
      <c r="O69" s="132">
        <f>IF(RES_hhdet_fec!O69=0,0,RES_hhdet_fec!O69/0.086*1000000/RES_hhdet_num!O69)</f>
        <v>2847.3792638941063</v>
      </c>
      <c r="P69" s="132">
        <f>IF(RES_hhdet_fec!P69=0,0,RES_hhdet_fec!P69/0.086*1000000/RES_hhdet_num!P69)</f>
        <v>2826.3294745027792</v>
      </c>
      <c r="Q69" s="132">
        <f>IF(RES_hhdet_fec!Q69=0,0,RES_hhdet_fec!Q69/0.086*1000000/RES_hhdet_num!Q69)</f>
        <v>2842.4724142309879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2466.1634063099718</v>
      </c>
      <c r="C70" s="132">
        <f>IF(RES_hhdet_fec!C70=0,0,RES_hhdet_fec!C70/0.086*1000000/RES_hhdet_num!C70)</f>
        <v>2465.0713384833621</v>
      </c>
      <c r="D70" s="132">
        <f>IF(RES_hhdet_fec!D70=0,0,RES_hhdet_fec!D70/0.086*1000000/RES_hhdet_num!D70)</f>
        <v>2504.9274144482079</v>
      </c>
      <c r="E70" s="132">
        <f>IF(RES_hhdet_fec!E70=0,0,RES_hhdet_fec!E70/0.086*1000000/RES_hhdet_num!E70)</f>
        <v>2484.4795060973042</v>
      </c>
      <c r="F70" s="132">
        <f>IF(RES_hhdet_fec!F70=0,0,RES_hhdet_fec!F70/0.086*1000000/RES_hhdet_num!F70)</f>
        <v>2469.0179678633745</v>
      </c>
      <c r="G70" s="132">
        <f>IF(RES_hhdet_fec!G70=0,0,RES_hhdet_fec!G70/0.086*1000000/RES_hhdet_num!G70)</f>
        <v>2476.107422615321</v>
      </c>
      <c r="H70" s="132">
        <f>IF(RES_hhdet_fec!H70=0,0,RES_hhdet_fec!H70/0.086*1000000/RES_hhdet_num!H70)</f>
        <v>2508.9945904736469</v>
      </c>
      <c r="I70" s="132">
        <f>IF(RES_hhdet_fec!I70=0,0,RES_hhdet_fec!I70/0.086*1000000/RES_hhdet_num!I70)</f>
        <v>2507.0016023919966</v>
      </c>
      <c r="J70" s="132">
        <f>IF(RES_hhdet_fec!J70=0,0,RES_hhdet_fec!J70/0.086*1000000/RES_hhdet_num!J70)</f>
        <v>2498.3363401335287</v>
      </c>
      <c r="K70" s="132">
        <f>IF(RES_hhdet_fec!K70=0,0,RES_hhdet_fec!K70/0.086*1000000/RES_hhdet_num!K70)</f>
        <v>2477.8673162757959</v>
      </c>
      <c r="L70" s="132">
        <f>IF(RES_hhdet_fec!L70=0,0,RES_hhdet_fec!L70/0.086*1000000/RES_hhdet_num!L70)</f>
        <v>2475.4522605053494</v>
      </c>
      <c r="M70" s="132">
        <f>IF(RES_hhdet_fec!M70=0,0,RES_hhdet_fec!M70/0.086*1000000/RES_hhdet_num!M70)</f>
        <v>2470.4182823202477</v>
      </c>
      <c r="N70" s="132">
        <f>IF(RES_hhdet_fec!N70=0,0,RES_hhdet_fec!N70/0.086*1000000/RES_hhdet_num!N70)</f>
        <v>2475.3430894482362</v>
      </c>
      <c r="O70" s="132">
        <f>IF(RES_hhdet_fec!O70=0,0,RES_hhdet_fec!O70/0.086*1000000/RES_hhdet_num!O70)</f>
        <v>2487.0053234924353</v>
      </c>
      <c r="P70" s="132">
        <f>IF(RES_hhdet_fec!P70=0,0,RES_hhdet_fec!P70/0.086*1000000/RES_hhdet_num!P70)</f>
        <v>2474.4934651298081</v>
      </c>
      <c r="Q70" s="132">
        <f>IF(RES_hhdet_fec!Q70=0,0,RES_hhdet_fec!Q70/0.086*1000000/RES_hhdet_num!Q70)</f>
        <v>2487.6300786866905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1868.7436185768902</v>
      </c>
      <c r="C71" s="165">
        <f>IF(RES_hhdet_fec!C71=0,0,RES_hhdet_fec!C71/0.086*1000000/RES_hhdet_num!C70)</f>
        <v>1864.324144629649</v>
      </c>
      <c r="D71" s="165">
        <f>IF(RES_hhdet_fec!D71=0,0,RES_hhdet_fec!D71/0.086*1000000/RES_hhdet_num!D70)</f>
        <v>1890.8438072240324</v>
      </c>
      <c r="E71" s="165">
        <f>IF(RES_hhdet_fec!E71=0,0,RES_hhdet_fec!E71/0.086*1000000/RES_hhdet_num!E70)</f>
        <v>1871.8871704098788</v>
      </c>
      <c r="F71" s="165">
        <f>IF(RES_hhdet_fec!F71=0,0,RES_hhdet_fec!F71/0.086*1000000/RES_hhdet_num!F70)</f>
        <v>1856.8807629446776</v>
      </c>
      <c r="G71" s="165">
        <f>IF(RES_hhdet_fec!G71=0,0,RES_hhdet_fec!G71/0.086*1000000/RES_hhdet_num!G70)</f>
        <v>1858.9516850184214</v>
      </c>
      <c r="H71" s="165">
        <f>IF(RES_hhdet_fec!H71=0,0,RES_hhdet_fec!H71/0.086*1000000/RES_hhdet_num!H70)</f>
        <v>1880.1727236577472</v>
      </c>
      <c r="I71" s="165">
        <f>IF(RES_hhdet_fec!I71=0,0,RES_hhdet_fec!I71/0.086*1000000/RES_hhdet_num!I70)</f>
        <v>1875.1508705209412</v>
      </c>
      <c r="J71" s="165">
        <f>IF(RES_hhdet_fec!J71=0,0,RES_hhdet_fec!J71/0.086*1000000/RES_hhdet_num!J70)</f>
        <v>1865.264444167213</v>
      </c>
      <c r="K71" s="165">
        <f>IF(RES_hhdet_fec!K71=0,0,RES_hhdet_fec!K71/0.086*1000000/RES_hhdet_num!K70)</f>
        <v>1846.3778940781365</v>
      </c>
      <c r="L71" s="165">
        <f>IF(RES_hhdet_fec!L71=0,0,RES_hhdet_fec!L71/0.086*1000000/RES_hhdet_num!L70)</f>
        <v>1840.7538354486578</v>
      </c>
      <c r="M71" s="165">
        <f>IF(RES_hhdet_fec!M71=0,0,RES_hhdet_fec!M71/0.086*1000000/RES_hhdet_num!M70)</f>
        <v>1834.8012383231587</v>
      </c>
      <c r="N71" s="165">
        <f>IF(RES_hhdet_fec!N71=0,0,RES_hhdet_fec!N71/0.086*1000000/RES_hhdet_num!N70)</f>
        <v>1839.5965355149283</v>
      </c>
      <c r="O71" s="165">
        <f>IF(RES_hhdet_fec!O71=0,0,RES_hhdet_fec!O71/0.086*1000000/RES_hhdet_num!O70)</f>
        <v>1850.796521531179</v>
      </c>
      <c r="P71" s="165">
        <f>IF(RES_hhdet_fec!P71=0,0,RES_hhdet_fec!P71/0.086*1000000/RES_hhdet_num!P70)</f>
        <v>1837.1141584268062</v>
      </c>
      <c r="Q71" s="165">
        <f>IF(RES_hhdet_fec!Q71=0,0,RES_hhdet_fec!Q71/0.086*1000000/RES_hhdet_num!Q70)</f>
        <v>1847.6070692501437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597.4197877330821</v>
      </c>
      <c r="C72" s="164">
        <f>IF(RES_hhdet_fec!C72=0,0,RES_hhdet_fec!C72/0.086*1000000/RES_hhdet_num!C70)</f>
        <v>600.74719385371361</v>
      </c>
      <c r="D72" s="164">
        <f>IF(RES_hhdet_fec!D72=0,0,RES_hhdet_fec!D72/0.086*1000000/RES_hhdet_num!D70)</f>
        <v>614.08360722417535</v>
      </c>
      <c r="E72" s="164">
        <f>IF(RES_hhdet_fec!E72=0,0,RES_hhdet_fec!E72/0.086*1000000/RES_hhdet_num!E70)</f>
        <v>612.59233568742525</v>
      </c>
      <c r="F72" s="164">
        <f>IF(RES_hhdet_fec!F72=0,0,RES_hhdet_fec!F72/0.086*1000000/RES_hhdet_num!F70)</f>
        <v>612.13720491869697</v>
      </c>
      <c r="G72" s="164">
        <f>IF(RES_hhdet_fec!G72=0,0,RES_hhdet_fec!G72/0.086*1000000/RES_hhdet_num!G70)</f>
        <v>617.15573759689971</v>
      </c>
      <c r="H72" s="164">
        <f>IF(RES_hhdet_fec!H72=0,0,RES_hhdet_fec!H72/0.086*1000000/RES_hhdet_num!H70)</f>
        <v>628.82186681589951</v>
      </c>
      <c r="I72" s="164">
        <f>IF(RES_hhdet_fec!I72=0,0,RES_hhdet_fec!I72/0.086*1000000/RES_hhdet_num!I70)</f>
        <v>631.85073187105559</v>
      </c>
      <c r="J72" s="164">
        <f>IF(RES_hhdet_fec!J72=0,0,RES_hhdet_fec!J72/0.086*1000000/RES_hhdet_num!J70)</f>
        <v>633.07189596631576</v>
      </c>
      <c r="K72" s="164">
        <f>IF(RES_hhdet_fec!K72=0,0,RES_hhdet_fec!K72/0.086*1000000/RES_hhdet_num!K70)</f>
        <v>631.48942219765922</v>
      </c>
      <c r="L72" s="164">
        <f>IF(RES_hhdet_fec!L72=0,0,RES_hhdet_fec!L72/0.086*1000000/RES_hhdet_num!L70)</f>
        <v>634.69842505669135</v>
      </c>
      <c r="M72" s="164">
        <f>IF(RES_hhdet_fec!M72=0,0,RES_hhdet_fec!M72/0.086*1000000/RES_hhdet_num!M70)</f>
        <v>635.61704399708935</v>
      </c>
      <c r="N72" s="164">
        <f>IF(RES_hhdet_fec!N72=0,0,RES_hhdet_fec!N72/0.086*1000000/RES_hhdet_num!N70)</f>
        <v>635.74655393330795</v>
      </c>
      <c r="O72" s="164">
        <f>IF(RES_hhdet_fec!O72=0,0,RES_hhdet_fec!O72/0.086*1000000/RES_hhdet_num!O70)</f>
        <v>636.20880196125665</v>
      </c>
      <c r="P72" s="164">
        <f>IF(RES_hhdet_fec!P72=0,0,RES_hhdet_fec!P72/0.086*1000000/RES_hhdet_num!P70)</f>
        <v>637.37930670300193</v>
      </c>
      <c r="Q72" s="164">
        <f>IF(RES_hhdet_fec!Q72=0,0,RES_hhdet_fec!Q72/0.086*1000000/RES_hhdet_num!Q70)</f>
        <v>640.02300943654666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2784.8292239902394</v>
      </c>
      <c r="C73" s="162">
        <f>IF(RES_hhdet_fec!C73=0,0,RES_hhdet_fec!C73/0.086*1000000/RES_hhdet_num!C73)</f>
        <v>2867.958501603257</v>
      </c>
      <c r="D73" s="162">
        <f>IF(RES_hhdet_fec!D73=0,0,RES_hhdet_fec!D73/0.086*1000000/RES_hhdet_num!D73)</f>
        <v>2995.6290453792294</v>
      </c>
      <c r="E73" s="162">
        <f>IF(RES_hhdet_fec!E73=0,0,RES_hhdet_fec!E73/0.086*1000000/RES_hhdet_num!E73)</f>
        <v>2994.8281450942559</v>
      </c>
      <c r="F73" s="162">
        <f>IF(RES_hhdet_fec!F73=0,0,RES_hhdet_fec!F73/0.086*1000000/RES_hhdet_num!F73)</f>
        <v>2939.5578792497445</v>
      </c>
      <c r="G73" s="162">
        <f>IF(RES_hhdet_fec!G73=0,0,RES_hhdet_fec!G73/0.086*1000000/RES_hhdet_num!G73)</f>
        <v>2941.9118846220449</v>
      </c>
      <c r="H73" s="162">
        <f>IF(RES_hhdet_fec!H73=0,0,RES_hhdet_fec!H73/0.086*1000000/RES_hhdet_num!H73)</f>
        <v>2992.4925431569509</v>
      </c>
      <c r="I73" s="162">
        <f>IF(RES_hhdet_fec!I73=0,0,RES_hhdet_fec!I73/0.086*1000000/RES_hhdet_num!I73)</f>
        <v>3036.0505484594942</v>
      </c>
      <c r="J73" s="162">
        <f>IF(RES_hhdet_fec!J73=0,0,RES_hhdet_fec!J73/0.086*1000000/RES_hhdet_num!J73)</f>
        <v>3132.4443845883934</v>
      </c>
      <c r="K73" s="162">
        <f>IF(RES_hhdet_fec!K73=0,0,RES_hhdet_fec!K73/0.086*1000000/RES_hhdet_num!K73)</f>
        <v>3217.2154540673155</v>
      </c>
      <c r="L73" s="162">
        <f>IF(RES_hhdet_fec!L73=0,0,RES_hhdet_fec!L73/0.086*1000000/RES_hhdet_num!L73)</f>
        <v>3341.2905171967595</v>
      </c>
      <c r="M73" s="162">
        <f>IF(RES_hhdet_fec!M73=0,0,RES_hhdet_fec!M73/0.086*1000000/RES_hhdet_num!M73)</f>
        <v>3546.0405329834007</v>
      </c>
      <c r="N73" s="162">
        <f>IF(RES_hhdet_fec!N73=0,0,RES_hhdet_fec!N73/0.086*1000000/RES_hhdet_num!N73)</f>
        <v>3812.836095956467</v>
      </c>
      <c r="O73" s="162">
        <f>IF(RES_hhdet_fec!O73=0,0,RES_hhdet_fec!O73/0.086*1000000/RES_hhdet_num!O73)</f>
        <v>3676.1242761955677</v>
      </c>
      <c r="P73" s="162">
        <f>IF(RES_hhdet_fec!P73=0,0,RES_hhdet_fec!P73/0.086*1000000/RES_hhdet_num!P73)</f>
        <v>3626.6373982274163</v>
      </c>
      <c r="Q73" s="162">
        <f>IF(RES_hhdet_fec!Q73=0,0,RES_hhdet_fec!Q73/0.086*1000000/RES_hhdet_num!Q73)</f>
        <v>3673.1718931144142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2407.5587833267568</v>
      </c>
      <c r="C74" s="160">
        <f>IF(RES_hhdet_fec!C74=0,0,RES_hhdet_fec!C74/0.086*1000000/RES_hhdet_num!C74)</f>
        <v>2464.9202198958947</v>
      </c>
      <c r="D74" s="160">
        <f>IF(RES_hhdet_fec!D74=0,0,RES_hhdet_fec!D74/0.086*1000000/RES_hhdet_num!D74)</f>
        <v>2561.2424867207897</v>
      </c>
      <c r="E74" s="160">
        <f>IF(RES_hhdet_fec!E74=0,0,RES_hhdet_fec!E74/0.086*1000000/RES_hhdet_num!E74)</f>
        <v>2559.2306299988845</v>
      </c>
      <c r="F74" s="160">
        <f>IF(RES_hhdet_fec!F74=0,0,RES_hhdet_fec!F74/0.086*1000000/RES_hhdet_num!F74)</f>
        <v>2522.8498264311947</v>
      </c>
      <c r="G74" s="160">
        <f>IF(RES_hhdet_fec!G74=0,0,RES_hhdet_fec!G74/0.086*1000000/RES_hhdet_num!G74)</f>
        <v>2529.3984626012225</v>
      </c>
      <c r="H74" s="160">
        <f>IF(RES_hhdet_fec!H74=0,0,RES_hhdet_fec!H74/0.086*1000000/RES_hhdet_num!H74)</f>
        <v>2573.9420198679168</v>
      </c>
      <c r="I74" s="160">
        <f>IF(RES_hhdet_fec!I74=0,0,RES_hhdet_fec!I74/0.086*1000000/RES_hhdet_num!I74)</f>
        <v>2605.2835883697044</v>
      </c>
      <c r="J74" s="160">
        <f>IF(RES_hhdet_fec!J74=0,0,RES_hhdet_fec!J74/0.086*1000000/RES_hhdet_num!J74)</f>
        <v>2669.1607459487745</v>
      </c>
      <c r="K74" s="160">
        <f>IF(RES_hhdet_fec!K74=0,0,RES_hhdet_fec!K74/0.086*1000000/RES_hhdet_num!K74)</f>
        <v>2722.6794673414179</v>
      </c>
      <c r="L74" s="160">
        <f>IF(RES_hhdet_fec!L74=0,0,RES_hhdet_fec!L74/0.086*1000000/RES_hhdet_num!L74)</f>
        <v>2806.5372612345982</v>
      </c>
      <c r="M74" s="160">
        <f>IF(RES_hhdet_fec!M74=0,0,RES_hhdet_fec!M74/0.086*1000000/RES_hhdet_num!M74)</f>
        <v>2940.5433904363049</v>
      </c>
      <c r="N74" s="160">
        <f>IF(RES_hhdet_fec!N74=0,0,RES_hhdet_fec!N74/0.086*1000000/RES_hhdet_num!N74)</f>
        <v>3114.0900163050042</v>
      </c>
      <c r="O74" s="160">
        <f>IF(RES_hhdet_fec!O74=0,0,RES_hhdet_fec!O74/0.086*1000000/RES_hhdet_num!O74)</f>
        <v>3025.6895814883837</v>
      </c>
      <c r="P74" s="160">
        <f>IF(RES_hhdet_fec!P74=0,0,RES_hhdet_fec!P74/0.086*1000000/RES_hhdet_num!P74)</f>
        <v>2994.6936155508056</v>
      </c>
      <c r="Q74" s="160">
        <f>IF(RES_hhdet_fec!Q74=0,0,RES_hhdet_fec!Q74/0.086*1000000/RES_hhdet_num!Q74)</f>
        <v>3027.584739960917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1810.1389955936747</v>
      </c>
      <c r="C75" s="156">
        <f>IF(RES_hhdet_fec!C75=0,0,RES_hhdet_fec!C75/0.086*1000000/RES_hhdet_num!C74)</f>
        <v>1864.1730260421816</v>
      </c>
      <c r="D75" s="156">
        <f>IF(RES_hhdet_fec!D75=0,0,RES_hhdet_fec!D75/0.086*1000000/RES_hhdet_num!D74)</f>
        <v>1947.1588794965855</v>
      </c>
      <c r="E75" s="156">
        <f>IF(RES_hhdet_fec!E75=0,0,RES_hhdet_fec!E75/0.086*1000000/RES_hhdet_num!E74)</f>
        <v>1946.6382943114113</v>
      </c>
      <c r="F75" s="156">
        <f>IF(RES_hhdet_fec!F75=0,0,RES_hhdet_fec!F75/0.086*1000000/RES_hhdet_num!F74)</f>
        <v>1910.7126215124663</v>
      </c>
      <c r="G75" s="156">
        <f>IF(RES_hhdet_fec!G75=0,0,RES_hhdet_fec!G75/0.086*1000000/RES_hhdet_num!G74)</f>
        <v>1912.2427250043218</v>
      </c>
      <c r="H75" s="156">
        <f>IF(RES_hhdet_fec!H75=0,0,RES_hhdet_fec!H75/0.086*1000000/RES_hhdet_num!H74)</f>
        <v>1945.120153052017</v>
      </c>
      <c r="I75" s="156">
        <f>IF(RES_hhdet_fec!I75=0,0,RES_hhdet_fec!I75/0.086*1000000/RES_hhdet_num!I74)</f>
        <v>1973.4328564986492</v>
      </c>
      <c r="J75" s="156">
        <f>IF(RES_hhdet_fec!J75=0,0,RES_hhdet_fec!J75/0.086*1000000/RES_hhdet_num!J74)</f>
        <v>2036.0888499824594</v>
      </c>
      <c r="K75" s="156">
        <f>IF(RES_hhdet_fec!K75=0,0,RES_hhdet_fec!K75/0.086*1000000/RES_hhdet_num!K74)</f>
        <v>2091.1900451437587</v>
      </c>
      <c r="L75" s="156">
        <f>IF(RES_hhdet_fec!L75=0,0,RES_hhdet_fec!L75/0.086*1000000/RES_hhdet_num!L74)</f>
        <v>2171.8388361779071</v>
      </c>
      <c r="M75" s="156">
        <f>IF(RES_hhdet_fec!M75=0,0,RES_hhdet_fec!M75/0.086*1000000/RES_hhdet_num!M74)</f>
        <v>2304.9263464392152</v>
      </c>
      <c r="N75" s="156">
        <f>IF(RES_hhdet_fec!N75=0,0,RES_hhdet_fec!N75/0.086*1000000/RES_hhdet_num!N74)</f>
        <v>2478.3434623716953</v>
      </c>
      <c r="O75" s="156">
        <f>IF(RES_hhdet_fec!O75=0,0,RES_hhdet_fec!O75/0.086*1000000/RES_hhdet_num!O74)</f>
        <v>2389.4807795271272</v>
      </c>
      <c r="P75" s="156">
        <f>IF(RES_hhdet_fec!P75=0,0,RES_hhdet_fec!P75/0.086*1000000/RES_hhdet_num!P74)</f>
        <v>2357.3143088478027</v>
      </c>
      <c r="Q75" s="156">
        <f>IF(RES_hhdet_fec!Q75=0,0,RES_hhdet_fec!Q75/0.086*1000000/RES_hhdet_num!Q74)</f>
        <v>2387.5617305243695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597.4197877330821</v>
      </c>
      <c r="C76" s="156">
        <f>IF(RES_hhdet_fec!C76=0,0,RES_hhdet_fec!C76/0.086*1000000/RES_hhdet_num!C74)</f>
        <v>600.7471938537135</v>
      </c>
      <c r="D76" s="156">
        <f>IF(RES_hhdet_fec!D76=0,0,RES_hhdet_fec!D76/0.086*1000000/RES_hhdet_num!D74)</f>
        <v>614.08360722420423</v>
      </c>
      <c r="E76" s="156">
        <f>IF(RES_hhdet_fec!E76=0,0,RES_hhdet_fec!E76/0.086*1000000/RES_hhdet_num!E74)</f>
        <v>612.592335687473</v>
      </c>
      <c r="F76" s="156">
        <f>IF(RES_hhdet_fec!F76=0,0,RES_hhdet_fec!F76/0.086*1000000/RES_hhdet_num!F74)</f>
        <v>612.13720491872823</v>
      </c>
      <c r="G76" s="156">
        <f>IF(RES_hhdet_fec!G76=0,0,RES_hhdet_fec!G76/0.086*1000000/RES_hhdet_num!G74)</f>
        <v>617.15573759690028</v>
      </c>
      <c r="H76" s="156">
        <f>IF(RES_hhdet_fec!H76=0,0,RES_hhdet_fec!H76/0.086*1000000/RES_hhdet_num!H74)</f>
        <v>628.82186681589997</v>
      </c>
      <c r="I76" s="156">
        <f>IF(RES_hhdet_fec!I76=0,0,RES_hhdet_fec!I76/0.086*1000000/RES_hhdet_num!I74)</f>
        <v>631.85073187105547</v>
      </c>
      <c r="J76" s="156">
        <f>IF(RES_hhdet_fec!J76=0,0,RES_hhdet_fec!J76/0.086*1000000/RES_hhdet_num!J74)</f>
        <v>633.07189596631554</v>
      </c>
      <c r="K76" s="156">
        <f>IF(RES_hhdet_fec!K76=0,0,RES_hhdet_fec!K76/0.086*1000000/RES_hhdet_num!K74)</f>
        <v>631.48942219765911</v>
      </c>
      <c r="L76" s="156">
        <f>IF(RES_hhdet_fec!L76=0,0,RES_hhdet_fec!L76/0.086*1000000/RES_hhdet_num!L74)</f>
        <v>634.6984250566918</v>
      </c>
      <c r="M76" s="156">
        <f>IF(RES_hhdet_fec!M76=0,0,RES_hhdet_fec!M76/0.086*1000000/RES_hhdet_num!M74)</f>
        <v>635.6170439970897</v>
      </c>
      <c r="N76" s="156">
        <f>IF(RES_hhdet_fec!N76=0,0,RES_hhdet_fec!N76/0.086*1000000/RES_hhdet_num!N74)</f>
        <v>635.74655393330886</v>
      </c>
      <c r="O76" s="156">
        <f>IF(RES_hhdet_fec!O76=0,0,RES_hhdet_fec!O76/0.086*1000000/RES_hhdet_num!O74)</f>
        <v>636.20880196125665</v>
      </c>
      <c r="P76" s="156">
        <f>IF(RES_hhdet_fec!P76=0,0,RES_hhdet_fec!P76/0.086*1000000/RES_hhdet_num!P74)</f>
        <v>637.37930670300261</v>
      </c>
      <c r="Q76" s="156">
        <f>IF(RES_hhdet_fec!Q76=0,0,RES_hhdet_fec!Q76/0.086*1000000/RES_hhdet_num!Q74)</f>
        <v>640.02300943654791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1163.2267634999762</v>
      </c>
      <c r="C77" s="157">
        <f>IF(RES_hhdet_fec!C77=0,0,RES_hhdet_fec!C77/0.086*1000000/RES_hhdet_num!C$62)</f>
        <v>1174.4891722739892</v>
      </c>
      <c r="D77" s="157">
        <f>IF(RES_hhdet_fec!D77=0,0,RES_hhdet_fec!D77/0.086*1000000/RES_hhdet_num!D$62)</f>
        <v>1196.628398609821</v>
      </c>
      <c r="E77" s="157">
        <f>IF(RES_hhdet_fec!E77=0,0,RES_hhdet_fec!E77/0.086*1000000/RES_hhdet_num!E$62)</f>
        <v>1190.5577116044999</v>
      </c>
      <c r="F77" s="157">
        <f>IF(RES_hhdet_fec!F77=0,0,RES_hhdet_fec!F77/0.086*1000000/RES_hhdet_num!F$62)</f>
        <v>1187.9440259084831</v>
      </c>
      <c r="G77" s="157">
        <f>IF(RES_hhdet_fec!G77=0,0,RES_hhdet_fec!G77/0.086*1000000/RES_hhdet_num!G$62)</f>
        <v>1195.8718536192239</v>
      </c>
      <c r="H77" s="157">
        <f>IF(RES_hhdet_fec!H77=0,0,RES_hhdet_fec!H77/0.086*1000000/RES_hhdet_num!H$62)</f>
        <v>1233.3391741568869</v>
      </c>
      <c r="I77" s="157">
        <f>IF(RES_hhdet_fec!I77=0,0,RES_hhdet_fec!I77/0.086*1000000/RES_hhdet_num!I$62)</f>
        <v>1245.0338052629593</v>
      </c>
      <c r="J77" s="157">
        <f>IF(RES_hhdet_fec!J77=0,0,RES_hhdet_fec!J77/0.086*1000000/RES_hhdet_num!J$62)</f>
        <v>1246.7331820597974</v>
      </c>
      <c r="K77" s="157">
        <f>IF(RES_hhdet_fec!K77=0,0,RES_hhdet_fec!K77/0.086*1000000/RES_hhdet_num!K$62)</f>
        <v>1219.3695391072513</v>
      </c>
      <c r="L77" s="157">
        <f>IF(RES_hhdet_fec!L77=0,0,RES_hhdet_fec!L77/0.086*1000000/RES_hhdet_num!L$62)</f>
        <v>1218.121674045608</v>
      </c>
      <c r="M77" s="157">
        <f>IF(RES_hhdet_fec!M77=0,0,RES_hhdet_fec!M77/0.086*1000000/RES_hhdet_num!M$62)</f>
        <v>1218.8592053354434</v>
      </c>
      <c r="N77" s="157">
        <f>IF(RES_hhdet_fec!N77=0,0,RES_hhdet_fec!N77/0.086*1000000/RES_hhdet_num!N$62)</f>
        <v>1220.2076371214466</v>
      </c>
      <c r="O77" s="157">
        <f>IF(RES_hhdet_fec!O77=0,0,RES_hhdet_fec!O77/0.086*1000000/RES_hhdet_num!O$62)</f>
        <v>1220.2930113842472</v>
      </c>
      <c r="P77" s="157">
        <f>IF(RES_hhdet_fec!P77=0,0,RES_hhdet_fec!P77/0.086*1000000/RES_hhdet_num!P$62)</f>
        <v>1222.5423384005578</v>
      </c>
      <c r="Q77" s="157">
        <f>IF(RES_hhdet_fec!Q77=0,0,RES_hhdet_fec!Q77/0.086*1000000/RES_hhdet_num!Q$62)</f>
        <v>1217.7127960455196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1207.9294412174843</v>
      </c>
      <c r="C78" s="156">
        <f>IF(RES_hhdet_fec!C78=0,0,RES_hhdet_fec!C78/0.086*1000000/RES_hhdet_num!C78)</f>
        <v>1215.9037312189971</v>
      </c>
      <c r="D78" s="156">
        <f>IF(RES_hhdet_fec!D78=0,0,RES_hhdet_fec!D78/0.086*1000000/RES_hhdet_num!D78)</f>
        <v>1234.5082712378239</v>
      </c>
      <c r="E78" s="156">
        <f>IF(RES_hhdet_fec!E78=0,0,RES_hhdet_fec!E78/0.086*1000000/RES_hhdet_num!E78)</f>
        <v>1226.2617971863644</v>
      </c>
      <c r="F78" s="156">
        <f>IF(RES_hhdet_fec!F78=0,0,RES_hhdet_fec!F78/0.086*1000000/RES_hhdet_num!F78)</f>
        <v>1223.1011769404656</v>
      </c>
      <c r="G78" s="156">
        <f>IF(RES_hhdet_fec!G78=0,0,RES_hhdet_fec!G78/0.086*1000000/RES_hhdet_num!G78)</f>
        <v>1230.4130081867797</v>
      </c>
      <c r="H78" s="156">
        <f>IF(RES_hhdet_fec!H78=0,0,RES_hhdet_fec!H78/0.086*1000000/RES_hhdet_num!H78)</f>
        <v>1268.4741558317985</v>
      </c>
      <c r="I78" s="156">
        <f>IF(RES_hhdet_fec!I78=0,0,RES_hhdet_fec!I78/0.086*1000000/RES_hhdet_num!I78)</f>
        <v>1276.5045309528189</v>
      </c>
      <c r="J78" s="156">
        <f>IF(RES_hhdet_fec!J78=0,0,RES_hhdet_fec!J78/0.086*1000000/RES_hhdet_num!J78)</f>
        <v>1272.1698452113419</v>
      </c>
      <c r="K78" s="156">
        <f>IF(RES_hhdet_fec!K78=0,0,RES_hhdet_fec!K78/0.086*1000000/RES_hhdet_num!K78)</f>
        <v>1239.5587976776555</v>
      </c>
      <c r="L78" s="156">
        <f>IF(RES_hhdet_fec!L78=0,0,RES_hhdet_fec!L78/0.086*1000000/RES_hhdet_num!L78)</f>
        <v>1236.9074229941339</v>
      </c>
      <c r="M78" s="156">
        <f>IF(RES_hhdet_fec!M78=0,0,RES_hhdet_fec!M78/0.086*1000000/RES_hhdet_num!M78)</f>
        <v>1225.2887044936929</v>
      </c>
      <c r="N78" s="156">
        <f>IF(RES_hhdet_fec!N78=0,0,RES_hhdet_fec!N78/0.086*1000000/RES_hhdet_num!N78)</f>
        <v>1223.9146946310173</v>
      </c>
      <c r="O78" s="156">
        <f>IF(RES_hhdet_fec!O78=0,0,RES_hhdet_fec!O78/0.086*1000000/RES_hhdet_num!O78)</f>
        <v>1226.6083084398022</v>
      </c>
      <c r="P78" s="156">
        <f>IF(RES_hhdet_fec!P78=0,0,RES_hhdet_fec!P78/0.086*1000000/RES_hhdet_num!P78)</f>
        <v>1227.6404622920086</v>
      </c>
      <c r="Q78" s="156">
        <f>IF(RES_hhdet_fec!Q78=0,0,RES_hhdet_fec!Q78/0.086*1000000/RES_hhdet_num!Q78)</f>
        <v>1226.1784852469405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806.19839793091353</v>
      </c>
      <c r="C79" s="57">
        <f>IF(RES_hhdet_fec!C79=0,0,RES_hhdet_fec!C79/0.086*1000000/RES_hhdet_num!C79)</f>
        <v>840.71763371072711</v>
      </c>
      <c r="D79" s="57">
        <f>IF(RES_hhdet_fec!D79=0,0,RES_hhdet_fec!D79/0.086*1000000/RES_hhdet_num!D79)</f>
        <v>883.21265216351776</v>
      </c>
      <c r="E79" s="57">
        <f>IF(RES_hhdet_fec!E79=0,0,RES_hhdet_fec!E79/0.086*1000000/RES_hhdet_num!E79)</f>
        <v>889.59977208447378</v>
      </c>
      <c r="F79" s="57">
        <f>IF(RES_hhdet_fec!F79=0,0,RES_hhdet_fec!F79/0.086*1000000/RES_hhdet_num!F79)</f>
        <v>881.92782444983379</v>
      </c>
      <c r="G79" s="57">
        <f>IF(RES_hhdet_fec!G79=0,0,RES_hhdet_fec!G79/0.086*1000000/RES_hhdet_num!G79)</f>
        <v>890.32188567802518</v>
      </c>
      <c r="H79" s="57">
        <f>IF(RES_hhdet_fec!H79=0,0,RES_hhdet_fec!H79/0.086*1000000/RES_hhdet_num!H79)</f>
        <v>911.26912746685684</v>
      </c>
      <c r="I79" s="57">
        <f>IF(RES_hhdet_fec!I79=0,0,RES_hhdet_fec!I79/0.086*1000000/RES_hhdet_num!I79)</f>
        <v>966.02888922529269</v>
      </c>
      <c r="J79" s="57">
        <f>IF(RES_hhdet_fec!J79=0,0,RES_hhdet_fec!J79/0.086*1000000/RES_hhdet_num!J79)</f>
        <v>981.93039119094828</v>
      </c>
      <c r="K79" s="57">
        <f>IF(RES_hhdet_fec!K79=0,0,RES_hhdet_fec!K79/0.086*1000000/RES_hhdet_num!K79)</f>
        <v>1007.5873887178325</v>
      </c>
      <c r="L79" s="57">
        <f>IF(RES_hhdet_fec!L79=0,0,RES_hhdet_fec!L79/0.086*1000000/RES_hhdet_num!L79)</f>
        <v>995.6278432668837</v>
      </c>
      <c r="M79" s="57">
        <f>IF(RES_hhdet_fec!M79=0,0,RES_hhdet_fec!M79/0.086*1000000/RES_hhdet_num!M79)</f>
        <v>1142.3948820364951</v>
      </c>
      <c r="N79" s="57">
        <f>IF(RES_hhdet_fec!N79=0,0,RES_hhdet_fec!N79/0.086*1000000/RES_hhdet_num!N79)</f>
        <v>1175.9632790997298</v>
      </c>
      <c r="O79" s="57">
        <f>IF(RES_hhdet_fec!O79=0,0,RES_hhdet_fec!O79/0.086*1000000/RES_hhdet_num!O79)</f>
        <v>1146.8709907034038</v>
      </c>
      <c r="P79" s="57">
        <f>IF(RES_hhdet_fec!P79=0,0,RES_hhdet_fec!P79/0.086*1000000/RES_hhdet_num!P79)</f>
        <v>1163.7420352329032</v>
      </c>
      <c r="Q79" s="57">
        <f>IF(RES_hhdet_fec!Q79=0,0,RES_hhdet_fec!Q79/0.086*1000000/RES_hhdet_num!Q79)</f>
        <v>1124.2705184624353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19984.998990888955</v>
      </c>
      <c r="C81" s="168">
        <f t="shared" ref="C81:Q81" si="16">SUM(C82,C85,C87,C100)</f>
        <v>20979.249505266002</v>
      </c>
      <c r="D81" s="168">
        <f t="shared" si="16"/>
        <v>20078.854053563511</v>
      </c>
      <c r="E81" s="168">
        <f t="shared" si="16"/>
        <v>20411.409041038612</v>
      </c>
      <c r="F81" s="168">
        <f t="shared" si="16"/>
        <v>19425.661936783894</v>
      </c>
      <c r="G81" s="168">
        <f t="shared" si="16"/>
        <v>18613.244096622155</v>
      </c>
      <c r="H81" s="168">
        <f t="shared" si="16"/>
        <v>18641.913120630423</v>
      </c>
      <c r="I81" s="168">
        <f t="shared" si="16"/>
        <v>18201.337834367561</v>
      </c>
      <c r="J81" s="168">
        <f t="shared" si="16"/>
        <v>18505.639261214397</v>
      </c>
      <c r="K81" s="168">
        <f t="shared" si="16"/>
        <v>18602.512716476351</v>
      </c>
      <c r="L81" s="168">
        <f t="shared" si="16"/>
        <v>18950.266866057824</v>
      </c>
      <c r="M81" s="168">
        <f t="shared" si="16"/>
        <v>17732.895500439648</v>
      </c>
      <c r="N81" s="168">
        <f t="shared" si="16"/>
        <v>17858.727928780489</v>
      </c>
      <c r="O81" s="168">
        <f t="shared" si="16"/>
        <v>17990.657040193051</v>
      </c>
      <c r="P81" s="168">
        <f t="shared" si="16"/>
        <v>14879.465023048924</v>
      </c>
      <c r="Q81" s="168">
        <f t="shared" si="16"/>
        <v>14875.982863678939</v>
      </c>
    </row>
    <row r="82" spans="1:17" ht="12.95" customHeight="1" x14ac:dyDescent="0.25">
      <c r="A82" s="158" t="s">
        <v>65</v>
      </c>
      <c r="B82" s="157">
        <f t="shared" ref="B82" si="17">SUM(B83:B84)</f>
        <v>15571.078521787853</v>
      </c>
      <c r="C82" s="157">
        <f t="shared" ref="C82:Q82" si="18">SUM(C83:C84)</f>
        <v>16472.618630051034</v>
      </c>
      <c r="D82" s="157">
        <f t="shared" si="18"/>
        <v>15477.478135566147</v>
      </c>
      <c r="E82" s="157">
        <f t="shared" si="18"/>
        <v>15837.163986767398</v>
      </c>
      <c r="F82" s="157">
        <f t="shared" si="18"/>
        <v>14915.72189967868</v>
      </c>
      <c r="G82" s="157">
        <f t="shared" si="18"/>
        <v>14113.855746409112</v>
      </c>
      <c r="H82" s="157">
        <f t="shared" si="18"/>
        <v>14055.589827438753</v>
      </c>
      <c r="I82" s="157">
        <f t="shared" si="18"/>
        <v>13553.833088944244</v>
      </c>
      <c r="J82" s="157">
        <f t="shared" si="18"/>
        <v>13892.678715188767</v>
      </c>
      <c r="K82" s="157">
        <f t="shared" si="18"/>
        <v>13933.363324529593</v>
      </c>
      <c r="L82" s="157">
        <f t="shared" si="18"/>
        <v>14317.647359077566</v>
      </c>
      <c r="M82" s="157">
        <f t="shared" si="18"/>
        <v>12777.139362544927</v>
      </c>
      <c r="N82" s="157">
        <f t="shared" si="18"/>
        <v>13036.37769799088</v>
      </c>
      <c r="O82" s="157">
        <f t="shared" si="18"/>
        <v>13421.642181302732</v>
      </c>
      <c r="P82" s="157">
        <f t="shared" si="18"/>
        <v>9948.5357606387261</v>
      </c>
      <c r="Q82" s="157">
        <f t="shared" si="18"/>
        <v>10135.327911743052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15509.320396241113</v>
      </c>
      <c r="C83" s="156">
        <f>IF(RES_hhdet_fec!C83=0,0,RES_hhdet_fec!C83/0.086*1000000/RES_hhdet_num!C$81)</f>
        <v>16408.591993782928</v>
      </c>
      <c r="D83" s="156">
        <f>IF(RES_hhdet_fec!D83=0,0,RES_hhdet_fec!D83/0.086*1000000/RES_hhdet_num!D$81)</f>
        <v>15405.691712063786</v>
      </c>
      <c r="E83" s="156">
        <f>IF(RES_hhdet_fec!E83=0,0,RES_hhdet_fec!E83/0.086*1000000/RES_hhdet_num!E$81)</f>
        <v>15764.468895574559</v>
      </c>
      <c r="F83" s="156">
        <f>IF(RES_hhdet_fec!F83=0,0,RES_hhdet_fec!F83/0.086*1000000/RES_hhdet_num!F$81)</f>
        <v>14849.09314361309</v>
      </c>
      <c r="G83" s="156">
        <f>IF(RES_hhdet_fec!G83=0,0,RES_hhdet_fec!G83/0.086*1000000/RES_hhdet_num!G$81)</f>
        <v>14049.778774398883</v>
      </c>
      <c r="H83" s="156">
        <f>IF(RES_hhdet_fec!H83=0,0,RES_hhdet_fec!H83/0.086*1000000/RES_hhdet_num!H$81)</f>
        <v>13992.484370315155</v>
      </c>
      <c r="I83" s="156">
        <f>IF(RES_hhdet_fec!I83=0,0,RES_hhdet_fec!I83/0.086*1000000/RES_hhdet_num!I$81)</f>
        <v>13479.124501207041</v>
      </c>
      <c r="J83" s="156">
        <f>IF(RES_hhdet_fec!J83=0,0,RES_hhdet_fec!J83/0.086*1000000/RES_hhdet_num!J$81)</f>
        <v>13824.000846628513</v>
      </c>
      <c r="K83" s="156">
        <f>IF(RES_hhdet_fec!K83=0,0,RES_hhdet_fec!K83/0.086*1000000/RES_hhdet_num!K$81)</f>
        <v>13852.602426325277</v>
      </c>
      <c r="L83" s="156">
        <f>IF(RES_hhdet_fec!L83=0,0,RES_hhdet_fec!L83/0.086*1000000/RES_hhdet_num!L$81)</f>
        <v>14252.674670733197</v>
      </c>
      <c r="M83" s="156">
        <f>IF(RES_hhdet_fec!M83=0,0,RES_hhdet_fec!M83/0.086*1000000/RES_hhdet_num!M$81)</f>
        <v>12681.153539878444</v>
      </c>
      <c r="N83" s="156">
        <f>IF(RES_hhdet_fec!N83=0,0,RES_hhdet_fec!N83/0.086*1000000/RES_hhdet_num!N$81)</f>
        <v>12924.482889184012</v>
      </c>
      <c r="O83" s="156">
        <f>IF(RES_hhdet_fec!O83=0,0,RES_hhdet_fec!O83/0.086*1000000/RES_hhdet_num!O$81)</f>
        <v>13308.409801668615</v>
      </c>
      <c r="P83" s="156">
        <f>IF(RES_hhdet_fec!P83=0,0,RES_hhdet_fec!P83/0.086*1000000/RES_hhdet_num!P$81)</f>
        <v>9822.2627013474194</v>
      </c>
      <c r="Q83" s="156">
        <f>IF(RES_hhdet_fec!Q83=0,0,RES_hhdet_fec!Q83/0.086*1000000/RES_hhdet_num!Q$81)</f>
        <v>10009.545464545048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61.758125546740267</v>
      </c>
      <c r="C84" s="156">
        <f>IF(RES_hhdet_fec!C84=0,0,RES_hhdet_fec!C84/0.086*1000000/RES_hhdet_num!C$81)</f>
        <v>64.026636268105719</v>
      </c>
      <c r="D84" s="156">
        <f>IF(RES_hhdet_fec!D84=0,0,RES_hhdet_fec!D84/0.086*1000000/RES_hhdet_num!D$81)</f>
        <v>71.786423502360009</v>
      </c>
      <c r="E84" s="156">
        <f>IF(RES_hhdet_fec!E84=0,0,RES_hhdet_fec!E84/0.086*1000000/RES_hhdet_num!E$81)</f>
        <v>72.695091192839826</v>
      </c>
      <c r="F84" s="156">
        <f>IF(RES_hhdet_fec!F84=0,0,RES_hhdet_fec!F84/0.086*1000000/RES_hhdet_num!F$81)</f>
        <v>66.628756065588632</v>
      </c>
      <c r="G84" s="156">
        <f>IF(RES_hhdet_fec!G84=0,0,RES_hhdet_fec!G84/0.086*1000000/RES_hhdet_num!G$81)</f>
        <v>64.076972010229824</v>
      </c>
      <c r="H84" s="156">
        <f>IF(RES_hhdet_fec!H84=0,0,RES_hhdet_fec!H84/0.086*1000000/RES_hhdet_num!H$81)</f>
        <v>63.105457123597859</v>
      </c>
      <c r="I84" s="156">
        <f>IF(RES_hhdet_fec!I84=0,0,RES_hhdet_fec!I84/0.086*1000000/RES_hhdet_num!I$81)</f>
        <v>74.708587737203345</v>
      </c>
      <c r="J84" s="156">
        <f>IF(RES_hhdet_fec!J84=0,0,RES_hhdet_fec!J84/0.086*1000000/RES_hhdet_num!J$81)</f>
        <v>68.67786856025495</v>
      </c>
      <c r="K84" s="156">
        <f>IF(RES_hhdet_fec!K84=0,0,RES_hhdet_fec!K84/0.086*1000000/RES_hhdet_num!K$81)</f>
        <v>80.760898204315964</v>
      </c>
      <c r="L84" s="156">
        <f>IF(RES_hhdet_fec!L84=0,0,RES_hhdet_fec!L84/0.086*1000000/RES_hhdet_num!L$81)</f>
        <v>64.972688344368464</v>
      </c>
      <c r="M84" s="156">
        <f>IF(RES_hhdet_fec!M84=0,0,RES_hhdet_fec!M84/0.086*1000000/RES_hhdet_num!M$81)</f>
        <v>95.985822666483614</v>
      </c>
      <c r="N84" s="156">
        <f>IF(RES_hhdet_fec!N84=0,0,RES_hhdet_fec!N84/0.086*1000000/RES_hhdet_num!N$81)</f>
        <v>111.89480880686781</v>
      </c>
      <c r="O84" s="156">
        <f>IF(RES_hhdet_fec!O84=0,0,RES_hhdet_fec!O84/0.086*1000000/RES_hhdet_num!O$81)</f>
        <v>113.23237963411781</v>
      </c>
      <c r="P84" s="156">
        <f>IF(RES_hhdet_fec!P84=0,0,RES_hhdet_fec!P84/0.086*1000000/RES_hhdet_num!P$81)</f>
        <v>126.27305929130682</v>
      </c>
      <c r="Q84" s="156">
        <f>IF(RES_hhdet_fec!Q84=0,0,RES_hhdet_fec!Q84/0.086*1000000/RES_hhdet_num!Q$81)</f>
        <v>125.78244719800412</v>
      </c>
    </row>
    <row r="85" spans="1:17" ht="12.95" customHeight="1" x14ac:dyDescent="0.25">
      <c r="A85" s="158" t="s">
        <v>112</v>
      </c>
      <c r="B85" s="157">
        <f t="shared" ref="B85:Q85" si="19">B86</f>
        <v>5.2931061654021345</v>
      </c>
      <c r="C85" s="157">
        <f t="shared" si="19"/>
        <v>5.2051354529330229</v>
      </c>
      <c r="D85" s="157">
        <f t="shared" si="19"/>
        <v>5.1942635266602029</v>
      </c>
      <c r="E85" s="157">
        <f t="shared" si="19"/>
        <v>5.098299110992274</v>
      </c>
      <c r="F85" s="157">
        <f t="shared" si="19"/>
        <v>5.017198896821518</v>
      </c>
      <c r="G85" s="157">
        <f t="shared" si="19"/>
        <v>4.815427356634169</v>
      </c>
      <c r="H85" s="157">
        <f t="shared" si="19"/>
        <v>4.8037265987395328</v>
      </c>
      <c r="I85" s="157">
        <f t="shared" si="19"/>
        <v>5.0646613865592354</v>
      </c>
      <c r="J85" s="157">
        <f t="shared" si="19"/>
        <v>5.4457500429220227</v>
      </c>
      <c r="K85" s="157">
        <f t="shared" si="19"/>
        <v>6.448282748771109</v>
      </c>
      <c r="L85" s="157">
        <f t="shared" si="19"/>
        <v>7.063837251909022</v>
      </c>
      <c r="M85" s="157">
        <f t="shared" si="19"/>
        <v>9.4413242894993488</v>
      </c>
      <c r="N85" s="157">
        <f t="shared" si="19"/>
        <v>11.687570358658046</v>
      </c>
      <c r="O85" s="157">
        <f t="shared" si="19"/>
        <v>13.645732335405743</v>
      </c>
      <c r="P85" s="157">
        <f t="shared" si="19"/>
        <v>15.517887493487393</v>
      </c>
      <c r="Q85" s="157">
        <f t="shared" si="19"/>
        <v>18.093384267967831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5.2931061654021345</v>
      </c>
      <c r="C86" s="156">
        <f>IF(RES_hhdet_fec!C86=0,0,RES_hhdet_fec!C86/0.086*1000000/RES_hhdet_num!C$81)</f>
        <v>5.2051354529330229</v>
      </c>
      <c r="D86" s="156">
        <f>IF(RES_hhdet_fec!D86=0,0,RES_hhdet_fec!D86/0.086*1000000/RES_hhdet_num!D$81)</f>
        <v>5.1942635266602029</v>
      </c>
      <c r="E86" s="156">
        <f>IF(RES_hhdet_fec!E86=0,0,RES_hhdet_fec!E86/0.086*1000000/RES_hhdet_num!E$81)</f>
        <v>5.098299110992274</v>
      </c>
      <c r="F86" s="156">
        <f>IF(RES_hhdet_fec!F86=0,0,RES_hhdet_fec!F86/0.086*1000000/RES_hhdet_num!F$81)</f>
        <v>5.017198896821518</v>
      </c>
      <c r="G86" s="156">
        <f>IF(RES_hhdet_fec!G86=0,0,RES_hhdet_fec!G86/0.086*1000000/RES_hhdet_num!G$81)</f>
        <v>4.815427356634169</v>
      </c>
      <c r="H86" s="156">
        <f>IF(RES_hhdet_fec!H86=0,0,RES_hhdet_fec!H86/0.086*1000000/RES_hhdet_num!H$81)</f>
        <v>4.8037265987395328</v>
      </c>
      <c r="I86" s="156">
        <f>IF(RES_hhdet_fec!I86=0,0,RES_hhdet_fec!I86/0.086*1000000/RES_hhdet_num!I$81)</f>
        <v>5.0646613865592354</v>
      </c>
      <c r="J86" s="156">
        <f>IF(RES_hhdet_fec!J86=0,0,RES_hhdet_fec!J86/0.086*1000000/RES_hhdet_num!J$81)</f>
        <v>5.4457500429220227</v>
      </c>
      <c r="K86" s="156">
        <f>IF(RES_hhdet_fec!K86=0,0,RES_hhdet_fec!K86/0.086*1000000/RES_hhdet_num!K$81)</f>
        <v>6.448282748771109</v>
      </c>
      <c r="L86" s="156">
        <f>IF(RES_hhdet_fec!L86=0,0,RES_hhdet_fec!L86/0.086*1000000/RES_hhdet_num!L$81)</f>
        <v>7.063837251909022</v>
      </c>
      <c r="M86" s="156">
        <f>IF(RES_hhdet_fec!M86=0,0,RES_hhdet_fec!M86/0.086*1000000/RES_hhdet_num!M$81)</f>
        <v>9.4413242894993488</v>
      </c>
      <c r="N86" s="156">
        <f>IF(RES_hhdet_fec!N86=0,0,RES_hhdet_fec!N86/0.086*1000000/RES_hhdet_num!N$81)</f>
        <v>11.687570358658046</v>
      </c>
      <c r="O86" s="156">
        <f>IF(RES_hhdet_fec!O86=0,0,RES_hhdet_fec!O86/0.086*1000000/RES_hhdet_num!O$81)</f>
        <v>13.645732335405743</v>
      </c>
      <c r="P86" s="156">
        <f>IF(RES_hhdet_fec!P86=0,0,RES_hhdet_fec!P86/0.086*1000000/RES_hhdet_num!P$81)</f>
        <v>15.517887493487393</v>
      </c>
      <c r="Q86" s="156">
        <f>IF(RES_hhdet_fec!Q86=0,0,RES_hhdet_fec!Q86/0.086*1000000/RES_hhdet_num!Q$81)</f>
        <v>18.093384267967831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3302.3847298996152</v>
      </c>
      <c r="C87" s="157">
        <f>IF(RES_hhdet_fec!C87=0,0,RES_hhdet_fec!C87/0.086*1000000/RES_hhdet_num!C$81)</f>
        <v>3357.0036266716747</v>
      </c>
      <c r="D87" s="157">
        <f>IF(RES_hhdet_fec!D87=0,0,RES_hhdet_fec!D87/0.086*1000000/RES_hhdet_num!D$81)</f>
        <v>3440.4235983306685</v>
      </c>
      <c r="E87" s="157">
        <f>IF(RES_hhdet_fec!E87=0,0,RES_hhdet_fec!E87/0.086*1000000/RES_hhdet_num!E$81)</f>
        <v>3416.2488649744287</v>
      </c>
      <c r="F87" s="157">
        <f>IF(RES_hhdet_fec!F87=0,0,RES_hhdet_fec!F87/0.086*1000000/RES_hhdet_num!F$81)</f>
        <v>3381.1802068175371</v>
      </c>
      <c r="G87" s="157">
        <f>IF(RES_hhdet_fec!G87=0,0,RES_hhdet_fec!G87/0.086*1000000/RES_hhdet_num!G$81)</f>
        <v>3384.516548568281</v>
      </c>
      <c r="H87" s="157">
        <f>IF(RES_hhdet_fec!H87=0,0,RES_hhdet_fec!H87/0.086*1000000/RES_hhdet_num!H$81)</f>
        <v>3429.679575352739</v>
      </c>
      <c r="I87" s="157">
        <f>IF(RES_hhdet_fec!I87=0,0,RES_hhdet_fec!I87/0.086*1000000/RES_hhdet_num!I$81)</f>
        <v>3487.5881171194369</v>
      </c>
      <c r="J87" s="157">
        <f>IF(RES_hhdet_fec!J87=0,0,RES_hhdet_fec!J87/0.086*1000000/RES_hhdet_num!J$81)</f>
        <v>3425.0740686610097</v>
      </c>
      <c r="K87" s="157">
        <f>IF(RES_hhdet_fec!K87=0,0,RES_hhdet_fec!K87/0.086*1000000/RES_hhdet_num!K$81)</f>
        <v>3472.590050805075</v>
      </c>
      <c r="L87" s="157">
        <f>IF(RES_hhdet_fec!L87=0,0,RES_hhdet_fec!L87/0.086*1000000/RES_hhdet_num!L$81)</f>
        <v>3431.7451686784616</v>
      </c>
      <c r="M87" s="157">
        <f>IF(RES_hhdet_fec!M87=0,0,RES_hhdet_fec!M87/0.086*1000000/RES_hhdet_num!M$81)</f>
        <v>3724.7338368750584</v>
      </c>
      <c r="N87" s="157">
        <f>IF(RES_hhdet_fec!N87=0,0,RES_hhdet_fec!N87/0.086*1000000/RES_hhdet_num!N$81)</f>
        <v>3538.2877159763639</v>
      </c>
      <c r="O87" s="157">
        <f>IF(RES_hhdet_fec!O87=0,0,RES_hhdet_fec!O87/0.086*1000000/RES_hhdet_num!O$81)</f>
        <v>3278.3754823559407</v>
      </c>
      <c r="P87" s="157">
        <f>IF(RES_hhdet_fec!P87=0,0,RES_hhdet_fec!P87/0.086*1000000/RES_hhdet_num!P$81)</f>
        <v>3679.3481089820971</v>
      </c>
      <c r="Q87" s="157">
        <f>IF(RES_hhdet_fec!Q87=0,0,RES_hhdet_fec!Q87/0.086*1000000/RES_hhdet_num!Q$81)</f>
        <v>3516.6116006341426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3593.7475888849963</v>
      </c>
      <c r="C88" s="132">
        <f>IF(RES_hhdet_fec!C88=0,0,RES_hhdet_fec!C88/0.086*1000000/RES_hhdet_num!C88)</f>
        <v>3585.2319947254487</v>
      </c>
      <c r="D88" s="132">
        <f>IF(RES_hhdet_fec!D88=0,0,RES_hhdet_fec!D88/0.086*1000000/RES_hhdet_num!D88)</f>
        <v>3636.2461446052307</v>
      </c>
      <c r="E88" s="132">
        <f>IF(RES_hhdet_fec!E88=0,0,RES_hhdet_fec!E88/0.086*1000000/RES_hhdet_num!E88)</f>
        <v>3599.7811678521862</v>
      </c>
      <c r="F88" s="132">
        <f>IF(RES_hhdet_fec!F88=0,0,RES_hhdet_fec!F88/0.086*1000000/RES_hhdet_num!F88)</f>
        <v>3570.9160034110987</v>
      </c>
      <c r="G88" s="132">
        <f>IF(RES_hhdet_fec!G88=0,0,RES_hhdet_fec!G88/0.086*1000000/RES_hhdet_num!G88)</f>
        <v>3574.9134502507704</v>
      </c>
      <c r="H88" s="132">
        <f>IF(RES_hhdet_fec!H88=0,0,RES_hhdet_fec!H88/0.086*1000000/RES_hhdet_num!H88)</f>
        <v>3615.7215220375851</v>
      </c>
      <c r="I88" s="132">
        <f>IF(RES_hhdet_fec!I88=0,0,RES_hhdet_fec!I88/0.086*1000000/RES_hhdet_num!I88)</f>
        <v>3606.0522225876362</v>
      </c>
      <c r="J88" s="132">
        <f>IF(RES_hhdet_fec!J88=0,0,RES_hhdet_fec!J88/0.086*1000000/RES_hhdet_num!J88)</f>
        <v>3553.5474719628169</v>
      </c>
      <c r="K88" s="132">
        <f>IF(RES_hhdet_fec!K88=0,0,RES_hhdet_fec!K88/0.086*1000000/RES_hhdet_num!K88)</f>
        <v>3600.5654692492822</v>
      </c>
      <c r="L88" s="132">
        <f>IF(RES_hhdet_fec!L88=0,0,RES_hhdet_fec!L88/0.086*1000000/RES_hhdet_num!L88)</f>
        <v>3539.9161148117832</v>
      </c>
      <c r="M88" s="132">
        <f>IF(RES_hhdet_fec!M88=0,0,RES_hhdet_fec!M88/0.086*1000000/RES_hhdet_num!M88)</f>
        <v>3848.7299449964544</v>
      </c>
      <c r="N88" s="132">
        <f>IF(RES_hhdet_fec!N88=0,0,RES_hhdet_fec!N88/0.086*1000000/RES_hhdet_num!N88)</f>
        <v>3538.0735183515003</v>
      </c>
      <c r="O88" s="132">
        <f>IF(RES_hhdet_fec!O88=0,0,RES_hhdet_fec!O88/0.086*1000000/RES_hhdet_num!O88)</f>
        <v>3252.9606404955525</v>
      </c>
      <c r="P88" s="132">
        <f>IF(RES_hhdet_fec!P88=0,0,RES_hhdet_fec!P88/0.086*1000000/RES_hhdet_num!P88)</f>
        <v>3759.252186921577</v>
      </c>
      <c r="Q88" s="132">
        <f>IF(RES_hhdet_fec!Q88=0,0,RES_hhdet_fec!Q88/0.086*1000000/RES_hhdet_num!Q88)</f>
        <v>3536.5782790165781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2933.3557205083598</v>
      </c>
      <c r="C89" s="132">
        <f>IF(RES_hhdet_fec!C89=0,0,RES_hhdet_fec!C89/0.086*1000000/RES_hhdet_num!C89)</f>
        <v>2931.147990425321</v>
      </c>
      <c r="D89" s="132">
        <f>IF(RES_hhdet_fec!D89=0,0,RES_hhdet_fec!D89/0.086*1000000/RES_hhdet_num!D89)</f>
        <v>2977.6436012175641</v>
      </c>
      <c r="E89" s="132">
        <f>IF(RES_hhdet_fec!E89=0,0,RES_hhdet_fec!E89/0.086*1000000/RES_hhdet_num!E89)</f>
        <v>2952.4500947913434</v>
      </c>
      <c r="F89" s="132">
        <f>IF(RES_hhdet_fec!F89=0,0,RES_hhdet_fec!F89/0.086*1000000/RES_hhdet_num!F89)</f>
        <v>2933.2326071359416</v>
      </c>
      <c r="G89" s="132">
        <f>IF(RES_hhdet_fec!G89=0,0,RES_hhdet_fec!G89/0.086*1000000/RES_hhdet_num!G89)</f>
        <v>2940.8494802598993</v>
      </c>
      <c r="H89" s="132">
        <f>IF(RES_hhdet_fec!H89=0,0,RES_hhdet_fec!H89/0.086*1000000/RES_hhdet_num!H89)</f>
        <v>2979.0408561403365</v>
      </c>
      <c r="I89" s="132">
        <f>IF(RES_hhdet_fec!I89=0,0,RES_hhdet_fec!I89/0.086*1000000/RES_hhdet_num!I89)</f>
        <v>2975.7846765530148</v>
      </c>
      <c r="J89" s="132">
        <f>IF(RES_hhdet_fec!J89=0,0,RES_hhdet_fec!J89/0.086*1000000/RES_hhdet_num!J89)</f>
        <v>2942.877752742143</v>
      </c>
      <c r="K89" s="132">
        <f>IF(RES_hhdet_fec!K89=0,0,RES_hhdet_fec!K89/0.086*1000000/RES_hhdet_num!K89)</f>
        <v>2971.8569772096921</v>
      </c>
      <c r="L89" s="132">
        <f>IF(RES_hhdet_fec!L89=0,0,RES_hhdet_fec!L89/0.086*1000000/RES_hhdet_num!L89)</f>
        <v>2935.6438996843576</v>
      </c>
      <c r="M89" s="132">
        <f>IF(RES_hhdet_fec!M89=0,0,RES_hhdet_fec!M89/0.086*1000000/RES_hhdet_num!M89)</f>
        <v>3137.2915082447885</v>
      </c>
      <c r="N89" s="132">
        <f>IF(RES_hhdet_fec!N89=0,0,RES_hhdet_fec!N89/0.086*1000000/RES_hhdet_num!N89)</f>
        <v>2935.4943408617851</v>
      </c>
      <c r="O89" s="132">
        <f>IF(RES_hhdet_fec!O89=0,0,RES_hhdet_fec!O89/0.086*1000000/RES_hhdet_num!O89)</f>
        <v>2750.6332182833689</v>
      </c>
      <c r="P89" s="132">
        <f>IF(RES_hhdet_fec!P89=0,0,RES_hhdet_fec!P89/0.086*1000000/RES_hhdet_num!P89)</f>
        <v>3080.8932282020373</v>
      </c>
      <c r="Q89" s="132">
        <f>IF(RES_hhdet_fec!Q89=0,0,RES_hhdet_fec!Q89/0.086*1000000/RES_hhdet_num!Q89)</f>
        <v>2938.7988907973249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2335.9359327752777</v>
      </c>
      <c r="C90" s="165">
        <f>IF(RES_hhdet_fec!C90=0,0,RES_hhdet_fec!C90/0.086*1000000/RES_hhdet_num!C89)</f>
        <v>2330.4007965716073</v>
      </c>
      <c r="D90" s="165">
        <f>IF(RES_hhdet_fec!D90=0,0,RES_hhdet_fec!D90/0.086*1000000/RES_hhdet_num!D89)</f>
        <v>2363.5599939933886</v>
      </c>
      <c r="E90" s="165">
        <f>IF(RES_hhdet_fec!E90=0,0,RES_hhdet_fec!E90/0.086*1000000/RES_hhdet_num!E89)</f>
        <v>2339.8577591039184</v>
      </c>
      <c r="F90" s="165">
        <f>IF(RES_hhdet_fec!F90=0,0,RES_hhdet_fec!F90/0.086*1000000/RES_hhdet_num!F89)</f>
        <v>2321.0954022172446</v>
      </c>
      <c r="G90" s="165">
        <f>IF(RES_hhdet_fec!G90=0,0,RES_hhdet_fec!G90/0.086*1000000/RES_hhdet_num!G89)</f>
        <v>2323.6937426629993</v>
      </c>
      <c r="H90" s="165">
        <f>IF(RES_hhdet_fec!H90=0,0,RES_hhdet_fec!H90/0.086*1000000/RES_hhdet_num!H89)</f>
        <v>2350.2189893244376</v>
      </c>
      <c r="I90" s="165">
        <f>IF(RES_hhdet_fec!I90=0,0,RES_hhdet_fec!I90/0.086*1000000/RES_hhdet_num!I89)</f>
        <v>2343.9339446819599</v>
      </c>
      <c r="J90" s="165">
        <f>IF(RES_hhdet_fec!J90=0,0,RES_hhdet_fec!J90/0.086*1000000/RES_hhdet_num!J89)</f>
        <v>2309.8058567758271</v>
      </c>
      <c r="K90" s="165">
        <f>IF(RES_hhdet_fec!K90=0,0,RES_hhdet_fec!K90/0.086*1000000/RES_hhdet_num!K89)</f>
        <v>2340.3675550120329</v>
      </c>
      <c r="L90" s="165">
        <f>IF(RES_hhdet_fec!L90=0,0,RES_hhdet_fec!L90/0.086*1000000/RES_hhdet_num!L89)</f>
        <v>2300.9454746276656</v>
      </c>
      <c r="M90" s="165">
        <f>IF(RES_hhdet_fec!M90=0,0,RES_hhdet_fec!M90/0.086*1000000/RES_hhdet_num!M89)</f>
        <v>2501.6744642476997</v>
      </c>
      <c r="N90" s="165">
        <f>IF(RES_hhdet_fec!N90=0,0,RES_hhdet_fec!N90/0.086*1000000/RES_hhdet_num!N89)</f>
        <v>2299.7477869284771</v>
      </c>
      <c r="O90" s="165">
        <f>IF(RES_hhdet_fec!O90=0,0,RES_hhdet_fec!O90/0.086*1000000/RES_hhdet_num!O89)</f>
        <v>2114.4244163221124</v>
      </c>
      <c r="P90" s="165">
        <f>IF(RES_hhdet_fec!P90=0,0,RES_hhdet_fec!P90/0.086*1000000/RES_hhdet_num!P89)</f>
        <v>2443.5139214990354</v>
      </c>
      <c r="Q90" s="165">
        <f>IF(RES_hhdet_fec!Q90=0,0,RES_hhdet_fec!Q90/0.086*1000000/RES_hhdet_num!Q89)</f>
        <v>2298.7758813607775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597.41978773308233</v>
      </c>
      <c r="C91" s="164">
        <f>IF(RES_hhdet_fec!C91=0,0,RES_hhdet_fec!C91/0.086*1000000/RES_hhdet_num!C89)</f>
        <v>600.74719385371372</v>
      </c>
      <c r="D91" s="164">
        <f>IF(RES_hhdet_fec!D91=0,0,RES_hhdet_fec!D91/0.086*1000000/RES_hhdet_num!D89)</f>
        <v>614.08360722417558</v>
      </c>
      <c r="E91" s="164">
        <f>IF(RES_hhdet_fec!E91=0,0,RES_hhdet_fec!E91/0.086*1000000/RES_hhdet_num!E89)</f>
        <v>612.59233568742502</v>
      </c>
      <c r="F91" s="164">
        <f>IF(RES_hhdet_fec!F91=0,0,RES_hhdet_fec!F91/0.086*1000000/RES_hhdet_num!F89)</f>
        <v>612.13720491869685</v>
      </c>
      <c r="G91" s="164">
        <f>IF(RES_hhdet_fec!G91=0,0,RES_hhdet_fec!G91/0.086*1000000/RES_hhdet_num!G89)</f>
        <v>617.15573759689994</v>
      </c>
      <c r="H91" s="164">
        <f>IF(RES_hhdet_fec!H91=0,0,RES_hhdet_fec!H91/0.086*1000000/RES_hhdet_num!H89)</f>
        <v>628.82186681589951</v>
      </c>
      <c r="I91" s="164">
        <f>IF(RES_hhdet_fec!I91=0,0,RES_hhdet_fec!I91/0.086*1000000/RES_hhdet_num!I89)</f>
        <v>631.85073187105513</v>
      </c>
      <c r="J91" s="164">
        <f>IF(RES_hhdet_fec!J91=0,0,RES_hhdet_fec!J91/0.086*1000000/RES_hhdet_num!J89)</f>
        <v>633.07189596631576</v>
      </c>
      <c r="K91" s="164">
        <f>IF(RES_hhdet_fec!K91=0,0,RES_hhdet_fec!K91/0.086*1000000/RES_hhdet_num!K89)</f>
        <v>631.48942219765911</v>
      </c>
      <c r="L91" s="164">
        <f>IF(RES_hhdet_fec!L91=0,0,RES_hhdet_fec!L91/0.086*1000000/RES_hhdet_num!L89)</f>
        <v>634.69842505669169</v>
      </c>
      <c r="M91" s="164">
        <f>IF(RES_hhdet_fec!M91=0,0,RES_hhdet_fec!M91/0.086*1000000/RES_hhdet_num!M89)</f>
        <v>635.61704399708913</v>
      </c>
      <c r="N91" s="164">
        <f>IF(RES_hhdet_fec!N91=0,0,RES_hhdet_fec!N91/0.086*1000000/RES_hhdet_num!N89)</f>
        <v>635.74655393330806</v>
      </c>
      <c r="O91" s="164">
        <f>IF(RES_hhdet_fec!O91=0,0,RES_hhdet_fec!O91/0.086*1000000/RES_hhdet_num!O89)</f>
        <v>636.20880196125654</v>
      </c>
      <c r="P91" s="164">
        <f>IF(RES_hhdet_fec!P91=0,0,RES_hhdet_fec!P91/0.086*1000000/RES_hhdet_num!P89)</f>
        <v>637.37930670300193</v>
      </c>
      <c r="Q91" s="164">
        <f>IF(RES_hhdet_fec!Q91=0,0,RES_hhdet_fec!Q91/0.086*1000000/RES_hhdet_num!Q89)</f>
        <v>640.02300943654666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2994.8876127083822</v>
      </c>
      <c r="C92" s="162">
        <f>IF(RES_hhdet_fec!C92=0,0,RES_hhdet_fec!C92/0.086*1000000/RES_hhdet_num!C92)</f>
        <v>2987.746129152702</v>
      </c>
      <c r="D92" s="162">
        <f>IF(RES_hhdet_fec!D92=0,0,RES_hhdet_fec!D92/0.086*1000000/RES_hhdet_num!D92)</f>
        <v>3030.1264058333745</v>
      </c>
      <c r="E92" s="162">
        <f>IF(RES_hhdet_fec!E92=0,0,RES_hhdet_fec!E92/0.086*1000000/RES_hhdet_num!E92)</f>
        <v>2999.767909679169</v>
      </c>
      <c r="F92" s="162">
        <f>IF(RES_hhdet_fec!F92=0,0,RES_hhdet_fec!F92/0.086*1000000/RES_hhdet_num!F92)</f>
        <v>2975.7451244940494</v>
      </c>
      <c r="G92" s="162">
        <f>IF(RES_hhdet_fec!G92=0,0,RES_hhdet_fec!G92/0.086*1000000/RES_hhdet_num!G92)</f>
        <v>2979.0808419169821</v>
      </c>
      <c r="H92" s="162">
        <f>IF(RES_hhdet_fec!H92=0,0,RES_hhdet_fec!H92/0.086*1000000/RES_hhdet_num!H92)</f>
        <v>3013.1848158089329</v>
      </c>
      <c r="I92" s="162">
        <f>IF(RES_hhdet_fec!I92=0,0,RES_hhdet_fec!I92/0.086*1000000/RES_hhdet_num!I92)</f>
        <v>3005.0405053502204</v>
      </c>
      <c r="J92" s="162">
        <f>IF(RES_hhdet_fec!J92=0,0,RES_hhdet_fec!J92/0.086*1000000/RES_hhdet_num!J92)</f>
        <v>2989.2580068711873</v>
      </c>
      <c r="K92" s="162">
        <f>IF(RES_hhdet_fec!K92=0,0,RES_hhdet_fec!K92/0.086*1000000/RES_hhdet_num!K92)</f>
        <v>2959.0039827329379</v>
      </c>
      <c r="L92" s="162">
        <f>IF(RES_hhdet_fec!L92=0,0,RES_hhdet_fec!L92/0.086*1000000/RES_hhdet_num!L92)</f>
        <v>2949.991134184213</v>
      </c>
      <c r="M92" s="162">
        <f>IF(RES_hhdet_fec!M92=0,0,RES_hhdet_fec!M92/0.086*1000000/RES_hhdet_num!M92)</f>
        <v>3008.7899565269063</v>
      </c>
      <c r="N92" s="162">
        <f>IF(RES_hhdet_fec!N92=0,0,RES_hhdet_fec!N92/0.086*1000000/RES_hhdet_num!N92)</f>
        <v>3019.9856398056386</v>
      </c>
      <c r="O92" s="162">
        <f>IF(RES_hhdet_fec!O92=0,0,RES_hhdet_fec!O92/0.086*1000000/RES_hhdet_num!O92)</f>
        <v>3022.9624590444159</v>
      </c>
      <c r="P92" s="162">
        <f>IF(RES_hhdet_fec!P92=0,0,RES_hhdet_fec!P92/0.086*1000000/RES_hhdet_num!P92)</f>
        <v>3025.1165872604865</v>
      </c>
      <c r="Q92" s="162">
        <f>IF(RES_hhdet_fec!Q92=0,0,RES_hhdet_fec!Q92/0.086*1000000/RES_hhdet_num!Q92)</f>
        <v>3031.4417197307562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2544.0967359935407</v>
      </c>
      <c r="C93" s="160">
        <f>IF(RES_hhdet_fec!C93=0,0,RES_hhdet_fec!C93/0.086*1000000/RES_hhdet_num!C93)</f>
        <v>2542.7821778030229</v>
      </c>
      <c r="D93" s="160">
        <f>IF(RES_hhdet_fec!D93=0,0,RES_hhdet_fec!D93/0.086*1000000/RES_hhdet_num!D93)</f>
        <v>2583.6657710158725</v>
      </c>
      <c r="E93" s="160">
        <f>IF(RES_hhdet_fec!E93=0,0,RES_hhdet_fec!E93/0.086*1000000/RES_hhdet_num!E93)</f>
        <v>2562.4414769788691</v>
      </c>
      <c r="F93" s="160">
        <f>IF(RES_hhdet_fec!F93=0,0,RES_hhdet_fec!F93/0.086*1000000/RES_hhdet_num!F93)</f>
        <v>2546.3715358398472</v>
      </c>
      <c r="G93" s="160">
        <f>IF(RES_hhdet_fec!G93=0,0,RES_hhdet_fec!G93/0.086*1000000/RES_hhdet_num!G93)</f>
        <v>2553.5582848429221</v>
      </c>
      <c r="H93" s="160">
        <f>IF(RES_hhdet_fec!H93=0,0,RES_hhdet_fec!H93/0.086*1000000/RES_hhdet_num!H93)</f>
        <v>2587.3919970916932</v>
      </c>
      <c r="I93" s="160">
        <f>IF(RES_hhdet_fec!I93=0,0,RES_hhdet_fec!I93/0.086*1000000/RES_hhdet_num!I93)</f>
        <v>2585.1270603486796</v>
      </c>
      <c r="J93" s="160">
        <f>IF(RES_hhdet_fec!J93=0,0,RES_hhdet_fec!J93/0.086*1000000/RES_hhdet_num!J93)</f>
        <v>2576.0896004325832</v>
      </c>
      <c r="K93" s="160">
        <f>IF(RES_hhdet_fec!K93=0,0,RES_hhdet_fec!K93/0.086*1000000/RES_hhdet_num!K93)</f>
        <v>2554.8420109740778</v>
      </c>
      <c r="L93" s="160">
        <f>IF(RES_hhdet_fec!L93=0,0,RES_hhdet_fec!L93/0.086*1000000/RES_hhdet_num!L93)</f>
        <v>2552.1926622764286</v>
      </c>
      <c r="M93" s="160">
        <f>IF(RES_hhdet_fec!M93=0,0,RES_hhdet_fec!M93/0.086*1000000/RES_hhdet_num!M93)</f>
        <v>2591.3305157395812</v>
      </c>
      <c r="N93" s="160">
        <f>IF(RES_hhdet_fec!N93=0,0,RES_hhdet_fec!N93/0.086*1000000/RES_hhdet_num!N93)</f>
        <v>2598.7372198069752</v>
      </c>
      <c r="O93" s="160">
        <f>IF(RES_hhdet_fec!O93=0,0,RES_hhdet_fec!O93/0.086*1000000/RES_hhdet_num!O93)</f>
        <v>2601.1344003401323</v>
      </c>
      <c r="P93" s="160">
        <f>IF(RES_hhdet_fec!P93=0,0,RES_hhdet_fec!P93/0.086*1000000/RES_hhdet_num!P93)</f>
        <v>2603.7050884223227</v>
      </c>
      <c r="Q93" s="160">
        <f>IF(RES_hhdet_fec!Q93=0,0,RES_hhdet_fec!Q93/0.086*1000000/RES_hhdet_num!Q93)</f>
        <v>2610.4601272615405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1946.6769482604586</v>
      </c>
      <c r="C94" s="156">
        <f>IF(RES_hhdet_fec!C94=0,0,RES_hhdet_fec!C94/0.086*1000000/RES_hhdet_num!C93)</f>
        <v>1942.0349839493088</v>
      </c>
      <c r="D94" s="156">
        <f>IF(RES_hhdet_fec!D94=0,0,RES_hhdet_fec!D94/0.086*1000000/RES_hhdet_num!D93)</f>
        <v>1969.582163791697</v>
      </c>
      <c r="E94" s="156">
        <f>IF(RES_hhdet_fec!E94=0,0,RES_hhdet_fec!E94/0.086*1000000/RES_hhdet_num!E93)</f>
        <v>1949.8491412914443</v>
      </c>
      <c r="F94" s="156">
        <f>IF(RES_hhdet_fec!F94=0,0,RES_hhdet_fec!F94/0.086*1000000/RES_hhdet_num!F93)</f>
        <v>1934.2343309211503</v>
      </c>
      <c r="G94" s="156">
        <f>IF(RES_hhdet_fec!G94=0,0,RES_hhdet_fec!G94/0.086*1000000/RES_hhdet_num!G93)</f>
        <v>1936.4025472460219</v>
      </c>
      <c r="H94" s="156">
        <f>IF(RES_hhdet_fec!H94=0,0,RES_hhdet_fec!H94/0.086*1000000/RES_hhdet_num!H93)</f>
        <v>1958.570130275793</v>
      </c>
      <c r="I94" s="156">
        <f>IF(RES_hhdet_fec!I94=0,0,RES_hhdet_fec!I94/0.086*1000000/RES_hhdet_num!I93)</f>
        <v>1953.2763284776245</v>
      </c>
      <c r="J94" s="156">
        <f>IF(RES_hhdet_fec!J94=0,0,RES_hhdet_fec!J94/0.086*1000000/RES_hhdet_num!J93)</f>
        <v>1943.0177044662678</v>
      </c>
      <c r="K94" s="156">
        <f>IF(RES_hhdet_fec!K94=0,0,RES_hhdet_fec!K94/0.086*1000000/RES_hhdet_num!K93)</f>
        <v>1923.3525887764185</v>
      </c>
      <c r="L94" s="156">
        <f>IF(RES_hhdet_fec!L94=0,0,RES_hhdet_fec!L94/0.086*1000000/RES_hhdet_num!L93)</f>
        <v>1917.4942372197368</v>
      </c>
      <c r="M94" s="156">
        <f>IF(RES_hhdet_fec!M94=0,0,RES_hhdet_fec!M94/0.086*1000000/RES_hhdet_num!M93)</f>
        <v>1955.7134717424922</v>
      </c>
      <c r="N94" s="156">
        <f>IF(RES_hhdet_fec!N94=0,0,RES_hhdet_fec!N94/0.086*1000000/RES_hhdet_num!N93)</f>
        <v>1962.9906658736672</v>
      </c>
      <c r="O94" s="156">
        <f>IF(RES_hhdet_fec!O94=0,0,RES_hhdet_fec!O94/0.086*1000000/RES_hhdet_num!O93)</f>
        <v>1964.9255983788762</v>
      </c>
      <c r="P94" s="156">
        <f>IF(RES_hhdet_fec!P94=0,0,RES_hhdet_fec!P94/0.086*1000000/RES_hhdet_num!P93)</f>
        <v>1966.3257817193205</v>
      </c>
      <c r="Q94" s="156">
        <f>IF(RES_hhdet_fec!Q94=0,0,RES_hhdet_fec!Q94/0.086*1000000/RES_hhdet_num!Q93)</f>
        <v>1970.4371178249935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597.4197877330821</v>
      </c>
      <c r="C95" s="156">
        <f>IF(RES_hhdet_fec!C95=0,0,RES_hhdet_fec!C95/0.086*1000000/RES_hhdet_num!C93)</f>
        <v>600.74719385371384</v>
      </c>
      <c r="D95" s="156">
        <f>IF(RES_hhdet_fec!D95=0,0,RES_hhdet_fec!D95/0.086*1000000/RES_hhdet_num!D93)</f>
        <v>614.08360722417501</v>
      </c>
      <c r="E95" s="156">
        <f>IF(RES_hhdet_fec!E95=0,0,RES_hhdet_fec!E95/0.086*1000000/RES_hhdet_num!E93)</f>
        <v>612.59233568742468</v>
      </c>
      <c r="F95" s="156">
        <f>IF(RES_hhdet_fec!F95=0,0,RES_hhdet_fec!F95/0.086*1000000/RES_hhdet_num!F93)</f>
        <v>612.13720491869685</v>
      </c>
      <c r="G95" s="156">
        <f>IF(RES_hhdet_fec!G95=0,0,RES_hhdet_fec!G95/0.086*1000000/RES_hhdet_num!G93)</f>
        <v>617.15573759690028</v>
      </c>
      <c r="H95" s="156">
        <f>IF(RES_hhdet_fec!H95=0,0,RES_hhdet_fec!H95/0.086*1000000/RES_hhdet_num!H93)</f>
        <v>628.82186681589974</v>
      </c>
      <c r="I95" s="156">
        <f>IF(RES_hhdet_fec!I95=0,0,RES_hhdet_fec!I95/0.086*1000000/RES_hhdet_num!I93)</f>
        <v>631.85073187105559</v>
      </c>
      <c r="J95" s="156">
        <f>IF(RES_hhdet_fec!J95=0,0,RES_hhdet_fec!J95/0.086*1000000/RES_hhdet_num!J93)</f>
        <v>633.07189596631531</v>
      </c>
      <c r="K95" s="156">
        <f>IF(RES_hhdet_fec!K95=0,0,RES_hhdet_fec!K95/0.086*1000000/RES_hhdet_num!K93)</f>
        <v>631.48942219765911</v>
      </c>
      <c r="L95" s="156">
        <f>IF(RES_hhdet_fec!L95=0,0,RES_hhdet_fec!L95/0.086*1000000/RES_hhdet_num!L93)</f>
        <v>634.69842505669192</v>
      </c>
      <c r="M95" s="156">
        <f>IF(RES_hhdet_fec!M95=0,0,RES_hhdet_fec!M95/0.086*1000000/RES_hhdet_num!M93)</f>
        <v>635.61704399708924</v>
      </c>
      <c r="N95" s="156">
        <f>IF(RES_hhdet_fec!N95=0,0,RES_hhdet_fec!N95/0.086*1000000/RES_hhdet_num!N93)</f>
        <v>635.74655393330761</v>
      </c>
      <c r="O95" s="156">
        <f>IF(RES_hhdet_fec!O95=0,0,RES_hhdet_fec!O95/0.086*1000000/RES_hhdet_num!O93)</f>
        <v>636.20880196125597</v>
      </c>
      <c r="P95" s="156">
        <f>IF(RES_hhdet_fec!P95=0,0,RES_hhdet_fec!P95/0.086*1000000/RES_hhdet_num!P93)</f>
        <v>637.37930670300204</v>
      </c>
      <c r="Q95" s="156">
        <f>IF(RES_hhdet_fec!Q95=0,0,RES_hhdet_fec!Q95/0.086*1000000/RES_hhdet_num!Q93)</f>
        <v>640.02300943654632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2784.8292239902389</v>
      </c>
      <c r="C96" s="162">
        <f>IF(RES_hhdet_fec!C96=0,0,RES_hhdet_fec!C96/0.086*1000000/RES_hhdet_num!C96)</f>
        <v>2867.958501603257</v>
      </c>
      <c r="D96" s="162">
        <f>IF(RES_hhdet_fec!D96=0,0,RES_hhdet_fec!D96/0.086*1000000/RES_hhdet_num!D96)</f>
        <v>2995.629045379229</v>
      </c>
      <c r="E96" s="162">
        <f>IF(RES_hhdet_fec!E96=0,0,RES_hhdet_fec!E96/0.086*1000000/RES_hhdet_num!E96)</f>
        <v>2994.8281450942559</v>
      </c>
      <c r="F96" s="162">
        <f>IF(RES_hhdet_fec!F96=0,0,RES_hhdet_fec!F96/0.086*1000000/RES_hhdet_num!F96)</f>
        <v>2939.5578792497463</v>
      </c>
      <c r="G96" s="162">
        <f>IF(RES_hhdet_fec!G96=0,0,RES_hhdet_fec!G96/0.086*1000000/RES_hhdet_num!G96)</f>
        <v>2941.9118846220385</v>
      </c>
      <c r="H96" s="162">
        <f>IF(RES_hhdet_fec!H96=0,0,RES_hhdet_fec!H96/0.086*1000000/RES_hhdet_num!H96)</f>
        <v>2992.49254315695</v>
      </c>
      <c r="I96" s="162">
        <f>IF(RES_hhdet_fec!I96=0,0,RES_hhdet_fec!I96/0.086*1000000/RES_hhdet_num!I96)</f>
        <v>3036.0505484594892</v>
      </c>
      <c r="J96" s="162">
        <f>IF(RES_hhdet_fec!J96=0,0,RES_hhdet_fec!J96/0.086*1000000/RES_hhdet_num!J96)</f>
        <v>3132.4443845883929</v>
      </c>
      <c r="K96" s="162">
        <f>IF(RES_hhdet_fec!K96=0,0,RES_hhdet_fec!K96/0.086*1000000/RES_hhdet_num!K96)</f>
        <v>3217.2154540673159</v>
      </c>
      <c r="L96" s="162">
        <f>IF(RES_hhdet_fec!L96=0,0,RES_hhdet_fec!L96/0.086*1000000/RES_hhdet_num!L96)</f>
        <v>3341.2905171967573</v>
      </c>
      <c r="M96" s="162">
        <f>IF(RES_hhdet_fec!M96=0,0,RES_hhdet_fec!M96/0.086*1000000/RES_hhdet_num!M96)</f>
        <v>3546.0405329833929</v>
      </c>
      <c r="N96" s="162">
        <f>IF(RES_hhdet_fec!N96=0,0,RES_hhdet_fec!N96/0.086*1000000/RES_hhdet_num!N96)</f>
        <v>3812.8360959564557</v>
      </c>
      <c r="O96" s="162">
        <f>IF(RES_hhdet_fec!O96=0,0,RES_hhdet_fec!O96/0.086*1000000/RES_hhdet_num!O96)</f>
        <v>3676.1242761955564</v>
      </c>
      <c r="P96" s="162">
        <f>IF(RES_hhdet_fec!P96=0,0,RES_hhdet_fec!P96/0.086*1000000/RES_hhdet_num!P96)</f>
        <v>3626.6373982273994</v>
      </c>
      <c r="Q96" s="162">
        <f>IF(RES_hhdet_fec!Q96=0,0,RES_hhdet_fec!Q96/0.086*1000000/RES_hhdet_num!Q96)</f>
        <v>3673.1718931144019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2407.5587833267568</v>
      </c>
      <c r="C97" s="160">
        <f>IF(RES_hhdet_fec!C97=0,0,RES_hhdet_fec!C97/0.086*1000000/RES_hhdet_num!C97)</f>
        <v>2464.9202198958951</v>
      </c>
      <c r="D97" s="160">
        <f>IF(RES_hhdet_fec!D97=0,0,RES_hhdet_fec!D97/0.086*1000000/RES_hhdet_num!D97)</f>
        <v>2561.242486720671</v>
      </c>
      <c r="E97" s="160">
        <f>IF(RES_hhdet_fec!E97=0,0,RES_hhdet_fec!E97/0.086*1000000/RES_hhdet_num!E97)</f>
        <v>2559.2306299986849</v>
      </c>
      <c r="F97" s="160">
        <f>IF(RES_hhdet_fec!F97=0,0,RES_hhdet_fec!F97/0.086*1000000/RES_hhdet_num!F97)</f>
        <v>2522.8498264310656</v>
      </c>
      <c r="G97" s="160">
        <f>IF(RES_hhdet_fec!G97=0,0,RES_hhdet_fec!G97/0.086*1000000/RES_hhdet_num!G97)</f>
        <v>2529.3984626012202</v>
      </c>
      <c r="H97" s="160">
        <f>IF(RES_hhdet_fec!H97=0,0,RES_hhdet_fec!H97/0.086*1000000/RES_hhdet_num!H97)</f>
        <v>2573.9420198679159</v>
      </c>
      <c r="I97" s="160">
        <f>IF(RES_hhdet_fec!I97=0,0,RES_hhdet_fec!I97/0.086*1000000/RES_hhdet_num!I97)</f>
        <v>2605.2835883697053</v>
      </c>
      <c r="J97" s="160">
        <f>IF(RES_hhdet_fec!J97=0,0,RES_hhdet_fec!J97/0.086*1000000/RES_hhdet_num!J97)</f>
        <v>2669.160745948775</v>
      </c>
      <c r="K97" s="160">
        <f>IF(RES_hhdet_fec!K97=0,0,RES_hhdet_fec!K97/0.086*1000000/RES_hhdet_num!K97)</f>
        <v>2722.6794673414174</v>
      </c>
      <c r="L97" s="160">
        <f>IF(RES_hhdet_fec!L97=0,0,RES_hhdet_fec!L97/0.086*1000000/RES_hhdet_num!L97)</f>
        <v>2806.5372612345996</v>
      </c>
      <c r="M97" s="160">
        <f>IF(RES_hhdet_fec!M97=0,0,RES_hhdet_fec!M97/0.086*1000000/RES_hhdet_num!M97)</f>
        <v>2940.5433904363053</v>
      </c>
      <c r="N97" s="160">
        <f>IF(RES_hhdet_fec!N97=0,0,RES_hhdet_fec!N97/0.086*1000000/RES_hhdet_num!N97)</f>
        <v>3114.0900163050005</v>
      </c>
      <c r="O97" s="160">
        <f>IF(RES_hhdet_fec!O97=0,0,RES_hhdet_fec!O97/0.086*1000000/RES_hhdet_num!O97)</f>
        <v>3025.6895814883828</v>
      </c>
      <c r="P97" s="160">
        <f>IF(RES_hhdet_fec!P97=0,0,RES_hhdet_fec!P97/0.086*1000000/RES_hhdet_num!P97)</f>
        <v>2994.6936155508029</v>
      </c>
      <c r="Q97" s="160">
        <f>IF(RES_hhdet_fec!Q97=0,0,RES_hhdet_fec!Q97/0.086*1000000/RES_hhdet_num!Q97)</f>
        <v>3027.5847399609102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1810.138995593675</v>
      </c>
      <c r="C98" s="156">
        <f>IF(RES_hhdet_fec!C98=0,0,RES_hhdet_fec!C98/0.086*1000000/RES_hhdet_num!C97)</f>
        <v>1864.1730260421816</v>
      </c>
      <c r="D98" s="156">
        <f>IF(RES_hhdet_fec!D98=0,0,RES_hhdet_fec!D98/0.086*1000000/RES_hhdet_num!D97)</f>
        <v>1947.1588794964953</v>
      </c>
      <c r="E98" s="156">
        <f>IF(RES_hhdet_fec!E98=0,0,RES_hhdet_fec!E98/0.086*1000000/RES_hhdet_num!E97)</f>
        <v>1946.6382943112599</v>
      </c>
      <c r="F98" s="156">
        <f>IF(RES_hhdet_fec!F98=0,0,RES_hhdet_fec!F98/0.086*1000000/RES_hhdet_num!F97)</f>
        <v>1910.7126215123692</v>
      </c>
      <c r="G98" s="156">
        <f>IF(RES_hhdet_fec!G98=0,0,RES_hhdet_fec!G98/0.086*1000000/RES_hhdet_num!G97)</f>
        <v>1912.2427250043211</v>
      </c>
      <c r="H98" s="156">
        <f>IF(RES_hhdet_fec!H98=0,0,RES_hhdet_fec!H98/0.086*1000000/RES_hhdet_num!H97)</f>
        <v>1945.1201530520163</v>
      </c>
      <c r="I98" s="156">
        <f>IF(RES_hhdet_fec!I98=0,0,RES_hhdet_fec!I98/0.086*1000000/RES_hhdet_num!I97)</f>
        <v>1973.4328564986499</v>
      </c>
      <c r="J98" s="156">
        <f>IF(RES_hhdet_fec!J98=0,0,RES_hhdet_fec!J98/0.086*1000000/RES_hhdet_num!J97)</f>
        <v>2036.0888499824598</v>
      </c>
      <c r="K98" s="156">
        <f>IF(RES_hhdet_fec!K98=0,0,RES_hhdet_fec!K98/0.086*1000000/RES_hhdet_num!K97)</f>
        <v>2091.1900451437587</v>
      </c>
      <c r="L98" s="156">
        <f>IF(RES_hhdet_fec!L98=0,0,RES_hhdet_fec!L98/0.086*1000000/RES_hhdet_num!L97)</f>
        <v>2171.8388361779075</v>
      </c>
      <c r="M98" s="156">
        <f>IF(RES_hhdet_fec!M98=0,0,RES_hhdet_fec!M98/0.086*1000000/RES_hhdet_num!M97)</f>
        <v>2304.9263464392152</v>
      </c>
      <c r="N98" s="156">
        <f>IF(RES_hhdet_fec!N98=0,0,RES_hhdet_fec!N98/0.086*1000000/RES_hhdet_num!N97)</f>
        <v>2478.3434623716921</v>
      </c>
      <c r="O98" s="156">
        <f>IF(RES_hhdet_fec!O98=0,0,RES_hhdet_fec!O98/0.086*1000000/RES_hhdet_num!O97)</f>
        <v>2389.4807795271263</v>
      </c>
      <c r="P98" s="156">
        <f>IF(RES_hhdet_fec!P98=0,0,RES_hhdet_fec!P98/0.086*1000000/RES_hhdet_num!P97)</f>
        <v>2357.3143088478009</v>
      </c>
      <c r="Q98" s="156">
        <f>IF(RES_hhdet_fec!Q98=0,0,RES_hhdet_fec!Q98/0.086*1000000/RES_hhdet_num!Q97)</f>
        <v>2387.5617305243636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597.4197877330821</v>
      </c>
      <c r="C99" s="156">
        <f>IF(RES_hhdet_fec!C99=0,0,RES_hhdet_fec!C99/0.086*1000000/RES_hhdet_num!C97)</f>
        <v>600.7471938537135</v>
      </c>
      <c r="D99" s="156">
        <f>IF(RES_hhdet_fec!D99=0,0,RES_hhdet_fec!D99/0.086*1000000/RES_hhdet_num!D97)</f>
        <v>614.08360722417547</v>
      </c>
      <c r="E99" s="156">
        <f>IF(RES_hhdet_fec!E99=0,0,RES_hhdet_fec!E99/0.086*1000000/RES_hhdet_num!E97)</f>
        <v>612.59233568742502</v>
      </c>
      <c r="F99" s="156">
        <f>IF(RES_hhdet_fec!F99=0,0,RES_hhdet_fec!F99/0.086*1000000/RES_hhdet_num!F97)</f>
        <v>612.13720491869697</v>
      </c>
      <c r="G99" s="156">
        <f>IF(RES_hhdet_fec!G99=0,0,RES_hhdet_fec!G99/0.086*1000000/RES_hhdet_num!G97)</f>
        <v>617.15573759689983</v>
      </c>
      <c r="H99" s="156">
        <f>IF(RES_hhdet_fec!H99=0,0,RES_hhdet_fec!H99/0.086*1000000/RES_hhdet_num!H97)</f>
        <v>628.82186681589963</v>
      </c>
      <c r="I99" s="156">
        <f>IF(RES_hhdet_fec!I99=0,0,RES_hhdet_fec!I99/0.086*1000000/RES_hhdet_num!I97)</f>
        <v>631.85073187105559</v>
      </c>
      <c r="J99" s="156">
        <f>IF(RES_hhdet_fec!J99=0,0,RES_hhdet_fec!J99/0.086*1000000/RES_hhdet_num!J97)</f>
        <v>633.07189596631554</v>
      </c>
      <c r="K99" s="156">
        <f>IF(RES_hhdet_fec!K99=0,0,RES_hhdet_fec!K99/0.086*1000000/RES_hhdet_num!K97)</f>
        <v>631.48942219765911</v>
      </c>
      <c r="L99" s="156">
        <f>IF(RES_hhdet_fec!L99=0,0,RES_hhdet_fec!L99/0.086*1000000/RES_hhdet_num!L97)</f>
        <v>634.69842505669169</v>
      </c>
      <c r="M99" s="156">
        <f>IF(RES_hhdet_fec!M99=0,0,RES_hhdet_fec!M99/0.086*1000000/RES_hhdet_num!M97)</f>
        <v>635.61704399708958</v>
      </c>
      <c r="N99" s="156">
        <f>IF(RES_hhdet_fec!N99=0,0,RES_hhdet_fec!N99/0.086*1000000/RES_hhdet_num!N97)</f>
        <v>635.74655393330795</v>
      </c>
      <c r="O99" s="156">
        <f>IF(RES_hhdet_fec!O99=0,0,RES_hhdet_fec!O99/0.086*1000000/RES_hhdet_num!O97)</f>
        <v>636.20880196125643</v>
      </c>
      <c r="P99" s="156">
        <f>IF(RES_hhdet_fec!P99=0,0,RES_hhdet_fec!P99/0.086*1000000/RES_hhdet_num!P97)</f>
        <v>637.37930670300204</v>
      </c>
      <c r="Q99" s="156">
        <f>IF(RES_hhdet_fec!Q99=0,0,RES_hhdet_fec!Q99/0.086*1000000/RES_hhdet_num!Q97)</f>
        <v>640.02300943654632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1106.2426330360825</v>
      </c>
      <c r="C100" s="157">
        <f>IF(RES_hhdet_fec!C100=0,0,RES_hhdet_fec!C100/0.086*1000000/RES_hhdet_num!C$81)</f>
        <v>1144.4221130903616</v>
      </c>
      <c r="D100" s="157">
        <f>IF(RES_hhdet_fec!D100=0,0,RES_hhdet_fec!D100/0.086*1000000/RES_hhdet_num!D$81)</f>
        <v>1155.7580561400371</v>
      </c>
      <c r="E100" s="157">
        <f>IF(RES_hhdet_fec!E100=0,0,RES_hhdet_fec!E100/0.086*1000000/RES_hhdet_num!E$81)</f>
        <v>1152.897890185792</v>
      </c>
      <c r="F100" s="157">
        <f>IF(RES_hhdet_fec!F100=0,0,RES_hhdet_fec!F100/0.086*1000000/RES_hhdet_num!F$81)</f>
        <v>1123.7426313908531</v>
      </c>
      <c r="G100" s="157">
        <f>IF(RES_hhdet_fec!G100=0,0,RES_hhdet_fec!G100/0.086*1000000/RES_hhdet_num!G$81)</f>
        <v>1110.0563742881288</v>
      </c>
      <c r="H100" s="157">
        <f>IF(RES_hhdet_fec!H100=0,0,RES_hhdet_fec!H100/0.086*1000000/RES_hhdet_num!H$81)</f>
        <v>1151.8399912401896</v>
      </c>
      <c r="I100" s="157">
        <f>IF(RES_hhdet_fec!I100=0,0,RES_hhdet_fec!I100/0.086*1000000/RES_hhdet_num!I$81)</f>
        <v>1154.8519669173211</v>
      </c>
      <c r="J100" s="157">
        <f>IF(RES_hhdet_fec!J100=0,0,RES_hhdet_fec!J100/0.086*1000000/RES_hhdet_num!J$81)</f>
        <v>1182.4407273217014</v>
      </c>
      <c r="K100" s="157">
        <f>IF(RES_hhdet_fec!K100=0,0,RES_hhdet_fec!K100/0.086*1000000/RES_hhdet_num!K$81)</f>
        <v>1190.1110583929114</v>
      </c>
      <c r="L100" s="157">
        <f>IF(RES_hhdet_fec!L100=0,0,RES_hhdet_fec!L100/0.086*1000000/RES_hhdet_num!L$81)</f>
        <v>1193.810501049888</v>
      </c>
      <c r="M100" s="157">
        <f>IF(RES_hhdet_fec!M100=0,0,RES_hhdet_fec!M100/0.086*1000000/RES_hhdet_num!M$81)</f>
        <v>1221.580976730166</v>
      </c>
      <c r="N100" s="157">
        <f>IF(RES_hhdet_fec!N100=0,0,RES_hhdet_fec!N100/0.086*1000000/RES_hhdet_num!N$81)</f>
        <v>1272.3749444545849</v>
      </c>
      <c r="O100" s="157">
        <f>IF(RES_hhdet_fec!O100=0,0,RES_hhdet_fec!O100/0.086*1000000/RES_hhdet_num!O$81)</f>
        <v>1276.9936441989721</v>
      </c>
      <c r="P100" s="157">
        <f>IF(RES_hhdet_fec!P100=0,0,RES_hhdet_fec!P100/0.086*1000000/RES_hhdet_num!P$81)</f>
        <v>1236.0632659346122</v>
      </c>
      <c r="Q100" s="157">
        <f>IF(RES_hhdet_fec!Q100=0,0,RES_hhdet_fec!Q100/0.086*1000000/RES_hhdet_num!Q$81)</f>
        <v>1205.9499670337764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1532.3382056065611</v>
      </c>
      <c r="C101" s="156">
        <f>IF(RES_hhdet_fec!C101=0,0,RES_hhdet_fec!C101/0.086*1000000/RES_hhdet_num!C101)</f>
        <v>1554.7164477225078</v>
      </c>
      <c r="D101" s="156">
        <f>IF(RES_hhdet_fec!D101=0,0,RES_hhdet_fec!D101/0.086*1000000/RES_hhdet_num!D101)</f>
        <v>1590.9375593374687</v>
      </c>
      <c r="E101" s="156">
        <f>IF(RES_hhdet_fec!E101=0,0,RES_hhdet_fec!E101/0.086*1000000/RES_hhdet_num!E101)</f>
        <v>1592.4252178957622</v>
      </c>
      <c r="F101" s="156">
        <f>IF(RES_hhdet_fec!F101=0,0,RES_hhdet_fec!F101/0.086*1000000/RES_hhdet_num!F101)</f>
        <v>1599.9528013923591</v>
      </c>
      <c r="G101" s="156">
        <f>IF(RES_hhdet_fec!G101=0,0,RES_hhdet_fec!G101/0.086*1000000/RES_hhdet_num!G101)</f>
        <v>1620.9086394945709</v>
      </c>
      <c r="H101" s="156">
        <f>IF(RES_hhdet_fec!H101=0,0,RES_hhdet_fec!H101/0.086*1000000/RES_hhdet_num!H101)</f>
        <v>1681.7383709105509</v>
      </c>
      <c r="I101" s="156">
        <f>IF(RES_hhdet_fec!I101=0,0,RES_hhdet_fec!I101/0.086*1000000/RES_hhdet_num!I101)</f>
        <v>1708.5310827672483</v>
      </c>
      <c r="J101" s="156">
        <f>IF(RES_hhdet_fec!J101=0,0,RES_hhdet_fec!J101/0.086*1000000/RES_hhdet_num!J101)</f>
        <v>1713.3326729863654</v>
      </c>
      <c r="K101" s="156">
        <f>IF(RES_hhdet_fec!K101=0,0,RES_hhdet_fec!K101/0.086*1000000/RES_hhdet_num!K101)</f>
        <v>1682.2679741413988</v>
      </c>
      <c r="L101" s="156">
        <f>IF(RES_hhdet_fec!L101=0,0,RES_hhdet_fec!L101/0.086*1000000/RES_hhdet_num!L101)</f>
        <v>1692.889243831878</v>
      </c>
      <c r="M101" s="156">
        <f>IF(RES_hhdet_fec!M101=0,0,RES_hhdet_fec!M101/0.086*1000000/RES_hhdet_num!M101)</f>
        <v>1691.0917543435291</v>
      </c>
      <c r="N101" s="156">
        <f>IF(RES_hhdet_fec!N101=0,0,RES_hhdet_fec!N101/0.086*1000000/RES_hhdet_num!N101)</f>
        <v>1689.0379915289864</v>
      </c>
      <c r="O101" s="156">
        <f>IF(RES_hhdet_fec!O101=0,0,RES_hhdet_fec!O101/0.086*1000000/RES_hhdet_num!O101)</f>
        <v>1692.4301448882275</v>
      </c>
      <c r="P101" s="156">
        <f>IF(RES_hhdet_fec!P101=0,0,RES_hhdet_fec!P101/0.086*1000000/RES_hhdet_num!P101)</f>
        <v>1697.8339321114504</v>
      </c>
      <c r="Q101" s="156">
        <f>IF(RES_hhdet_fec!Q101=0,0,RES_hhdet_fec!Q101/0.086*1000000/RES_hhdet_num!Q101)</f>
        <v>1699.8731083708356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1300.8488182572464</v>
      </c>
      <c r="C102" s="156">
        <f>IF(RES_hhdet_fec!C102=0,0,RES_hhdet_fec!C102/0.086*1000000/RES_hhdet_num!C102)</f>
        <v>1313.452941527039</v>
      </c>
      <c r="D102" s="156">
        <f>IF(RES_hhdet_fec!D102=0,0,RES_hhdet_fec!D102/0.086*1000000/RES_hhdet_num!D102)</f>
        <v>1330.6867484786362</v>
      </c>
      <c r="E102" s="156">
        <f>IF(RES_hhdet_fec!E102=0,0,RES_hhdet_fec!E102/0.086*1000000/RES_hhdet_num!E102)</f>
        <v>1322.806441304451</v>
      </c>
      <c r="F102" s="156">
        <f>IF(RES_hhdet_fec!F102=0,0,RES_hhdet_fec!F102/0.086*1000000/RES_hhdet_num!F102)</f>
        <v>1315.005850099443</v>
      </c>
      <c r="G102" s="156">
        <f>IF(RES_hhdet_fec!G102=0,0,RES_hhdet_fec!G102/0.086*1000000/RES_hhdet_num!G102)</f>
        <v>1319.0127937027207</v>
      </c>
      <c r="H102" s="156">
        <f>IF(RES_hhdet_fec!H102=0,0,RES_hhdet_fec!H102/0.086*1000000/RES_hhdet_num!H102)</f>
        <v>1430.8066734582137</v>
      </c>
      <c r="I102" s="156">
        <f>IF(RES_hhdet_fec!I102=0,0,RES_hhdet_fec!I102/0.086*1000000/RES_hhdet_num!I102)</f>
        <v>1301.7709731310701</v>
      </c>
      <c r="J102" s="156">
        <f>IF(RES_hhdet_fec!J102=0,0,RES_hhdet_fec!J102/0.086*1000000/RES_hhdet_num!J102)</f>
        <v>1369.664958766426</v>
      </c>
      <c r="K102" s="156">
        <f>IF(RES_hhdet_fec!K102=0,0,RES_hhdet_fec!K102/0.086*1000000/RES_hhdet_num!K102)</f>
        <v>1338.1963725472617</v>
      </c>
      <c r="L102" s="156">
        <f>IF(RES_hhdet_fec!L102=0,0,RES_hhdet_fec!L102/0.086*1000000/RES_hhdet_num!L102)</f>
        <v>1325.7301635567319</v>
      </c>
      <c r="M102" s="156">
        <f>IF(RES_hhdet_fec!M102=0,0,RES_hhdet_fec!M102/0.086*1000000/RES_hhdet_num!M102)</f>
        <v>1137.7876996251612</v>
      </c>
      <c r="N102" s="156">
        <f>IF(RES_hhdet_fec!N102=0,0,RES_hhdet_fec!N102/0.086*1000000/RES_hhdet_num!N102)</f>
        <v>1291.7604782138158</v>
      </c>
      <c r="O102" s="156">
        <f>IF(RES_hhdet_fec!O102=0,0,RES_hhdet_fec!O102/0.086*1000000/RES_hhdet_num!O102)</f>
        <v>1429.6358690371324</v>
      </c>
      <c r="P102" s="156">
        <f>IF(RES_hhdet_fec!P102=0,0,RES_hhdet_fec!P102/0.086*1000000/RES_hhdet_num!P102)</f>
        <v>1285.3150881564566</v>
      </c>
      <c r="Q102" s="156">
        <f>IF(RES_hhdet_fec!Q102=0,0,RES_hhdet_fec!Q102/0.086*1000000/RES_hhdet_num!Q102)</f>
        <v>1273.184782211549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806.19839793091387</v>
      </c>
      <c r="C103" s="57">
        <f>IF(RES_hhdet_fec!C103=0,0,RES_hhdet_fec!C103/0.086*1000000/RES_hhdet_num!C103)</f>
        <v>843.05029092774748</v>
      </c>
      <c r="D103" s="57">
        <f>IF(RES_hhdet_fec!D103=0,0,RES_hhdet_fec!D103/0.086*1000000/RES_hhdet_num!D103)</f>
        <v>882.53207320355159</v>
      </c>
      <c r="E103" s="57">
        <f>IF(RES_hhdet_fec!E103=0,0,RES_hhdet_fec!E103/0.086*1000000/RES_hhdet_num!E103)</f>
        <v>888.42229553397101</v>
      </c>
      <c r="F103" s="57">
        <f>IF(RES_hhdet_fec!F103=0,0,RES_hhdet_fec!F103/0.086*1000000/RES_hhdet_num!F103)</f>
        <v>877.87183638519446</v>
      </c>
      <c r="G103" s="57">
        <f>IF(RES_hhdet_fec!G103=0,0,RES_hhdet_fec!G103/0.086*1000000/RES_hhdet_num!G103)</f>
        <v>885.06666300579434</v>
      </c>
      <c r="H103" s="57">
        <f>IF(RES_hhdet_fec!H103=0,0,RES_hhdet_fec!H103/0.086*1000000/RES_hhdet_num!H103)</f>
        <v>906.64093449539109</v>
      </c>
      <c r="I103" s="57">
        <f>IF(RES_hhdet_fec!I103=0,0,RES_hhdet_fec!I103/0.086*1000000/RES_hhdet_num!I103)</f>
        <v>963.49082655963582</v>
      </c>
      <c r="J103" s="57">
        <f>IF(RES_hhdet_fec!J103=0,0,RES_hhdet_fec!J103/0.086*1000000/RES_hhdet_num!J103)</f>
        <v>980.40221292480044</v>
      </c>
      <c r="K103" s="57">
        <f>IF(RES_hhdet_fec!K103=0,0,RES_hhdet_fec!K103/0.086*1000000/RES_hhdet_num!K103)</f>
        <v>1008.7587490320587</v>
      </c>
      <c r="L103" s="57">
        <f>IF(RES_hhdet_fec!L103=0,0,RES_hhdet_fec!L103/0.086*1000000/RES_hhdet_num!L103)</f>
        <v>996.41482213300242</v>
      </c>
      <c r="M103" s="57">
        <f>IF(RES_hhdet_fec!M103=0,0,RES_hhdet_fec!M103/0.086*1000000/RES_hhdet_num!M103)</f>
        <v>1142.3182168208671</v>
      </c>
      <c r="N103" s="57">
        <f>IF(RES_hhdet_fec!N103=0,0,RES_hhdet_fec!N103/0.086*1000000/RES_hhdet_num!N103)</f>
        <v>1174.4114627577512</v>
      </c>
      <c r="O103" s="57">
        <f>IF(RES_hhdet_fec!O103=0,0,RES_hhdet_fec!O103/0.086*1000000/RES_hhdet_num!O103)</f>
        <v>1144.6116502079678</v>
      </c>
      <c r="P103" s="57">
        <f>IF(RES_hhdet_fec!P103=0,0,RES_hhdet_fec!P103/0.086*1000000/RES_hhdet_num!P103)</f>
        <v>1159.6346953877578</v>
      </c>
      <c r="Q103" s="57">
        <f>IF(RES_hhdet_fec!Q103=0,0,RES_hhdet_fec!Q103/0.086*1000000/RES_hhdet_num!Q103)</f>
        <v>1123.4297013852388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12678.71461429153</v>
      </c>
      <c r="C124" s="168">
        <f t="shared" ref="C124:Q124" si="24">SUM(C125,C128,C130,C139)</f>
        <v>13262.382064622467</v>
      </c>
      <c r="D124" s="168">
        <f t="shared" si="24"/>
        <v>12699.70940929127</v>
      </c>
      <c r="E124" s="168">
        <f t="shared" si="24"/>
        <v>12900.84736402087</v>
      </c>
      <c r="F124" s="168">
        <f t="shared" si="24"/>
        <v>12287.508711299832</v>
      </c>
      <c r="G124" s="168">
        <f t="shared" si="24"/>
        <v>11791.697727501758</v>
      </c>
      <c r="H124" s="168">
        <f t="shared" si="24"/>
        <v>11829.694629430507</v>
      </c>
      <c r="I124" s="168">
        <f t="shared" si="24"/>
        <v>10589.224378508708</v>
      </c>
      <c r="J124" s="168">
        <f t="shared" si="24"/>
        <v>11885.965910552106</v>
      </c>
      <c r="K124" s="168">
        <f t="shared" si="24"/>
        <v>11780.972864578383</v>
      </c>
      <c r="L124" s="168">
        <f t="shared" si="24"/>
        <v>13481.987396405695</v>
      </c>
      <c r="M124" s="168">
        <f t="shared" si="24"/>
        <v>10664.107580267104</v>
      </c>
      <c r="N124" s="168">
        <f t="shared" si="24"/>
        <v>11454.223237346698</v>
      </c>
      <c r="O124" s="168">
        <f t="shared" si="24"/>
        <v>12079.081306230615</v>
      </c>
      <c r="P124" s="168">
        <f t="shared" si="24"/>
        <v>9246.3801554492056</v>
      </c>
      <c r="Q124" s="168">
        <f t="shared" si="24"/>
        <v>9793.2983105948078</v>
      </c>
    </row>
    <row r="125" spans="1:17" ht="12.95" customHeight="1" x14ac:dyDescent="0.25">
      <c r="A125" s="158" t="s">
        <v>65</v>
      </c>
      <c r="B125" s="157">
        <f t="shared" ref="B125" si="25">SUM(B126:B127)</f>
        <v>9646.6493552515039</v>
      </c>
      <c r="C125" s="157">
        <f t="shared" ref="C125:Q125" si="26">SUM(C126:C127)</f>
        <v>10205.467913803632</v>
      </c>
      <c r="D125" s="157">
        <f t="shared" si="26"/>
        <v>9587.1208761172929</v>
      </c>
      <c r="E125" s="157">
        <f t="shared" si="26"/>
        <v>9809.7752024717829</v>
      </c>
      <c r="F125" s="157">
        <f t="shared" si="26"/>
        <v>9238.6869066318359</v>
      </c>
      <c r="G125" s="157">
        <f t="shared" si="26"/>
        <v>8741.3932973925475</v>
      </c>
      <c r="H125" s="157">
        <f t="shared" si="26"/>
        <v>8705.0844143185441</v>
      </c>
      <c r="I125" s="157">
        <f t="shared" si="26"/>
        <v>7460.881562537711</v>
      </c>
      <c r="J125" s="157">
        <f t="shared" si="26"/>
        <v>8727.4679895520421</v>
      </c>
      <c r="K125" s="157">
        <f t="shared" si="26"/>
        <v>8626.2087889766335</v>
      </c>
      <c r="L125" s="157">
        <f t="shared" si="26"/>
        <v>10329.732199279437</v>
      </c>
      <c r="M125" s="157">
        <f t="shared" si="26"/>
        <v>7456.6471374533367</v>
      </c>
      <c r="N125" s="157">
        <f t="shared" si="26"/>
        <v>8173.6162989565946</v>
      </c>
      <c r="O125" s="157">
        <f t="shared" si="26"/>
        <v>8788.9795948058218</v>
      </c>
      <c r="P125" s="157">
        <f t="shared" si="26"/>
        <v>5979.2196468807315</v>
      </c>
      <c r="Q125" s="157">
        <f t="shared" si="26"/>
        <v>6541.5040193488358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9615.7703192167955</v>
      </c>
      <c r="C126" s="156">
        <f>IF(RES_hhdet_fec!C126=0,0,RES_hhdet_fec!C126/0.086*1000000/RES_hhdet_num!C$124)</f>
        <v>10173.320697909814</v>
      </c>
      <c r="D126" s="156">
        <f>IF(RES_hhdet_fec!D126=0,0,RES_hhdet_fec!D126/0.086*1000000/RES_hhdet_num!D$124)</f>
        <v>9551.5283270399177</v>
      </c>
      <c r="E126" s="156">
        <f>IF(RES_hhdet_fec!E126=0,0,RES_hhdet_fec!E126/0.086*1000000/RES_hhdet_num!E$124)</f>
        <v>9773.9622021827254</v>
      </c>
      <c r="F126" s="156">
        <f>IF(RES_hhdet_fec!F126=0,0,RES_hhdet_fec!F126/0.086*1000000/RES_hhdet_num!F$124)</f>
        <v>9206.4258142669714</v>
      </c>
      <c r="G126" s="156">
        <f>IF(RES_hhdet_fec!G126=0,0,RES_hhdet_fec!G126/0.086*1000000/RES_hhdet_num!G$124)</f>
        <v>8710.8646279307795</v>
      </c>
      <c r="H126" s="156">
        <f>IF(RES_hhdet_fec!H126=0,0,RES_hhdet_fec!H126/0.086*1000000/RES_hhdet_num!H$124)</f>
        <v>8675.3206762891987</v>
      </c>
      <c r="I126" s="156">
        <f>IF(RES_hhdet_fec!I126=0,0,RES_hhdet_fec!I126/0.086*1000000/RES_hhdet_num!I$124)</f>
        <v>7429.6340885313139</v>
      </c>
      <c r="J126" s="156">
        <f>IF(RES_hhdet_fec!J126=0,0,RES_hhdet_fec!J126/0.086*1000000/RES_hhdet_num!J$124)</f>
        <v>8694.8716709830442</v>
      </c>
      <c r="K126" s="156">
        <f>IF(RES_hhdet_fec!K126=0,0,RES_hhdet_fec!K126/0.086*1000000/RES_hhdet_num!K$124)</f>
        <v>8588.6045230795353</v>
      </c>
      <c r="L126" s="156">
        <f>IF(RES_hhdet_fec!L126=0,0,RES_hhdet_fec!L126/0.086*1000000/RES_hhdet_num!L$124)</f>
        <v>10294.644187927415</v>
      </c>
      <c r="M126" s="156">
        <f>IF(RES_hhdet_fec!M126=0,0,RES_hhdet_fec!M126/0.086*1000000/RES_hhdet_num!M$124)</f>
        <v>7414.9333494832708</v>
      </c>
      <c r="N126" s="156">
        <f>IF(RES_hhdet_fec!N126=0,0,RES_hhdet_fec!N126/0.086*1000000/RES_hhdet_num!N$124)</f>
        <v>8121.5316119504414</v>
      </c>
      <c r="O126" s="156">
        <f>IF(RES_hhdet_fec!O126=0,0,RES_hhdet_fec!O126/0.086*1000000/RES_hhdet_num!O$124)</f>
        <v>8734.1572628280046</v>
      </c>
      <c r="P126" s="156">
        <f>IF(RES_hhdet_fec!P126=0,0,RES_hhdet_fec!P126/0.086*1000000/RES_hhdet_num!P$124)</f>
        <v>5923.7433991398775</v>
      </c>
      <c r="Q126" s="156">
        <f>IF(RES_hhdet_fec!Q126=0,0,RES_hhdet_fec!Q126/0.086*1000000/RES_hhdet_num!Q$124)</f>
        <v>6482.3671398937822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30.879036034708111</v>
      </c>
      <c r="C127" s="156">
        <f>IF(RES_hhdet_fec!C127=0,0,RES_hhdet_fec!C127/0.086*1000000/RES_hhdet_num!C$124)</f>
        <v>32.147215893818093</v>
      </c>
      <c r="D127" s="156">
        <f>IF(RES_hhdet_fec!D127=0,0,RES_hhdet_fec!D127/0.086*1000000/RES_hhdet_num!D$124)</f>
        <v>35.592549077374322</v>
      </c>
      <c r="E127" s="156">
        <f>IF(RES_hhdet_fec!E127=0,0,RES_hhdet_fec!E127/0.086*1000000/RES_hhdet_num!E$124)</f>
        <v>35.813000289057705</v>
      </c>
      <c r="F127" s="156">
        <f>IF(RES_hhdet_fec!F127=0,0,RES_hhdet_fec!F127/0.086*1000000/RES_hhdet_num!F$124)</f>
        <v>32.261092364863721</v>
      </c>
      <c r="G127" s="156">
        <f>IF(RES_hhdet_fec!G127=0,0,RES_hhdet_fec!G127/0.086*1000000/RES_hhdet_num!G$124)</f>
        <v>30.528669461767421</v>
      </c>
      <c r="H127" s="156">
        <f>IF(RES_hhdet_fec!H127=0,0,RES_hhdet_fec!H127/0.086*1000000/RES_hhdet_num!H$124)</f>
        <v>29.763738029344985</v>
      </c>
      <c r="I127" s="156">
        <f>IF(RES_hhdet_fec!I127=0,0,RES_hhdet_fec!I127/0.086*1000000/RES_hhdet_num!I$124)</f>
        <v>31.247474006397407</v>
      </c>
      <c r="J127" s="156">
        <f>IF(RES_hhdet_fec!J127=0,0,RES_hhdet_fec!J127/0.086*1000000/RES_hhdet_num!J$124)</f>
        <v>32.596318568997319</v>
      </c>
      <c r="K127" s="156">
        <f>IF(RES_hhdet_fec!K127=0,0,RES_hhdet_fec!K127/0.086*1000000/RES_hhdet_num!K$124)</f>
        <v>37.604265897098756</v>
      </c>
      <c r="L127" s="156">
        <f>IF(RES_hhdet_fec!L127=0,0,RES_hhdet_fec!L127/0.086*1000000/RES_hhdet_num!L$124)</f>
        <v>35.088011352022356</v>
      </c>
      <c r="M127" s="156">
        <f>IF(RES_hhdet_fec!M127=0,0,RES_hhdet_fec!M127/0.086*1000000/RES_hhdet_num!M$124)</f>
        <v>41.713787970065653</v>
      </c>
      <c r="N127" s="156">
        <f>IF(RES_hhdet_fec!N127=0,0,RES_hhdet_fec!N127/0.086*1000000/RES_hhdet_num!N$124)</f>
        <v>52.084687006153523</v>
      </c>
      <c r="O127" s="156">
        <f>IF(RES_hhdet_fec!O127=0,0,RES_hhdet_fec!O127/0.086*1000000/RES_hhdet_num!O$124)</f>
        <v>54.822331977817399</v>
      </c>
      <c r="P127" s="156">
        <f>IF(RES_hhdet_fec!P127=0,0,RES_hhdet_fec!P127/0.086*1000000/RES_hhdet_num!P$124)</f>
        <v>55.476247740854134</v>
      </c>
      <c r="Q127" s="156">
        <f>IF(RES_hhdet_fec!Q127=0,0,RES_hhdet_fec!Q127/0.086*1000000/RES_hhdet_num!Q$124)</f>
        <v>59.136879455053204</v>
      </c>
    </row>
    <row r="128" spans="1:17" ht="12.95" customHeight="1" x14ac:dyDescent="0.25">
      <c r="A128" s="158" t="s">
        <v>112</v>
      </c>
      <c r="B128" s="157">
        <f t="shared" ref="B128:Q128" si="27">B129</f>
        <v>5.2900929966457566</v>
      </c>
      <c r="C128" s="157">
        <f t="shared" si="27"/>
        <v>5.1414641931888942</v>
      </c>
      <c r="D128" s="157">
        <f t="shared" si="27"/>
        <v>5.1384155108430933</v>
      </c>
      <c r="E128" s="157">
        <f t="shared" si="27"/>
        <v>5.0030398933130185</v>
      </c>
      <c r="F128" s="157">
        <f t="shared" si="27"/>
        <v>4.9555189370906954</v>
      </c>
      <c r="G128" s="157">
        <f t="shared" si="27"/>
        <v>4.8219648310845278</v>
      </c>
      <c r="H128" s="157">
        <f t="shared" si="27"/>
        <v>4.8433731220356115</v>
      </c>
      <c r="I128" s="157">
        <f t="shared" si="27"/>
        <v>5.0270399986165284</v>
      </c>
      <c r="J128" s="157">
        <f t="shared" si="27"/>
        <v>5.4879104397442555</v>
      </c>
      <c r="K128" s="157">
        <f t="shared" si="27"/>
        <v>6.383890544780753</v>
      </c>
      <c r="L128" s="157">
        <f t="shared" si="27"/>
        <v>6.9768442924959171</v>
      </c>
      <c r="M128" s="157">
        <f t="shared" si="27"/>
        <v>9.2699721769603158</v>
      </c>
      <c r="N128" s="157">
        <f t="shared" si="27"/>
        <v>11.516284286149039</v>
      </c>
      <c r="O128" s="157">
        <f t="shared" si="27"/>
        <v>13.540334950760458</v>
      </c>
      <c r="P128" s="157">
        <f t="shared" si="27"/>
        <v>15.663068575606369</v>
      </c>
      <c r="Q128" s="157">
        <f t="shared" si="27"/>
        <v>18.172621164623948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5.2900929966457566</v>
      </c>
      <c r="C129" s="156">
        <f>IF(RES_hhdet_fec!C129=0,0,RES_hhdet_fec!C129/0.086*1000000/RES_hhdet_num!C$124)</f>
        <v>5.1414641931888942</v>
      </c>
      <c r="D129" s="156">
        <f>IF(RES_hhdet_fec!D129=0,0,RES_hhdet_fec!D129/0.086*1000000/RES_hhdet_num!D$124)</f>
        <v>5.1384155108430933</v>
      </c>
      <c r="E129" s="156">
        <f>IF(RES_hhdet_fec!E129=0,0,RES_hhdet_fec!E129/0.086*1000000/RES_hhdet_num!E$124)</f>
        <v>5.0030398933130185</v>
      </c>
      <c r="F129" s="156">
        <f>IF(RES_hhdet_fec!F129=0,0,RES_hhdet_fec!F129/0.086*1000000/RES_hhdet_num!F$124)</f>
        <v>4.9555189370906954</v>
      </c>
      <c r="G129" s="156">
        <f>IF(RES_hhdet_fec!G129=0,0,RES_hhdet_fec!G129/0.086*1000000/RES_hhdet_num!G$124)</f>
        <v>4.8219648310845278</v>
      </c>
      <c r="H129" s="156">
        <f>IF(RES_hhdet_fec!H129=0,0,RES_hhdet_fec!H129/0.086*1000000/RES_hhdet_num!H$124)</f>
        <v>4.8433731220356115</v>
      </c>
      <c r="I129" s="156">
        <f>IF(RES_hhdet_fec!I129=0,0,RES_hhdet_fec!I129/0.086*1000000/RES_hhdet_num!I$124)</f>
        <v>5.0270399986165284</v>
      </c>
      <c r="J129" s="156">
        <f>IF(RES_hhdet_fec!J129=0,0,RES_hhdet_fec!J129/0.086*1000000/RES_hhdet_num!J$124)</f>
        <v>5.4879104397442555</v>
      </c>
      <c r="K129" s="156">
        <f>IF(RES_hhdet_fec!K129=0,0,RES_hhdet_fec!K129/0.086*1000000/RES_hhdet_num!K$124)</f>
        <v>6.383890544780753</v>
      </c>
      <c r="L129" s="156">
        <f>IF(RES_hhdet_fec!L129=0,0,RES_hhdet_fec!L129/0.086*1000000/RES_hhdet_num!L$124)</f>
        <v>6.9768442924959171</v>
      </c>
      <c r="M129" s="156">
        <f>IF(RES_hhdet_fec!M129=0,0,RES_hhdet_fec!M129/0.086*1000000/RES_hhdet_num!M$124)</f>
        <v>9.2699721769603158</v>
      </c>
      <c r="N129" s="156">
        <f>IF(RES_hhdet_fec!N129=0,0,RES_hhdet_fec!N129/0.086*1000000/RES_hhdet_num!N$124)</f>
        <v>11.516284286149039</v>
      </c>
      <c r="O129" s="156">
        <f>IF(RES_hhdet_fec!O129=0,0,RES_hhdet_fec!O129/0.086*1000000/RES_hhdet_num!O$124)</f>
        <v>13.540334950760458</v>
      </c>
      <c r="P129" s="156">
        <f>IF(RES_hhdet_fec!P129=0,0,RES_hhdet_fec!P129/0.086*1000000/RES_hhdet_num!P$124)</f>
        <v>15.663068575606369</v>
      </c>
      <c r="Q129" s="156">
        <f>IF(RES_hhdet_fec!Q129=0,0,RES_hhdet_fec!Q129/0.086*1000000/RES_hhdet_num!Q$124)</f>
        <v>18.172621164623948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2041.7670859963496</v>
      </c>
      <c r="C130" s="157">
        <f>IF(RES_hhdet_fec!C130=0,0,RES_hhdet_fec!C130/0.086*1000000/RES_hhdet_num!C$124)</f>
        <v>2038.1271783368315</v>
      </c>
      <c r="D130" s="157">
        <f>IF(RES_hhdet_fec!D130=0,0,RES_hhdet_fec!D130/0.086*1000000/RES_hhdet_num!D$124)</f>
        <v>2077.4983188048477</v>
      </c>
      <c r="E130" s="157">
        <f>IF(RES_hhdet_fec!E130=0,0,RES_hhdet_fec!E130/0.086*1000000/RES_hhdet_num!E$124)</f>
        <v>2060.0524711448979</v>
      </c>
      <c r="F130" s="157">
        <f>IF(RES_hhdet_fec!F130=0,0,RES_hhdet_fec!F130/0.086*1000000/RES_hhdet_num!F$124)</f>
        <v>2037.0457751439783</v>
      </c>
      <c r="G130" s="157">
        <f>IF(RES_hhdet_fec!G130=0,0,RES_hhdet_fec!G130/0.086*1000000/RES_hhdet_num!G$124)</f>
        <v>2042.3305793826121</v>
      </c>
      <c r="H130" s="157">
        <f>IF(RES_hhdet_fec!H130=0,0,RES_hhdet_fec!H130/0.086*1000000/RES_hhdet_num!H$124)</f>
        <v>2065.3704113485819</v>
      </c>
      <c r="I130" s="157">
        <f>IF(RES_hhdet_fec!I130=0,0,RES_hhdet_fec!I130/0.086*1000000/RES_hhdet_num!I$124)</f>
        <v>2069.2722937416565</v>
      </c>
      <c r="J130" s="157">
        <f>IF(RES_hhdet_fec!J130=0,0,RES_hhdet_fec!J130/0.086*1000000/RES_hhdet_num!J$124)</f>
        <v>2066.3250637448473</v>
      </c>
      <c r="K130" s="157">
        <f>IF(RES_hhdet_fec!K130=0,0,RES_hhdet_fec!K130/0.086*1000000/RES_hhdet_num!K$124)</f>
        <v>2052.6896001296222</v>
      </c>
      <c r="L130" s="157">
        <f>IF(RES_hhdet_fec!L130=0,0,RES_hhdet_fec!L130/0.086*1000000/RES_hhdet_num!L$124)</f>
        <v>2046.6233875894709</v>
      </c>
      <c r="M130" s="157">
        <f>IF(RES_hhdet_fec!M130=0,0,RES_hhdet_fec!M130/0.086*1000000/RES_hhdet_num!M$124)</f>
        <v>2059.6881897299409</v>
      </c>
      <c r="N130" s="157">
        <f>IF(RES_hhdet_fec!N130=0,0,RES_hhdet_fec!N130/0.086*1000000/RES_hhdet_num!N$124)</f>
        <v>2070.4965104572216</v>
      </c>
      <c r="O130" s="157">
        <f>IF(RES_hhdet_fec!O130=0,0,RES_hhdet_fec!O130/0.086*1000000/RES_hhdet_num!O$124)</f>
        <v>2069.68201006347</v>
      </c>
      <c r="P130" s="157">
        <f>IF(RES_hhdet_fec!P130=0,0,RES_hhdet_fec!P130/0.086*1000000/RES_hhdet_num!P$124)</f>
        <v>2071.0310269419456</v>
      </c>
      <c r="Q130" s="157">
        <f>IF(RES_hhdet_fec!Q130=0,0,RES_hhdet_fec!Q130/0.086*1000000/RES_hhdet_num!Q$124)</f>
        <v>2086.7309691854084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1963.8143071462391</v>
      </c>
      <c r="C131" s="132">
        <f>IF(RES_hhdet_fec!C131=0,0,RES_hhdet_fec!C131/0.086*1000000/RES_hhdet_num!C131)</f>
        <v>1965.4013142406709</v>
      </c>
      <c r="D131" s="132">
        <f>IF(RES_hhdet_fec!D131=0,0,RES_hhdet_fec!D131/0.086*1000000/RES_hhdet_num!D131)</f>
        <v>1999.612805399481</v>
      </c>
      <c r="E131" s="132">
        <f>IF(RES_hhdet_fec!E131=0,0,RES_hhdet_fec!E131/0.086*1000000/RES_hhdet_num!E131)</f>
        <v>1985.6305851409081</v>
      </c>
      <c r="F131" s="132">
        <f>IF(RES_hhdet_fec!F131=0,0,RES_hhdet_fec!F131/0.086*1000000/RES_hhdet_num!F131)</f>
        <v>1975.4711175159625</v>
      </c>
      <c r="G131" s="132">
        <f>IF(RES_hhdet_fec!G131=0,0,RES_hhdet_fec!G131/0.086*1000000/RES_hhdet_num!G131)</f>
        <v>1983.2584078638911</v>
      </c>
      <c r="H131" s="132">
        <f>IF(RES_hhdet_fec!H131=0,0,RES_hhdet_fec!H131/0.086*1000000/RES_hhdet_num!H131)</f>
        <v>2011.8375929383594</v>
      </c>
      <c r="I131" s="132">
        <f>IF(RES_hhdet_fec!I131=0,0,RES_hhdet_fec!I131/0.086*1000000/RES_hhdet_num!I131)</f>
        <v>2012.4685224219675</v>
      </c>
      <c r="J131" s="132">
        <f>IF(RES_hhdet_fec!J131=0,0,RES_hhdet_fec!J131/0.086*1000000/RES_hhdet_num!J131)</f>
        <v>2007.6431008270465</v>
      </c>
      <c r="K131" s="132">
        <f>IF(RES_hhdet_fec!K131=0,0,RES_hhdet_fec!K131/0.086*1000000/RES_hhdet_num!K131)</f>
        <v>1993.4313483296396</v>
      </c>
      <c r="L131" s="132">
        <f>IF(RES_hhdet_fec!L131=0,0,RES_hhdet_fec!L131/0.086*1000000/RES_hhdet_num!L131)</f>
        <v>1993.8207498699051</v>
      </c>
      <c r="M131" s="132">
        <f>IF(RES_hhdet_fec!M131=0,0,RES_hhdet_fec!M131/0.086*1000000/RES_hhdet_num!M131)</f>
        <v>1996.6526008085798</v>
      </c>
      <c r="N131" s="132">
        <f>IF(RES_hhdet_fec!N131=0,0,RES_hhdet_fec!N131/0.086*1000000/RES_hhdet_num!N131)</f>
        <v>1996.494456089933</v>
      </c>
      <c r="O131" s="132">
        <f>IF(RES_hhdet_fec!O131=0,0,RES_hhdet_fec!O131/0.086*1000000/RES_hhdet_num!O131)</f>
        <v>1997.0584505629336</v>
      </c>
      <c r="P131" s="132">
        <f>IF(RES_hhdet_fec!P131=0,0,RES_hhdet_fec!P131/0.086*1000000/RES_hhdet_num!P131)</f>
        <v>1999.6965552715412</v>
      </c>
      <c r="Q131" s="132">
        <f>IF(RES_hhdet_fec!Q131=0,0,RES_hhdet_fec!Q131/0.086*1000000/RES_hhdet_num!Q131)</f>
        <v>2006.6487430138602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1873.8990873781524</v>
      </c>
      <c r="C132" s="132">
        <f>IF(RES_hhdet_fec!C132=0,0,RES_hhdet_fec!C132/0.086*1000000/RES_hhdet_num!C132)</f>
        <v>1878.2580481101818</v>
      </c>
      <c r="D132" s="132">
        <f>IF(RES_hhdet_fec!D132=0,0,RES_hhdet_fec!D132/0.086*1000000/RES_hhdet_num!D132)</f>
        <v>1913.831930733832</v>
      </c>
      <c r="E132" s="132">
        <f>IF(RES_hhdet_fec!E132=0,0,RES_hhdet_fec!E132/0.086*1000000/RES_hhdet_num!E132)</f>
        <v>1903.2522160290114</v>
      </c>
      <c r="F132" s="132">
        <f>IF(RES_hhdet_fec!F132=0,0,RES_hhdet_fec!F132/0.086*1000000/RES_hhdet_num!F132)</f>
        <v>1896.1934313040999</v>
      </c>
      <c r="G132" s="132">
        <f>IF(RES_hhdet_fec!G132=0,0,RES_hhdet_fec!G132/0.086*1000000/RES_hhdet_num!G132)</f>
        <v>1906.273702708417</v>
      </c>
      <c r="H132" s="132">
        <f>IF(RES_hhdet_fec!H132=0,0,RES_hhdet_fec!H132/0.086*1000000/RES_hhdet_num!H132)</f>
        <v>1936.5163022258339</v>
      </c>
      <c r="I132" s="132">
        <f>IF(RES_hhdet_fec!I132=0,0,RES_hhdet_fec!I132/0.086*1000000/RES_hhdet_num!I132)</f>
        <v>1939.9552714453291</v>
      </c>
      <c r="J132" s="132">
        <f>IF(RES_hhdet_fec!J132=0,0,RES_hhdet_fec!J132/0.086*1000000/RES_hhdet_num!J132)</f>
        <v>1938.0399115038977</v>
      </c>
      <c r="K132" s="132">
        <f>IF(RES_hhdet_fec!K132=0,0,RES_hhdet_fec!K132/0.086*1000000/RES_hhdet_num!K132)</f>
        <v>1927.2197986119243</v>
      </c>
      <c r="L132" s="132">
        <f>IF(RES_hhdet_fec!L132=0,0,RES_hhdet_fec!L132/0.086*1000000/RES_hhdet_num!L132)</f>
        <v>1930.6819124721276</v>
      </c>
      <c r="M132" s="132">
        <f>IF(RES_hhdet_fec!M132=0,0,RES_hhdet_fec!M132/0.086*1000000/RES_hhdet_num!M132)</f>
        <v>1933.4412345226683</v>
      </c>
      <c r="N132" s="132">
        <f>IF(RES_hhdet_fec!N132=0,0,RES_hhdet_fec!N132/0.086*1000000/RES_hhdet_num!N132)</f>
        <v>1933.4679503917748</v>
      </c>
      <c r="O132" s="132">
        <f>IF(RES_hhdet_fec!O132=0,0,RES_hhdet_fec!O132/0.086*1000000/RES_hhdet_num!O132)</f>
        <v>1934.2967948271732</v>
      </c>
      <c r="P132" s="132">
        <f>IF(RES_hhdet_fec!P132=0,0,RES_hhdet_fec!P132/0.086*1000000/RES_hhdet_num!P132)</f>
        <v>1937.1820676295094</v>
      </c>
      <c r="Q132" s="132">
        <f>IF(RES_hhdet_fec!Q132=0,0,RES_hhdet_fec!Q132/0.086*1000000/RES_hhdet_num!Q132)</f>
        <v>1944.3446923955578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1276.4792996450703</v>
      </c>
      <c r="C133" s="165">
        <f>IF(RES_hhdet_fec!C133=0,0,RES_hhdet_fec!C133/0.086*1000000/RES_hhdet_num!C132)</f>
        <v>1277.5108542564687</v>
      </c>
      <c r="D133" s="165">
        <f>IF(RES_hhdet_fec!D133=0,0,RES_hhdet_fec!D133/0.086*1000000/RES_hhdet_num!D132)</f>
        <v>1299.7483235096568</v>
      </c>
      <c r="E133" s="165">
        <f>IF(RES_hhdet_fec!E133=0,0,RES_hhdet_fec!E133/0.086*1000000/RES_hhdet_num!E132)</f>
        <v>1290.6598803415859</v>
      </c>
      <c r="F133" s="165">
        <f>IF(RES_hhdet_fec!F133=0,0,RES_hhdet_fec!F133/0.086*1000000/RES_hhdet_num!F132)</f>
        <v>1284.0562263854029</v>
      </c>
      <c r="G133" s="165">
        <f>IF(RES_hhdet_fec!G133=0,0,RES_hhdet_fec!G133/0.086*1000000/RES_hhdet_num!G132)</f>
        <v>1289.1179651115169</v>
      </c>
      <c r="H133" s="165">
        <f>IF(RES_hhdet_fec!H133=0,0,RES_hhdet_fec!H133/0.086*1000000/RES_hhdet_num!H132)</f>
        <v>1307.6944354099344</v>
      </c>
      <c r="I133" s="165">
        <f>IF(RES_hhdet_fec!I133=0,0,RES_hhdet_fec!I133/0.086*1000000/RES_hhdet_num!I132)</f>
        <v>1308.1045395742735</v>
      </c>
      <c r="J133" s="165">
        <f>IF(RES_hhdet_fec!J133=0,0,RES_hhdet_fec!J133/0.086*1000000/RES_hhdet_num!J132)</f>
        <v>1304.9680155375818</v>
      </c>
      <c r="K133" s="165">
        <f>IF(RES_hhdet_fec!K133=0,0,RES_hhdet_fec!K133/0.086*1000000/RES_hhdet_num!K132)</f>
        <v>1295.7303764142655</v>
      </c>
      <c r="L133" s="165">
        <f>IF(RES_hhdet_fec!L133=0,0,RES_hhdet_fec!L133/0.086*1000000/RES_hhdet_num!L132)</f>
        <v>1295.9834874154355</v>
      </c>
      <c r="M133" s="165">
        <f>IF(RES_hhdet_fec!M133=0,0,RES_hhdet_fec!M133/0.086*1000000/RES_hhdet_num!M132)</f>
        <v>1297.8241905255791</v>
      </c>
      <c r="N133" s="165">
        <f>IF(RES_hhdet_fec!N133=0,0,RES_hhdet_fec!N133/0.086*1000000/RES_hhdet_num!N132)</f>
        <v>1297.7213964584671</v>
      </c>
      <c r="O133" s="165">
        <f>IF(RES_hhdet_fec!O133=0,0,RES_hhdet_fec!O133/0.086*1000000/RES_hhdet_num!O132)</f>
        <v>1298.0879928659169</v>
      </c>
      <c r="P133" s="165">
        <f>IF(RES_hhdet_fec!P133=0,0,RES_hhdet_fec!P133/0.086*1000000/RES_hhdet_num!P132)</f>
        <v>1299.802760926508</v>
      </c>
      <c r="Q133" s="165">
        <f>IF(RES_hhdet_fec!Q133=0,0,RES_hhdet_fec!Q133/0.086*1000000/RES_hhdet_num!Q132)</f>
        <v>1304.3216829590115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597.41978773308199</v>
      </c>
      <c r="C134" s="164">
        <f>IF(RES_hhdet_fec!C134=0,0,RES_hhdet_fec!C134/0.086*1000000/RES_hhdet_num!C132)</f>
        <v>600.74719385371338</v>
      </c>
      <c r="D134" s="164">
        <f>IF(RES_hhdet_fec!D134=0,0,RES_hhdet_fec!D134/0.086*1000000/RES_hhdet_num!D132)</f>
        <v>614.08360722417547</v>
      </c>
      <c r="E134" s="164">
        <f>IF(RES_hhdet_fec!E134=0,0,RES_hhdet_fec!E134/0.086*1000000/RES_hhdet_num!E132)</f>
        <v>612.59233568742525</v>
      </c>
      <c r="F134" s="164">
        <f>IF(RES_hhdet_fec!F134=0,0,RES_hhdet_fec!F134/0.086*1000000/RES_hhdet_num!F132)</f>
        <v>612.13720491869674</v>
      </c>
      <c r="G134" s="164">
        <f>IF(RES_hhdet_fec!G134=0,0,RES_hhdet_fec!G134/0.086*1000000/RES_hhdet_num!G132)</f>
        <v>617.15573759689994</v>
      </c>
      <c r="H134" s="164">
        <f>IF(RES_hhdet_fec!H134=0,0,RES_hhdet_fec!H134/0.086*1000000/RES_hhdet_num!H132)</f>
        <v>628.82186681589963</v>
      </c>
      <c r="I134" s="164">
        <f>IF(RES_hhdet_fec!I134=0,0,RES_hhdet_fec!I134/0.086*1000000/RES_hhdet_num!I132)</f>
        <v>631.85073187105559</v>
      </c>
      <c r="J134" s="164">
        <f>IF(RES_hhdet_fec!J134=0,0,RES_hhdet_fec!J134/0.086*1000000/RES_hhdet_num!J132)</f>
        <v>633.07189596631565</v>
      </c>
      <c r="K134" s="164">
        <f>IF(RES_hhdet_fec!K134=0,0,RES_hhdet_fec!K134/0.086*1000000/RES_hhdet_num!K132)</f>
        <v>631.48942219765888</v>
      </c>
      <c r="L134" s="164">
        <f>IF(RES_hhdet_fec!L134=0,0,RES_hhdet_fec!L134/0.086*1000000/RES_hhdet_num!L132)</f>
        <v>634.69842505669192</v>
      </c>
      <c r="M134" s="164">
        <f>IF(RES_hhdet_fec!M134=0,0,RES_hhdet_fec!M134/0.086*1000000/RES_hhdet_num!M132)</f>
        <v>635.61704399708913</v>
      </c>
      <c r="N134" s="164">
        <f>IF(RES_hhdet_fec!N134=0,0,RES_hhdet_fec!N134/0.086*1000000/RES_hhdet_num!N132)</f>
        <v>635.74655393330784</v>
      </c>
      <c r="O134" s="164">
        <f>IF(RES_hhdet_fec!O134=0,0,RES_hhdet_fec!O134/0.086*1000000/RES_hhdet_num!O132)</f>
        <v>636.20880196125643</v>
      </c>
      <c r="P134" s="164">
        <f>IF(RES_hhdet_fec!P134=0,0,RES_hhdet_fec!P134/0.086*1000000/RES_hhdet_num!P132)</f>
        <v>637.37930670300159</v>
      </c>
      <c r="Q134" s="164">
        <f>IF(RES_hhdet_fec!Q134=0,0,RES_hhdet_fec!Q134/0.086*1000000/RES_hhdet_num!Q132)</f>
        <v>640.02300943654666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2784.8292239902389</v>
      </c>
      <c r="C135" s="162">
        <f>IF(RES_hhdet_fec!C135=0,0,RES_hhdet_fec!C135/0.086*1000000/RES_hhdet_num!C135)</f>
        <v>2867.9585016032565</v>
      </c>
      <c r="D135" s="162">
        <f>IF(RES_hhdet_fec!D135=0,0,RES_hhdet_fec!D135/0.086*1000000/RES_hhdet_num!D135)</f>
        <v>2995.6290453792303</v>
      </c>
      <c r="E135" s="162">
        <f>IF(RES_hhdet_fec!E135=0,0,RES_hhdet_fec!E135/0.086*1000000/RES_hhdet_num!E135)</f>
        <v>2994.8281450942554</v>
      </c>
      <c r="F135" s="162">
        <f>IF(RES_hhdet_fec!F135=0,0,RES_hhdet_fec!F135/0.086*1000000/RES_hhdet_num!F135)</f>
        <v>2939.5578792497467</v>
      </c>
      <c r="G135" s="162">
        <f>IF(RES_hhdet_fec!G135=0,0,RES_hhdet_fec!G135/0.086*1000000/RES_hhdet_num!G135)</f>
        <v>2941.9118846220426</v>
      </c>
      <c r="H135" s="162">
        <f>IF(RES_hhdet_fec!H135=0,0,RES_hhdet_fec!H135/0.086*1000000/RES_hhdet_num!H135)</f>
        <v>2992.4925431569504</v>
      </c>
      <c r="I135" s="162">
        <f>IF(RES_hhdet_fec!I135=0,0,RES_hhdet_fec!I135/0.086*1000000/RES_hhdet_num!I135)</f>
        <v>3036.0505484594951</v>
      </c>
      <c r="J135" s="162">
        <f>IF(RES_hhdet_fec!J135=0,0,RES_hhdet_fec!J135/0.086*1000000/RES_hhdet_num!J135)</f>
        <v>3132.4443845883948</v>
      </c>
      <c r="K135" s="162">
        <f>IF(RES_hhdet_fec!K135=0,0,RES_hhdet_fec!K135/0.086*1000000/RES_hhdet_num!K135)</f>
        <v>3217.2154540673173</v>
      </c>
      <c r="L135" s="162">
        <f>IF(RES_hhdet_fec!L135=0,0,RES_hhdet_fec!L135/0.086*1000000/RES_hhdet_num!L135)</f>
        <v>3341.2905171967591</v>
      </c>
      <c r="M135" s="162">
        <f>IF(RES_hhdet_fec!M135=0,0,RES_hhdet_fec!M135/0.086*1000000/RES_hhdet_num!M135)</f>
        <v>3546.040532983398</v>
      </c>
      <c r="N135" s="162">
        <f>IF(RES_hhdet_fec!N135=0,0,RES_hhdet_fec!N135/0.086*1000000/RES_hhdet_num!N135)</f>
        <v>3812.8360959564639</v>
      </c>
      <c r="O135" s="162">
        <f>IF(RES_hhdet_fec!O135=0,0,RES_hhdet_fec!O135/0.086*1000000/RES_hhdet_num!O135)</f>
        <v>3676.12427619557</v>
      </c>
      <c r="P135" s="162">
        <f>IF(RES_hhdet_fec!P135=0,0,RES_hhdet_fec!P135/0.086*1000000/RES_hhdet_num!P135)</f>
        <v>3626.6373982273976</v>
      </c>
      <c r="Q135" s="162">
        <f>IF(RES_hhdet_fec!Q135=0,0,RES_hhdet_fec!Q135/0.086*1000000/RES_hhdet_num!Q135)</f>
        <v>3673.1718931144137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2407.5587833267577</v>
      </c>
      <c r="C136" s="160">
        <f>IF(RES_hhdet_fec!C136=0,0,RES_hhdet_fec!C136/0.086*1000000/RES_hhdet_num!C136)</f>
        <v>2464.9202198959179</v>
      </c>
      <c r="D136" s="160">
        <f>IF(RES_hhdet_fec!D136=0,0,RES_hhdet_fec!D136/0.086*1000000/RES_hhdet_num!D136)</f>
        <v>2561.2424867206701</v>
      </c>
      <c r="E136" s="160">
        <f>IF(RES_hhdet_fec!E136=0,0,RES_hhdet_fec!E136/0.086*1000000/RES_hhdet_num!E136)</f>
        <v>2559.2306299986863</v>
      </c>
      <c r="F136" s="160">
        <f>IF(RES_hhdet_fec!F136=0,0,RES_hhdet_fec!F136/0.086*1000000/RES_hhdet_num!F136)</f>
        <v>2522.8498264310665</v>
      </c>
      <c r="G136" s="160">
        <f>IF(RES_hhdet_fec!G136=0,0,RES_hhdet_fec!G136/0.086*1000000/RES_hhdet_num!G136)</f>
        <v>2529.3984626012198</v>
      </c>
      <c r="H136" s="160">
        <f>IF(RES_hhdet_fec!H136=0,0,RES_hhdet_fec!H136/0.086*1000000/RES_hhdet_num!H136)</f>
        <v>2573.9420198679168</v>
      </c>
      <c r="I136" s="160">
        <f>IF(RES_hhdet_fec!I136=0,0,RES_hhdet_fec!I136/0.086*1000000/RES_hhdet_num!I136)</f>
        <v>2605.2835883697062</v>
      </c>
      <c r="J136" s="160">
        <f>IF(RES_hhdet_fec!J136=0,0,RES_hhdet_fec!J136/0.086*1000000/RES_hhdet_num!J136)</f>
        <v>2669.1607459488891</v>
      </c>
      <c r="K136" s="160">
        <f>IF(RES_hhdet_fec!K136=0,0,RES_hhdet_fec!K136/0.086*1000000/RES_hhdet_num!K136)</f>
        <v>2722.6794673414183</v>
      </c>
      <c r="L136" s="160">
        <f>IF(RES_hhdet_fec!L136=0,0,RES_hhdet_fec!L136/0.086*1000000/RES_hhdet_num!L136)</f>
        <v>2806.5372612346014</v>
      </c>
      <c r="M136" s="160">
        <f>IF(RES_hhdet_fec!M136=0,0,RES_hhdet_fec!M136/0.086*1000000/RES_hhdet_num!M136)</f>
        <v>2940.5433904363072</v>
      </c>
      <c r="N136" s="160">
        <f>IF(RES_hhdet_fec!N136=0,0,RES_hhdet_fec!N136/0.086*1000000/RES_hhdet_num!N136)</f>
        <v>3114.0900163050064</v>
      </c>
      <c r="O136" s="160">
        <f>IF(RES_hhdet_fec!O136=0,0,RES_hhdet_fec!O136/0.086*1000000/RES_hhdet_num!O136)</f>
        <v>3025.6895814883951</v>
      </c>
      <c r="P136" s="160">
        <f>IF(RES_hhdet_fec!P136=0,0,RES_hhdet_fec!P136/0.086*1000000/RES_hhdet_num!P136)</f>
        <v>2994.693615550802</v>
      </c>
      <c r="Q136" s="160">
        <f>IF(RES_hhdet_fec!Q136=0,0,RES_hhdet_fec!Q136/0.086*1000000/RES_hhdet_num!Q136)</f>
        <v>3027.5847399609138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1810.1389955936752</v>
      </c>
      <c r="C137" s="156">
        <f>IF(RES_hhdet_fec!C137=0,0,RES_hhdet_fec!C137/0.086*1000000/RES_hhdet_num!C136)</f>
        <v>1864.1730260421989</v>
      </c>
      <c r="D137" s="156">
        <f>IF(RES_hhdet_fec!D137=0,0,RES_hhdet_fec!D137/0.086*1000000/RES_hhdet_num!D136)</f>
        <v>1947.1588794964953</v>
      </c>
      <c r="E137" s="156">
        <f>IF(RES_hhdet_fec!E137=0,0,RES_hhdet_fec!E137/0.086*1000000/RES_hhdet_num!E136)</f>
        <v>1946.6382943112608</v>
      </c>
      <c r="F137" s="156">
        <f>IF(RES_hhdet_fec!F137=0,0,RES_hhdet_fec!F137/0.086*1000000/RES_hhdet_num!F136)</f>
        <v>1910.7126215123694</v>
      </c>
      <c r="G137" s="156">
        <f>IF(RES_hhdet_fec!G137=0,0,RES_hhdet_fec!G137/0.086*1000000/RES_hhdet_num!G136)</f>
        <v>1912.2427250043199</v>
      </c>
      <c r="H137" s="156">
        <f>IF(RES_hhdet_fec!H137=0,0,RES_hhdet_fec!H137/0.086*1000000/RES_hhdet_num!H136)</f>
        <v>1945.120153052017</v>
      </c>
      <c r="I137" s="156">
        <f>IF(RES_hhdet_fec!I137=0,0,RES_hhdet_fec!I137/0.086*1000000/RES_hhdet_num!I136)</f>
        <v>1973.4328564986508</v>
      </c>
      <c r="J137" s="156">
        <f>IF(RES_hhdet_fec!J137=0,0,RES_hhdet_fec!J137/0.086*1000000/RES_hhdet_num!J136)</f>
        <v>2036.0888499825467</v>
      </c>
      <c r="K137" s="156">
        <f>IF(RES_hhdet_fec!K137=0,0,RES_hhdet_fec!K137/0.086*1000000/RES_hhdet_num!K136)</f>
        <v>2091.1900451437591</v>
      </c>
      <c r="L137" s="156">
        <f>IF(RES_hhdet_fec!L137=0,0,RES_hhdet_fec!L137/0.086*1000000/RES_hhdet_num!L136)</f>
        <v>2171.8388361779089</v>
      </c>
      <c r="M137" s="156">
        <f>IF(RES_hhdet_fec!M137=0,0,RES_hhdet_fec!M137/0.086*1000000/RES_hhdet_num!M136)</f>
        <v>2304.926346439217</v>
      </c>
      <c r="N137" s="156">
        <f>IF(RES_hhdet_fec!N137=0,0,RES_hhdet_fec!N137/0.086*1000000/RES_hhdet_num!N136)</f>
        <v>2478.3434623716971</v>
      </c>
      <c r="O137" s="156">
        <f>IF(RES_hhdet_fec!O137=0,0,RES_hhdet_fec!O137/0.086*1000000/RES_hhdet_num!O136)</f>
        <v>2389.4807795271358</v>
      </c>
      <c r="P137" s="156">
        <f>IF(RES_hhdet_fec!P137=0,0,RES_hhdet_fec!P137/0.086*1000000/RES_hhdet_num!P136)</f>
        <v>2357.3143088478</v>
      </c>
      <c r="Q137" s="156">
        <f>IF(RES_hhdet_fec!Q137=0,0,RES_hhdet_fec!Q137/0.086*1000000/RES_hhdet_num!Q136)</f>
        <v>2387.5617305243663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597.41978773308233</v>
      </c>
      <c r="C138" s="156">
        <f>IF(RES_hhdet_fec!C138=0,0,RES_hhdet_fec!C138/0.086*1000000/RES_hhdet_num!C136)</f>
        <v>600.74719385371884</v>
      </c>
      <c r="D138" s="156">
        <f>IF(RES_hhdet_fec!D138=0,0,RES_hhdet_fec!D138/0.086*1000000/RES_hhdet_num!D136)</f>
        <v>614.08360722417547</v>
      </c>
      <c r="E138" s="156">
        <f>IF(RES_hhdet_fec!E138=0,0,RES_hhdet_fec!E138/0.086*1000000/RES_hhdet_num!E136)</f>
        <v>612.59233568742513</v>
      </c>
      <c r="F138" s="156">
        <f>IF(RES_hhdet_fec!F138=0,0,RES_hhdet_fec!F138/0.086*1000000/RES_hhdet_num!F136)</f>
        <v>612.13720491869708</v>
      </c>
      <c r="G138" s="156">
        <f>IF(RES_hhdet_fec!G138=0,0,RES_hhdet_fec!G138/0.086*1000000/RES_hhdet_num!G136)</f>
        <v>617.15573759689983</v>
      </c>
      <c r="H138" s="156">
        <f>IF(RES_hhdet_fec!H138=0,0,RES_hhdet_fec!H138/0.086*1000000/RES_hhdet_num!H136)</f>
        <v>628.82186681589974</v>
      </c>
      <c r="I138" s="156">
        <f>IF(RES_hhdet_fec!I138=0,0,RES_hhdet_fec!I138/0.086*1000000/RES_hhdet_num!I136)</f>
        <v>631.85073187105581</v>
      </c>
      <c r="J138" s="156">
        <f>IF(RES_hhdet_fec!J138=0,0,RES_hhdet_fec!J138/0.086*1000000/RES_hhdet_num!J136)</f>
        <v>633.07189596634259</v>
      </c>
      <c r="K138" s="156">
        <f>IF(RES_hhdet_fec!K138=0,0,RES_hhdet_fec!K138/0.086*1000000/RES_hhdet_num!K136)</f>
        <v>631.48942219765922</v>
      </c>
      <c r="L138" s="156">
        <f>IF(RES_hhdet_fec!L138=0,0,RES_hhdet_fec!L138/0.086*1000000/RES_hhdet_num!L136)</f>
        <v>634.69842505669237</v>
      </c>
      <c r="M138" s="156">
        <f>IF(RES_hhdet_fec!M138=0,0,RES_hhdet_fec!M138/0.086*1000000/RES_hhdet_num!M136)</f>
        <v>635.61704399709015</v>
      </c>
      <c r="N138" s="156">
        <f>IF(RES_hhdet_fec!N138=0,0,RES_hhdet_fec!N138/0.086*1000000/RES_hhdet_num!N136)</f>
        <v>635.7465539333092</v>
      </c>
      <c r="O138" s="156">
        <f>IF(RES_hhdet_fec!O138=0,0,RES_hhdet_fec!O138/0.086*1000000/RES_hhdet_num!O136)</f>
        <v>636.20880196125893</v>
      </c>
      <c r="P138" s="156">
        <f>IF(RES_hhdet_fec!P138=0,0,RES_hhdet_fec!P138/0.086*1000000/RES_hhdet_num!P136)</f>
        <v>637.37930670300204</v>
      </c>
      <c r="Q138" s="156">
        <f>IF(RES_hhdet_fec!Q138=0,0,RES_hhdet_fec!Q138/0.086*1000000/RES_hhdet_num!Q136)</f>
        <v>640.02300943654711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985.00808004703163</v>
      </c>
      <c r="C139" s="157">
        <f>IF(RES_hhdet_fec!C139=0,0,RES_hhdet_fec!C139/0.086*1000000/RES_hhdet_num!C$124)</f>
        <v>1013.6455082888127</v>
      </c>
      <c r="D139" s="157">
        <f>IF(RES_hhdet_fec!D139=0,0,RES_hhdet_fec!D139/0.086*1000000/RES_hhdet_num!D$124)</f>
        <v>1029.9517988582857</v>
      </c>
      <c r="E139" s="157">
        <f>IF(RES_hhdet_fec!E139=0,0,RES_hhdet_fec!E139/0.086*1000000/RES_hhdet_num!E$124)</f>
        <v>1026.016650510878</v>
      </c>
      <c r="F139" s="157">
        <f>IF(RES_hhdet_fec!F139=0,0,RES_hhdet_fec!F139/0.086*1000000/RES_hhdet_num!F$124)</f>
        <v>1006.8205105869257</v>
      </c>
      <c r="G139" s="157">
        <f>IF(RES_hhdet_fec!G139=0,0,RES_hhdet_fec!G139/0.086*1000000/RES_hhdet_num!G$124)</f>
        <v>1003.1518858955156</v>
      </c>
      <c r="H139" s="157">
        <f>IF(RES_hhdet_fec!H139=0,0,RES_hhdet_fec!H139/0.086*1000000/RES_hhdet_num!H$124)</f>
        <v>1054.3964306413457</v>
      </c>
      <c r="I139" s="157">
        <f>IF(RES_hhdet_fec!I139=0,0,RES_hhdet_fec!I139/0.086*1000000/RES_hhdet_num!I$124)</f>
        <v>1054.0434822307257</v>
      </c>
      <c r="J139" s="157">
        <f>IF(RES_hhdet_fec!J139=0,0,RES_hhdet_fec!J139/0.086*1000000/RES_hhdet_num!J$124)</f>
        <v>1086.6849468154721</v>
      </c>
      <c r="K139" s="157">
        <f>IF(RES_hhdet_fec!K139=0,0,RES_hhdet_fec!K139/0.086*1000000/RES_hhdet_num!K$124)</f>
        <v>1095.6905849273469</v>
      </c>
      <c r="L139" s="157">
        <f>IF(RES_hhdet_fec!L139=0,0,RES_hhdet_fec!L139/0.086*1000000/RES_hhdet_num!L$124)</f>
        <v>1098.6549652442911</v>
      </c>
      <c r="M139" s="157">
        <f>IF(RES_hhdet_fec!M139=0,0,RES_hhdet_fec!M139/0.086*1000000/RES_hhdet_num!M$124)</f>
        <v>1138.5022809068644</v>
      </c>
      <c r="N139" s="157">
        <f>IF(RES_hhdet_fec!N139=0,0,RES_hhdet_fec!N139/0.086*1000000/RES_hhdet_num!N$124)</f>
        <v>1198.5941436467331</v>
      </c>
      <c r="O139" s="157">
        <f>IF(RES_hhdet_fec!O139=0,0,RES_hhdet_fec!O139/0.086*1000000/RES_hhdet_num!O$124)</f>
        <v>1206.8793664105635</v>
      </c>
      <c r="P139" s="157">
        <f>IF(RES_hhdet_fec!P139=0,0,RES_hhdet_fec!P139/0.086*1000000/RES_hhdet_num!P$124)</f>
        <v>1180.4664130509225</v>
      </c>
      <c r="Q139" s="157">
        <f>IF(RES_hhdet_fec!Q139=0,0,RES_hhdet_fec!Q139/0.086*1000000/RES_hhdet_num!Q$124)</f>
        <v>1146.8907008959386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1300.8488182572462</v>
      </c>
      <c r="C140" s="156">
        <f>IF(RES_hhdet_fec!C140=0,0,RES_hhdet_fec!C140/0.086*1000000/RES_hhdet_num!C140)</f>
        <v>1300.2069690174951</v>
      </c>
      <c r="D140" s="156">
        <f>IF(RES_hhdet_fec!D140=0,0,RES_hhdet_fec!D140/0.086*1000000/RES_hhdet_num!D140)</f>
        <v>1320.5125259978627</v>
      </c>
      <c r="E140" s="156">
        <f>IF(RES_hhdet_fec!E140=0,0,RES_hhdet_fec!E140/0.086*1000000/RES_hhdet_num!E140)</f>
        <v>1310.6338907326381</v>
      </c>
      <c r="F140" s="156">
        <f>IF(RES_hhdet_fec!F140=0,0,RES_hhdet_fec!F140/0.086*1000000/RES_hhdet_num!F140)</f>
        <v>1309.3836083449639</v>
      </c>
      <c r="G140" s="156">
        <f>IF(RES_hhdet_fec!G140=0,0,RES_hhdet_fec!G140/0.086*1000000/RES_hhdet_num!G140)</f>
        <v>1321.5764599833078</v>
      </c>
      <c r="H140" s="156">
        <f>IF(RES_hhdet_fec!H140=0,0,RES_hhdet_fec!H140/0.086*1000000/RES_hhdet_num!H140)</f>
        <v>1437.232010073328</v>
      </c>
      <c r="I140" s="156">
        <f>IF(RES_hhdet_fec!I140=0,0,RES_hhdet_fec!I140/0.086*1000000/RES_hhdet_num!I140)</f>
        <v>1304.0847554273357</v>
      </c>
      <c r="J140" s="156">
        <f>IF(RES_hhdet_fec!J140=0,0,RES_hhdet_fec!J140/0.086*1000000/RES_hhdet_num!J140)</f>
        <v>1373.1632806540217</v>
      </c>
      <c r="K140" s="156">
        <f>IF(RES_hhdet_fec!K140=0,0,RES_hhdet_fec!K140/0.086*1000000/RES_hhdet_num!K140)</f>
        <v>1332.3667696575872</v>
      </c>
      <c r="L140" s="156">
        <f>IF(RES_hhdet_fec!L140=0,0,RES_hhdet_fec!L140/0.086*1000000/RES_hhdet_num!L140)</f>
        <v>1321.8725836495335</v>
      </c>
      <c r="M140" s="156">
        <f>IF(RES_hhdet_fec!M140=0,0,RES_hhdet_fec!M140/0.086*1000000/RES_hhdet_num!M140)</f>
        <v>1134.4563335705461</v>
      </c>
      <c r="N140" s="156">
        <f>IF(RES_hhdet_fec!N140=0,0,RES_hhdet_fec!N140/0.086*1000000/RES_hhdet_num!N140)</f>
        <v>1285.8879547232191</v>
      </c>
      <c r="O140" s="156">
        <f>IF(RES_hhdet_fec!O140=0,0,RES_hhdet_fec!O140/0.086*1000000/RES_hhdet_num!O140)</f>
        <v>1428.6722409736512</v>
      </c>
      <c r="P140" s="156">
        <f>IF(RES_hhdet_fec!P140=0,0,RES_hhdet_fec!P140/0.086*1000000/RES_hhdet_num!P140)</f>
        <v>1288.0707383015977</v>
      </c>
      <c r="Q140" s="156">
        <f>IF(RES_hhdet_fec!Q140=0,0,RES_hhdet_fec!Q140/0.086*1000000/RES_hhdet_num!Q140)</f>
        <v>1280.5311077985878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806.19839793091364</v>
      </c>
      <c r="C141" s="57">
        <f>IF(RES_hhdet_fec!C141=0,0,RES_hhdet_fec!C141/0.086*1000000/RES_hhdet_num!C141)</f>
        <v>839.54537706919632</v>
      </c>
      <c r="D141" s="57">
        <f>IF(RES_hhdet_fec!D141=0,0,RES_hhdet_fec!D141/0.086*1000000/RES_hhdet_num!D141)</f>
        <v>880.19095459522066</v>
      </c>
      <c r="E141" s="57">
        <f>IF(RES_hhdet_fec!E141=0,0,RES_hhdet_fec!E141/0.086*1000000/RES_hhdet_num!E141)</f>
        <v>885.65598261596961</v>
      </c>
      <c r="F141" s="57">
        <f>IF(RES_hhdet_fec!F141=0,0,RES_hhdet_fec!F141/0.086*1000000/RES_hhdet_num!F141)</f>
        <v>876.84509121833923</v>
      </c>
      <c r="G141" s="57">
        <f>IF(RES_hhdet_fec!G141=0,0,RES_hhdet_fec!G141/0.086*1000000/RES_hhdet_num!G141)</f>
        <v>885.77410083413133</v>
      </c>
      <c r="H141" s="57">
        <f>IF(RES_hhdet_fec!H141=0,0,RES_hhdet_fec!H141/0.086*1000000/RES_hhdet_num!H141)</f>
        <v>908.16688189119486</v>
      </c>
      <c r="I141" s="57">
        <f>IF(RES_hhdet_fec!I141=0,0,RES_hhdet_fec!I141/0.086*1000000/RES_hhdet_num!I141)</f>
        <v>964.04605845293395</v>
      </c>
      <c r="J141" s="57">
        <f>IF(RES_hhdet_fec!J141=0,0,RES_hhdet_fec!J141/0.086*1000000/RES_hhdet_num!J141)</f>
        <v>981.18910974890753</v>
      </c>
      <c r="K141" s="57">
        <f>IF(RES_hhdet_fec!K141=0,0,RES_hhdet_fec!K141/0.086*1000000/RES_hhdet_num!K141)</f>
        <v>1007.5436140683279</v>
      </c>
      <c r="L141" s="57">
        <f>IF(RES_hhdet_fec!L141=0,0,RES_hhdet_fec!L141/0.086*1000000/RES_hhdet_num!L141)</f>
        <v>994.80134775827469</v>
      </c>
      <c r="M141" s="57">
        <f>IF(RES_hhdet_fec!M141=0,0,RES_hhdet_fec!M141/0.086*1000000/RES_hhdet_num!M141)</f>
        <v>1139.8246149143436</v>
      </c>
      <c r="N141" s="57">
        <f>IF(RES_hhdet_fec!N141=0,0,RES_hhdet_fec!N141/0.086*1000000/RES_hhdet_num!N141)</f>
        <v>1172.4691472008487</v>
      </c>
      <c r="O141" s="57">
        <f>IF(RES_hhdet_fec!O141=0,0,RES_hhdet_fec!O141/0.086*1000000/RES_hhdet_num!O141)</f>
        <v>1144.6468300417509</v>
      </c>
      <c r="P141" s="57">
        <f>IF(RES_hhdet_fec!P141=0,0,RES_hhdet_fec!P141/0.086*1000000/RES_hhdet_num!P141)</f>
        <v>1162.0077703759364</v>
      </c>
      <c r="Q141" s="57">
        <f>IF(RES_hhdet_fec!Q141=0,0,RES_hhdet_fec!Q141/0.086*1000000/RES_hhdet_num!Q141)</f>
        <v>1124.6456369121254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11450.837523972858</v>
      </c>
      <c r="C143" s="168">
        <f t="shared" ref="C143:Q143" si="28">SUM(C144,C146,C148,C157)</f>
        <v>11655.513473807265</v>
      </c>
      <c r="D143" s="168">
        <f t="shared" si="28"/>
        <v>11110.14952623886</v>
      </c>
      <c r="E143" s="168">
        <f t="shared" si="28"/>
        <v>11077.241410007</v>
      </c>
      <c r="F143" s="168">
        <f t="shared" si="28"/>
        <v>10418.947280922972</v>
      </c>
      <c r="G143" s="168">
        <f t="shared" si="28"/>
        <v>9846.1339374169293</v>
      </c>
      <c r="H143" s="168">
        <f t="shared" si="28"/>
        <v>9754.3455713347448</v>
      </c>
      <c r="I143" s="168">
        <f t="shared" si="28"/>
        <v>8921.2062376023478</v>
      </c>
      <c r="J143" s="168">
        <f t="shared" si="28"/>
        <v>9595.0141619215574</v>
      </c>
      <c r="K143" s="168">
        <f t="shared" si="28"/>
        <v>9609.1923062669593</v>
      </c>
      <c r="L143" s="168">
        <f t="shared" si="28"/>
        <v>10080.118281272456</v>
      </c>
      <c r="M143" s="168">
        <f t="shared" si="28"/>
        <v>8678.0916262113078</v>
      </c>
      <c r="N143" s="168">
        <f t="shared" si="28"/>
        <v>9175.258516126125</v>
      </c>
      <c r="O143" s="168">
        <f t="shared" si="28"/>
        <v>9119.0730831953406</v>
      </c>
      <c r="P143" s="168">
        <f t="shared" si="28"/>
        <v>7656.3019340637029</v>
      </c>
      <c r="Q143" s="168">
        <f t="shared" si="28"/>
        <v>7861.2790438063621</v>
      </c>
    </row>
    <row r="144" spans="1:17" ht="12.95" customHeight="1" x14ac:dyDescent="0.25">
      <c r="A144" s="158" t="s">
        <v>65</v>
      </c>
      <c r="B144" s="157">
        <f t="shared" ref="B144:Q144" si="29">B145</f>
        <v>7195.6472168648661</v>
      </c>
      <c r="C144" s="157">
        <f t="shared" si="29"/>
        <v>7351.3343838798228</v>
      </c>
      <c r="D144" s="157">
        <f t="shared" si="29"/>
        <v>6698.4116861916173</v>
      </c>
      <c r="E144" s="157">
        <f t="shared" si="29"/>
        <v>6682.7719804020298</v>
      </c>
      <c r="F144" s="157">
        <f t="shared" si="29"/>
        <v>6105.0517985116167</v>
      </c>
      <c r="G144" s="157">
        <f t="shared" si="29"/>
        <v>5544.0677701937066</v>
      </c>
      <c r="H144" s="157">
        <f t="shared" si="29"/>
        <v>5355.3592063599417</v>
      </c>
      <c r="I144" s="157">
        <f t="shared" si="29"/>
        <v>4479.0418556398708</v>
      </c>
      <c r="J144" s="157">
        <f t="shared" si="29"/>
        <v>5026.0578537409838</v>
      </c>
      <c r="K144" s="157">
        <f t="shared" si="29"/>
        <v>4945.8765614991471</v>
      </c>
      <c r="L144" s="157">
        <f t="shared" si="29"/>
        <v>5325.2407386295754</v>
      </c>
      <c r="M144" s="157">
        <f t="shared" si="29"/>
        <v>3691.42139065109</v>
      </c>
      <c r="N144" s="157">
        <f t="shared" si="29"/>
        <v>3883.442385675221</v>
      </c>
      <c r="O144" s="157">
        <f t="shared" si="29"/>
        <v>3971.8702204173901</v>
      </c>
      <c r="P144" s="157">
        <f t="shared" si="29"/>
        <v>2598.0728383310552</v>
      </c>
      <c r="Q144" s="157">
        <f t="shared" si="29"/>
        <v>2794.0647354767916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7195.6472168648661</v>
      </c>
      <c r="C145" s="156">
        <f>IF(RES_hhdet_fec!C145=0,0,RES_hhdet_fec!C145/0.086*1000000/RES_hhdet_num!C$143)</f>
        <v>7351.3343838798228</v>
      </c>
      <c r="D145" s="156">
        <f>IF(RES_hhdet_fec!D145=0,0,RES_hhdet_fec!D145/0.086*1000000/RES_hhdet_num!D$143)</f>
        <v>6698.4116861916173</v>
      </c>
      <c r="E145" s="156">
        <f>IF(RES_hhdet_fec!E145=0,0,RES_hhdet_fec!E145/0.086*1000000/RES_hhdet_num!E$143)</f>
        <v>6682.7719804020298</v>
      </c>
      <c r="F145" s="156">
        <f>IF(RES_hhdet_fec!F145=0,0,RES_hhdet_fec!F145/0.086*1000000/RES_hhdet_num!F$143)</f>
        <v>6105.0517985116167</v>
      </c>
      <c r="G145" s="156">
        <f>IF(RES_hhdet_fec!G145=0,0,RES_hhdet_fec!G145/0.086*1000000/RES_hhdet_num!G$143)</f>
        <v>5544.0677701937066</v>
      </c>
      <c r="H145" s="156">
        <f>IF(RES_hhdet_fec!H145=0,0,RES_hhdet_fec!H145/0.086*1000000/RES_hhdet_num!H$143)</f>
        <v>5355.3592063599417</v>
      </c>
      <c r="I145" s="156">
        <f>IF(RES_hhdet_fec!I145=0,0,RES_hhdet_fec!I145/0.086*1000000/RES_hhdet_num!I$143)</f>
        <v>4479.0418556398708</v>
      </c>
      <c r="J145" s="156">
        <f>IF(RES_hhdet_fec!J145=0,0,RES_hhdet_fec!J145/0.086*1000000/RES_hhdet_num!J$143)</f>
        <v>5026.0578537409838</v>
      </c>
      <c r="K145" s="156">
        <f>IF(RES_hhdet_fec!K145=0,0,RES_hhdet_fec!K145/0.086*1000000/RES_hhdet_num!K$143)</f>
        <v>4945.8765614991471</v>
      </c>
      <c r="L145" s="156">
        <f>IF(RES_hhdet_fec!L145=0,0,RES_hhdet_fec!L145/0.086*1000000/RES_hhdet_num!L$143)</f>
        <v>5325.2407386295754</v>
      </c>
      <c r="M145" s="156">
        <f>IF(RES_hhdet_fec!M145=0,0,RES_hhdet_fec!M145/0.086*1000000/RES_hhdet_num!M$143)</f>
        <v>3691.42139065109</v>
      </c>
      <c r="N145" s="156">
        <f>IF(RES_hhdet_fec!N145=0,0,RES_hhdet_fec!N145/0.086*1000000/RES_hhdet_num!N$143)</f>
        <v>3883.442385675221</v>
      </c>
      <c r="O145" s="156">
        <f>IF(RES_hhdet_fec!O145=0,0,RES_hhdet_fec!O145/0.086*1000000/RES_hhdet_num!O$143)</f>
        <v>3971.8702204173901</v>
      </c>
      <c r="P145" s="156">
        <f>IF(RES_hhdet_fec!P145=0,0,RES_hhdet_fec!P145/0.086*1000000/RES_hhdet_num!P$143)</f>
        <v>2598.0728383310552</v>
      </c>
      <c r="Q145" s="156">
        <f>IF(RES_hhdet_fec!Q145=0,0,RES_hhdet_fec!Q145/0.086*1000000/RES_hhdet_num!Q$143)</f>
        <v>2794.0647354767916</v>
      </c>
    </row>
    <row r="146" spans="1:17" ht="12.95" customHeight="1" x14ac:dyDescent="0.25">
      <c r="A146" s="158" t="s">
        <v>112</v>
      </c>
      <c r="B146" s="157">
        <f t="shared" ref="B146:Q146" si="30">B147</f>
        <v>484.56047449818794</v>
      </c>
      <c r="C146" s="157">
        <f t="shared" si="30"/>
        <v>443.6163002521198</v>
      </c>
      <c r="D146" s="157">
        <f t="shared" si="30"/>
        <v>419.45819342547549</v>
      </c>
      <c r="E146" s="157">
        <f t="shared" si="30"/>
        <v>407.02763538163265</v>
      </c>
      <c r="F146" s="157">
        <f t="shared" si="30"/>
        <v>398.04151055852572</v>
      </c>
      <c r="G146" s="157">
        <f t="shared" si="30"/>
        <v>386.8698874523235</v>
      </c>
      <c r="H146" s="157">
        <f t="shared" si="30"/>
        <v>380.29974860262581</v>
      </c>
      <c r="I146" s="157">
        <f t="shared" si="30"/>
        <v>375.4706664623119</v>
      </c>
      <c r="J146" s="157">
        <f t="shared" si="30"/>
        <v>372.75567272632799</v>
      </c>
      <c r="K146" s="157">
        <f t="shared" si="30"/>
        <v>373.87828436944056</v>
      </c>
      <c r="L146" s="157">
        <f t="shared" si="30"/>
        <v>344.6993930838338</v>
      </c>
      <c r="M146" s="157">
        <f t="shared" si="30"/>
        <v>335.36053144393105</v>
      </c>
      <c r="N146" s="157">
        <f t="shared" si="30"/>
        <v>318.9590115070169</v>
      </c>
      <c r="O146" s="157">
        <f t="shared" si="30"/>
        <v>302.05917873563016</v>
      </c>
      <c r="P146" s="157">
        <f t="shared" si="30"/>
        <v>287.7591436401035</v>
      </c>
      <c r="Q146" s="157">
        <f t="shared" si="30"/>
        <v>283.58956015368159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484.56047449818794</v>
      </c>
      <c r="C147" s="156">
        <f>IF(RES_hhdet_fec!C147=0,0,RES_hhdet_fec!C147/0.086*1000000/RES_hhdet_num!C$143)</f>
        <v>443.6163002521198</v>
      </c>
      <c r="D147" s="156">
        <f>IF(RES_hhdet_fec!D147=0,0,RES_hhdet_fec!D147/0.086*1000000/RES_hhdet_num!D$143)</f>
        <v>419.45819342547549</v>
      </c>
      <c r="E147" s="156">
        <f>IF(RES_hhdet_fec!E147=0,0,RES_hhdet_fec!E147/0.086*1000000/RES_hhdet_num!E$143)</f>
        <v>407.02763538163265</v>
      </c>
      <c r="F147" s="156">
        <f>IF(RES_hhdet_fec!F147=0,0,RES_hhdet_fec!F147/0.086*1000000/RES_hhdet_num!F$143)</f>
        <v>398.04151055852572</v>
      </c>
      <c r="G147" s="156">
        <f>IF(RES_hhdet_fec!G147=0,0,RES_hhdet_fec!G147/0.086*1000000/RES_hhdet_num!G$143)</f>
        <v>386.8698874523235</v>
      </c>
      <c r="H147" s="156">
        <f>IF(RES_hhdet_fec!H147=0,0,RES_hhdet_fec!H147/0.086*1000000/RES_hhdet_num!H$143)</f>
        <v>380.29974860262581</v>
      </c>
      <c r="I147" s="156">
        <f>IF(RES_hhdet_fec!I147=0,0,RES_hhdet_fec!I147/0.086*1000000/RES_hhdet_num!I$143)</f>
        <v>375.4706664623119</v>
      </c>
      <c r="J147" s="156">
        <f>IF(RES_hhdet_fec!J147=0,0,RES_hhdet_fec!J147/0.086*1000000/RES_hhdet_num!J$143)</f>
        <v>372.75567272632799</v>
      </c>
      <c r="K147" s="156">
        <f>IF(RES_hhdet_fec!K147=0,0,RES_hhdet_fec!K147/0.086*1000000/RES_hhdet_num!K$143)</f>
        <v>373.87828436944056</v>
      </c>
      <c r="L147" s="156">
        <f>IF(RES_hhdet_fec!L147=0,0,RES_hhdet_fec!L147/0.086*1000000/RES_hhdet_num!L$143)</f>
        <v>344.6993930838338</v>
      </c>
      <c r="M147" s="156">
        <f>IF(RES_hhdet_fec!M147=0,0,RES_hhdet_fec!M147/0.086*1000000/RES_hhdet_num!M$143)</f>
        <v>335.36053144393105</v>
      </c>
      <c r="N147" s="156">
        <f>IF(RES_hhdet_fec!N147=0,0,RES_hhdet_fec!N147/0.086*1000000/RES_hhdet_num!N$143)</f>
        <v>318.9590115070169</v>
      </c>
      <c r="O147" s="156">
        <f>IF(RES_hhdet_fec!O147=0,0,RES_hhdet_fec!O147/0.086*1000000/RES_hhdet_num!O$143)</f>
        <v>302.05917873563016</v>
      </c>
      <c r="P147" s="156">
        <f>IF(RES_hhdet_fec!P147=0,0,RES_hhdet_fec!P147/0.086*1000000/RES_hhdet_num!P$143)</f>
        <v>287.7591436401035</v>
      </c>
      <c r="Q147" s="156">
        <f>IF(RES_hhdet_fec!Q147=0,0,RES_hhdet_fec!Q147/0.086*1000000/RES_hhdet_num!Q$143)</f>
        <v>283.58956015368159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2785.578514187313</v>
      </c>
      <c r="C148" s="157">
        <f>IF(RES_hhdet_fec!C148=0,0,RES_hhdet_fec!C148/0.086*1000000/RES_hhdet_num!C$143)</f>
        <v>2860.9914320283306</v>
      </c>
      <c r="D148" s="157">
        <f>IF(RES_hhdet_fec!D148=0,0,RES_hhdet_fec!D148/0.086*1000000/RES_hhdet_num!D$143)</f>
        <v>2983.4358035205792</v>
      </c>
      <c r="E148" s="157">
        <f>IF(RES_hhdet_fec!E148=0,0,RES_hhdet_fec!E148/0.086*1000000/RES_hhdet_num!E$143)</f>
        <v>2980.9964512298307</v>
      </c>
      <c r="F148" s="157">
        <f>IF(RES_hhdet_fec!F148=0,0,RES_hhdet_fec!F148/0.086*1000000/RES_hhdet_num!F$143)</f>
        <v>2925.6724693843639</v>
      </c>
      <c r="G148" s="157">
        <f>IF(RES_hhdet_fec!G148=0,0,RES_hhdet_fec!G148/0.086*1000000/RES_hhdet_num!G$143)</f>
        <v>2927.4024714861507</v>
      </c>
      <c r="H148" s="157">
        <f>IF(RES_hhdet_fec!H148=0,0,RES_hhdet_fec!H148/0.086*1000000/RES_hhdet_num!H$143)</f>
        <v>2977.2115060485526</v>
      </c>
      <c r="I148" s="157">
        <f>IF(RES_hhdet_fec!I148=0,0,RES_hhdet_fec!I148/0.086*1000000/RES_hhdet_num!I$143)</f>
        <v>3019.0741042592654</v>
      </c>
      <c r="J148" s="157">
        <f>IF(RES_hhdet_fec!J148=0,0,RES_hhdet_fec!J148/0.086*1000000/RES_hhdet_num!J$143)</f>
        <v>3112.3634823492202</v>
      </c>
      <c r="K148" s="157">
        <f>IF(RES_hhdet_fec!K148=0,0,RES_hhdet_fec!K148/0.086*1000000/RES_hhdet_num!K$143)</f>
        <v>3193.1968437415003</v>
      </c>
      <c r="L148" s="157">
        <f>IF(RES_hhdet_fec!L148=0,0,RES_hhdet_fec!L148/0.086*1000000/RES_hhdet_num!L$143)</f>
        <v>3313.8763541703488</v>
      </c>
      <c r="M148" s="157">
        <f>IF(RES_hhdet_fec!M148=0,0,RES_hhdet_fec!M148/0.086*1000000/RES_hhdet_num!M$143)</f>
        <v>3513.8688985604967</v>
      </c>
      <c r="N148" s="157">
        <f>IF(RES_hhdet_fec!N148=0,0,RES_hhdet_fec!N148/0.086*1000000/RES_hhdet_num!N$143)</f>
        <v>3774.4859779845247</v>
      </c>
      <c r="O148" s="157">
        <f>IF(RES_hhdet_fec!O148=0,0,RES_hhdet_fec!O148/0.086*1000000/RES_hhdet_num!O$143)</f>
        <v>3640.625800871208</v>
      </c>
      <c r="P148" s="157">
        <f>IF(RES_hhdet_fec!P148=0,0,RES_hhdet_fec!P148/0.086*1000000/RES_hhdet_num!P$143)</f>
        <v>3592.3754207056081</v>
      </c>
      <c r="Q148" s="157">
        <f>IF(RES_hhdet_fec!Q148=0,0,RES_hhdet_fec!Q148/0.086*1000000/RES_hhdet_num!Q$143)</f>
        <v>3638.2363897695723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2994.8876127083822</v>
      </c>
      <c r="C149" s="132">
        <f>IF(RES_hhdet_fec!C149=0,0,RES_hhdet_fec!C149/0.086*1000000/RES_hhdet_num!C149)</f>
        <v>2987.7461291527029</v>
      </c>
      <c r="D149" s="132">
        <f>IF(RES_hhdet_fec!D149=0,0,RES_hhdet_fec!D149/0.086*1000000/RES_hhdet_num!D149)</f>
        <v>3030.1264058333754</v>
      </c>
      <c r="E149" s="132">
        <f>IF(RES_hhdet_fec!E149=0,0,RES_hhdet_fec!E149/0.086*1000000/RES_hhdet_num!E149)</f>
        <v>2999.7679096791694</v>
      </c>
      <c r="F149" s="132">
        <f>IF(RES_hhdet_fec!F149=0,0,RES_hhdet_fec!F149/0.086*1000000/RES_hhdet_num!F149)</f>
        <v>2975.7451244940498</v>
      </c>
      <c r="G149" s="132">
        <f>IF(RES_hhdet_fec!G149=0,0,RES_hhdet_fec!G149/0.086*1000000/RES_hhdet_num!G149)</f>
        <v>2979.0808419169798</v>
      </c>
      <c r="H149" s="132">
        <f>IF(RES_hhdet_fec!H149=0,0,RES_hhdet_fec!H149/0.086*1000000/RES_hhdet_num!H149)</f>
        <v>3013.1848158089329</v>
      </c>
      <c r="I149" s="132">
        <f>IF(RES_hhdet_fec!I149=0,0,RES_hhdet_fec!I149/0.086*1000000/RES_hhdet_num!I149)</f>
        <v>3005.0405053502168</v>
      </c>
      <c r="J149" s="132">
        <f>IF(RES_hhdet_fec!J149=0,0,RES_hhdet_fec!J149/0.086*1000000/RES_hhdet_num!J149)</f>
        <v>2989.2580068711886</v>
      </c>
      <c r="K149" s="132">
        <f>IF(RES_hhdet_fec!K149=0,0,RES_hhdet_fec!K149/0.086*1000000/RES_hhdet_num!K149)</f>
        <v>2959.0039827329369</v>
      </c>
      <c r="L149" s="132">
        <f>IF(RES_hhdet_fec!L149=0,0,RES_hhdet_fec!L149/0.086*1000000/RES_hhdet_num!L149)</f>
        <v>2949.9911341842135</v>
      </c>
      <c r="M149" s="132">
        <f>IF(RES_hhdet_fec!M149=0,0,RES_hhdet_fec!M149/0.086*1000000/RES_hhdet_num!M149)</f>
        <v>3008.789956526904</v>
      </c>
      <c r="N149" s="132">
        <f>IF(RES_hhdet_fec!N149=0,0,RES_hhdet_fec!N149/0.086*1000000/RES_hhdet_num!N149)</f>
        <v>3019.9856398056395</v>
      </c>
      <c r="O149" s="132">
        <f>IF(RES_hhdet_fec!O149=0,0,RES_hhdet_fec!O149/0.086*1000000/RES_hhdet_num!O149)</f>
        <v>3022.962459044415</v>
      </c>
      <c r="P149" s="132">
        <f>IF(RES_hhdet_fec!P149=0,0,RES_hhdet_fec!P149/0.086*1000000/RES_hhdet_num!P149)</f>
        <v>3025.1165872604847</v>
      </c>
      <c r="Q149" s="132">
        <f>IF(RES_hhdet_fec!Q149=0,0,RES_hhdet_fec!Q149/0.086*1000000/RES_hhdet_num!Q149)</f>
        <v>3031.4417197307575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2544.0967359935407</v>
      </c>
      <c r="C150" s="132">
        <f>IF(RES_hhdet_fec!C150=0,0,RES_hhdet_fec!C150/0.086*1000000/RES_hhdet_num!C150)</f>
        <v>2542.782177803022</v>
      </c>
      <c r="D150" s="132">
        <f>IF(RES_hhdet_fec!D150=0,0,RES_hhdet_fec!D150/0.086*1000000/RES_hhdet_num!D150)</f>
        <v>2583.6657710158752</v>
      </c>
      <c r="E150" s="132">
        <f>IF(RES_hhdet_fec!E150=0,0,RES_hhdet_fec!E150/0.086*1000000/RES_hhdet_num!E150)</f>
        <v>2562.4414769788709</v>
      </c>
      <c r="F150" s="132">
        <f>IF(RES_hhdet_fec!F150=0,0,RES_hhdet_fec!F150/0.086*1000000/RES_hhdet_num!F150)</f>
        <v>2546.3715358398481</v>
      </c>
      <c r="G150" s="132">
        <f>IF(RES_hhdet_fec!G150=0,0,RES_hhdet_fec!G150/0.086*1000000/RES_hhdet_num!G150)</f>
        <v>2553.5582848429199</v>
      </c>
      <c r="H150" s="132">
        <f>IF(RES_hhdet_fec!H150=0,0,RES_hhdet_fec!H150/0.086*1000000/RES_hhdet_num!H150)</f>
        <v>2587.3919970916922</v>
      </c>
      <c r="I150" s="132">
        <f>IF(RES_hhdet_fec!I150=0,0,RES_hhdet_fec!I150/0.086*1000000/RES_hhdet_num!I150)</f>
        <v>2585.1270603486796</v>
      </c>
      <c r="J150" s="132">
        <f>IF(RES_hhdet_fec!J150=0,0,RES_hhdet_fec!J150/0.086*1000000/RES_hhdet_num!J150)</f>
        <v>2576.0896004325841</v>
      </c>
      <c r="K150" s="132">
        <f>IF(RES_hhdet_fec!K150=0,0,RES_hhdet_fec!K150/0.086*1000000/RES_hhdet_num!K150)</f>
        <v>2554.8420109740791</v>
      </c>
      <c r="L150" s="132">
        <f>IF(RES_hhdet_fec!L150=0,0,RES_hhdet_fec!L150/0.086*1000000/RES_hhdet_num!L150)</f>
        <v>2552.1926622764272</v>
      </c>
      <c r="M150" s="132">
        <f>IF(RES_hhdet_fec!M150=0,0,RES_hhdet_fec!M150/0.086*1000000/RES_hhdet_num!M150)</f>
        <v>2591.3305157395826</v>
      </c>
      <c r="N150" s="132">
        <f>IF(RES_hhdet_fec!N150=0,0,RES_hhdet_fec!N150/0.086*1000000/RES_hhdet_num!N150)</f>
        <v>2598.7372198069752</v>
      </c>
      <c r="O150" s="132">
        <f>IF(RES_hhdet_fec!O150=0,0,RES_hhdet_fec!O150/0.086*1000000/RES_hhdet_num!O150)</f>
        <v>2601.1344003401332</v>
      </c>
      <c r="P150" s="132">
        <f>IF(RES_hhdet_fec!P150=0,0,RES_hhdet_fec!P150/0.086*1000000/RES_hhdet_num!P150)</f>
        <v>2603.7050884223227</v>
      </c>
      <c r="Q150" s="132">
        <f>IF(RES_hhdet_fec!Q150=0,0,RES_hhdet_fec!Q150/0.086*1000000/RES_hhdet_num!Q150)</f>
        <v>2610.4601272615409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1946.6769482604584</v>
      </c>
      <c r="C151" s="165">
        <f>IF(RES_hhdet_fec!C151=0,0,RES_hhdet_fec!C151/0.086*1000000/RES_hhdet_num!C150)</f>
        <v>1942.0349839493088</v>
      </c>
      <c r="D151" s="165">
        <f>IF(RES_hhdet_fec!D151=0,0,RES_hhdet_fec!D151/0.086*1000000/RES_hhdet_num!D150)</f>
        <v>1969.5821637916995</v>
      </c>
      <c r="E151" s="165">
        <f>IF(RES_hhdet_fec!E151=0,0,RES_hhdet_fec!E151/0.086*1000000/RES_hhdet_num!E150)</f>
        <v>1949.8491412914457</v>
      </c>
      <c r="F151" s="165">
        <f>IF(RES_hhdet_fec!F151=0,0,RES_hhdet_fec!F151/0.086*1000000/RES_hhdet_num!F150)</f>
        <v>1934.234330921151</v>
      </c>
      <c r="G151" s="165">
        <f>IF(RES_hhdet_fec!G151=0,0,RES_hhdet_fec!G151/0.086*1000000/RES_hhdet_num!G150)</f>
        <v>1936.4025472460196</v>
      </c>
      <c r="H151" s="165">
        <f>IF(RES_hhdet_fec!H151=0,0,RES_hhdet_fec!H151/0.086*1000000/RES_hhdet_num!H150)</f>
        <v>1958.5701302757927</v>
      </c>
      <c r="I151" s="165">
        <f>IF(RES_hhdet_fec!I151=0,0,RES_hhdet_fec!I151/0.086*1000000/RES_hhdet_num!I150)</f>
        <v>1953.2763284776242</v>
      </c>
      <c r="J151" s="165">
        <f>IF(RES_hhdet_fec!J151=0,0,RES_hhdet_fec!J151/0.086*1000000/RES_hhdet_num!J150)</f>
        <v>1943.0177044662682</v>
      </c>
      <c r="K151" s="165">
        <f>IF(RES_hhdet_fec!K151=0,0,RES_hhdet_fec!K151/0.086*1000000/RES_hhdet_num!K150)</f>
        <v>1923.3525887764197</v>
      </c>
      <c r="L151" s="165">
        <f>IF(RES_hhdet_fec!L151=0,0,RES_hhdet_fec!L151/0.086*1000000/RES_hhdet_num!L150)</f>
        <v>1917.4942372197361</v>
      </c>
      <c r="M151" s="165">
        <f>IF(RES_hhdet_fec!M151=0,0,RES_hhdet_fec!M151/0.086*1000000/RES_hhdet_num!M150)</f>
        <v>1955.7134717424933</v>
      </c>
      <c r="N151" s="165">
        <f>IF(RES_hhdet_fec!N151=0,0,RES_hhdet_fec!N151/0.086*1000000/RES_hhdet_num!N150)</f>
        <v>1962.9906658736675</v>
      </c>
      <c r="O151" s="165">
        <f>IF(RES_hhdet_fec!O151=0,0,RES_hhdet_fec!O151/0.086*1000000/RES_hhdet_num!O150)</f>
        <v>1964.9255983788767</v>
      </c>
      <c r="P151" s="165">
        <f>IF(RES_hhdet_fec!P151=0,0,RES_hhdet_fec!P151/0.086*1000000/RES_hhdet_num!P150)</f>
        <v>1966.3257817193212</v>
      </c>
      <c r="Q151" s="165">
        <f>IF(RES_hhdet_fec!Q151=0,0,RES_hhdet_fec!Q151/0.086*1000000/RES_hhdet_num!Q150)</f>
        <v>1970.4371178249937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597.41978773308222</v>
      </c>
      <c r="C152" s="164">
        <f>IF(RES_hhdet_fec!C152=0,0,RES_hhdet_fec!C152/0.086*1000000/RES_hhdet_num!C150)</f>
        <v>600.74719385371361</v>
      </c>
      <c r="D152" s="164">
        <f>IF(RES_hhdet_fec!D152=0,0,RES_hhdet_fec!D152/0.086*1000000/RES_hhdet_num!D150)</f>
        <v>614.08360722417558</v>
      </c>
      <c r="E152" s="164">
        <f>IF(RES_hhdet_fec!E152=0,0,RES_hhdet_fec!E152/0.086*1000000/RES_hhdet_num!E150)</f>
        <v>612.59233568742525</v>
      </c>
      <c r="F152" s="164">
        <f>IF(RES_hhdet_fec!F152=0,0,RES_hhdet_fec!F152/0.086*1000000/RES_hhdet_num!F150)</f>
        <v>612.13720491869708</v>
      </c>
      <c r="G152" s="164">
        <f>IF(RES_hhdet_fec!G152=0,0,RES_hhdet_fec!G152/0.086*1000000/RES_hhdet_num!G150)</f>
        <v>617.15573759689994</v>
      </c>
      <c r="H152" s="164">
        <f>IF(RES_hhdet_fec!H152=0,0,RES_hhdet_fec!H152/0.086*1000000/RES_hhdet_num!H150)</f>
        <v>628.82186681589951</v>
      </c>
      <c r="I152" s="164">
        <f>IF(RES_hhdet_fec!I152=0,0,RES_hhdet_fec!I152/0.086*1000000/RES_hhdet_num!I150)</f>
        <v>631.85073187105525</v>
      </c>
      <c r="J152" s="164">
        <f>IF(RES_hhdet_fec!J152=0,0,RES_hhdet_fec!J152/0.086*1000000/RES_hhdet_num!J150)</f>
        <v>633.07189596631565</v>
      </c>
      <c r="K152" s="164">
        <f>IF(RES_hhdet_fec!K152=0,0,RES_hhdet_fec!K152/0.086*1000000/RES_hhdet_num!K150)</f>
        <v>631.48942219765945</v>
      </c>
      <c r="L152" s="164">
        <f>IF(RES_hhdet_fec!L152=0,0,RES_hhdet_fec!L152/0.086*1000000/RES_hhdet_num!L150)</f>
        <v>634.69842505669158</v>
      </c>
      <c r="M152" s="164">
        <f>IF(RES_hhdet_fec!M152=0,0,RES_hhdet_fec!M152/0.086*1000000/RES_hhdet_num!M150)</f>
        <v>635.61704399708958</v>
      </c>
      <c r="N152" s="164">
        <f>IF(RES_hhdet_fec!N152=0,0,RES_hhdet_fec!N152/0.086*1000000/RES_hhdet_num!N150)</f>
        <v>635.74655393330784</v>
      </c>
      <c r="O152" s="164">
        <f>IF(RES_hhdet_fec!O152=0,0,RES_hhdet_fec!O152/0.086*1000000/RES_hhdet_num!O150)</f>
        <v>636.20880196125677</v>
      </c>
      <c r="P152" s="164">
        <f>IF(RES_hhdet_fec!P152=0,0,RES_hhdet_fec!P152/0.086*1000000/RES_hhdet_num!P150)</f>
        <v>637.37930670300182</v>
      </c>
      <c r="Q152" s="164">
        <f>IF(RES_hhdet_fec!Q152=0,0,RES_hhdet_fec!Q152/0.086*1000000/RES_hhdet_num!Q150)</f>
        <v>640.02300943654677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2784.8292239902394</v>
      </c>
      <c r="C153" s="162">
        <f>IF(RES_hhdet_fec!C153=0,0,RES_hhdet_fec!C153/0.086*1000000/RES_hhdet_num!C153)</f>
        <v>2867.9585016032561</v>
      </c>
      <c r="D153" s="162">
        <f>IF(RES_hhdet_fec!D153=0,0,RES_hhdet_fec!D153/0.086*1000000/RES_hhdet_num!D153)</f>
        <v>2995.6290453792294</v>
      </c>
      <c r="E153" s="162">
        <f>IF(RES_hhdet_fec!E153=0,0,RES_hhdet_fec!E153/0.086*1000000/RES_hhdet_num!E153)</f>
        <v>2994.8281450942577</v>
      </c>
      <c r="F153" s="162">
        <f>IF(RES_hhdet_fec!F153=0,0,RES_hhdet_fec!F153/0.086*1000000/RES_hhdet_num!F153)</f>
        <v>2939.5578792497436</v>
      </c>
      <c r="G153" s="162">
        <f>IF(RES_hhdet_fec!G153=0,0,RES_hhdet_fec!G153/0.086*1000000/RES_hhdet_num!G153)</f>
        <v>2941.9118846220385</v>
      </c>
      <c r="H153" s="162">
        <f>IF(RES_hhdet_fec!H153=0,0,RES_hhdet_fec!H153/0.086*1000000/RES_hhdet_num!H153)</f>
        <v>2992.4925431569491</v>
      </c>
      <c r="I153" s="162">
        <f>IF(RES_hhdet_fec!I153=0,0,RES_hhdet_fec!I153/0.086*1000000/RES_hhdet_num!I153)</f>
        <v>3036.0505484594883</v>
      </c>
      <c r="J153" s="162">
        <f>IF(RES_hhdet_fec!J153=0,0,RES_hhdet_fec!J153/0.086*1000000/RES_hhdet_num!J153)</f>
        <v>3132.4443845883943</v>
      </c>
      <c r="K153" s="162">
        <f>IF(RES_hhdet_fec!K153=0,0,RES_hhdet_fec!K153/0.086*1000000/RES_hhdet_num!K153)</f>
        <v>3217.2154540673173</v>
      </c>
      <c r="L153" s="162">
        <f>IF(RES_hhdet_fec!L153=0,0,RES_hhdet_fec!L153/0.086*1000000/RES_hhdet_num!L153)</f>
        <v>3341.2905171967595</v>
      </c>
      <c r="M153" s="162">
        <f>IF(RES_hhdet_fec!M153=0,0,RES_hhdet_fec!M153/0.086*1000000/RES_hhdet_num!M153)</f>
        <v>3546.0405329833939</v>
      </c>
      <c r="N153" s="162">
        <f>IF(RES_hhdet_fec!N153=0,0,RES_hhdet_fec!N153/0.086*1000000/RES_hhdet_num!N153)</f>
        <v>3812.8360959564561</v>
      </c>
      <c r="O153" s="162">
        <f>IF(RES_hhdet_fec!O153=0,0,RES_hhdet_fec!O153/0.086*1000000/RES_hhdet_num!O153)</f>
        <v>3676.1242761955573</v>
      </c>
      <c r="P153" s="162">
        <f>IF(RES_hhdet_fec!P153=0,0,RES_hhdet_fec!P153/0.086*1000000/RES_hhdet_num!P153)</f>
        <v>3626.6373982273999</v>
      </c>
      <c r="Q153" s="162">
        <f>IF(RES_hhdet_fec!Q153=0,0,RES_hhdet_fec!Q153/0.086*1000000/RES_hhdet_num!Q153)</f>
        <v>3673.1718931143987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2407.5587833267564</v>
      </c>
      <c r="C154" s="160">
        <f>IF(RES_hhdet_fec!C154=0,0,RES_hhdet_fec!C154/0.086*1000000/RES_hhdet_num!C154)</f>
        <v>2464.920219895896</v>
      </c>
      <c r="D154" s="160">
        <f>IF(RES_hhdet_fec!D154=0,0,RES_hhdet_fec!D154/0.086*1000000/RES_hhdet_num!D154)</f>
        <v>2561.2424867206705</v>
      </c>
      <c r="E154" s="160">
        <f>IF(RES_hhdet_fec!E154=0,0,RES_hhdet_fec!E154/0.086*1000000/RES_hhdet_num!E154)</f>
        <v>2559.2306299986858</v>
      </c>
      <c r="F154" s="160">
        <f>IF(RES_hhdet_fec!F154=0,0,RES_hhdet_fec!F154/0.086*1000000/RES_hhdet_num!F154)</f>
        <v>2522.8498264310665</v>
      </c>
      <c r="G154" s="160">
        <f>IF(RES_hhdet_fec!G154=0,0,RES_hhdet_fec!G154/0.086*1000000/RES_hhdet_num!G154)</f>
        <v>2529.3984626012216</v>
      </c>
      <c r="H154" s="160">
        <f>IF(RES_hhdet_fec!H154=0,0,RES_hhdet_fec!H154/0.086*1000000/RES_hhdet_num!H154)</f>
        <v>2573.9420198679168</v>
      </c>
      <c r="I154" s="160">
        <f>IF(RES_hhdet_fec!I154=0,0,RES_hhdet_fec!I154/0.086*1000000/RES_hhdet_num!I154)</f>
        <v>2605.2835883697053</v>
      </c>
      <c r="J154" s="160">
        <f>IF(RES_hhdet_fec!J154=0,0,RES_hhdet_fec!J154/0.086*1000000/RES_hhdet_num!J154)</f>
        <v>2669.160745948775</v>
      </c>
      <c r="K154" s="160">
        <f>IF(RES_hhdet_fec!K154=0,0,RES_hhdet_fec!K154/0.086*1000000/RES_hhdet_num!K154)</f>
        <v>2722.6794673414188</v>
      </c>
      <c r="L154" s="160">
        <f>IF(RES_hhdet_fec!L154=0,0,RES_hhdet_fec!L154/0.086*1000000/RES_hhdet_num!L154)</f>
        <v>2806.5372612345991</v>
      </c>
      <c r="M154" s="160">
        <f>IF(RES_hhdet_fec!M154=0,0,RES_hhdet_fec!M154/0.086*1000000/RES_hhdet_num!M154)</f>
        <v>2940.5433904363031</v>
      </c>
      <c r="N154" s="160">
        <f>IF(RES_hhdet_fec!N154=0,0,RES_hhdet_fec!N154/0.086*1000000/RES_hhdet_num!N154)</f>
        <v>3114.0900163050005</v>
      </c>
      <c r="O154" s="160">
        <f>IF(RES_hhdet_fec!O154=0,0,RES_hhdet_fec!O154/0.086*1000000/RES_hhdet_num!O154)</f>
        <v>3025.6895814883842</v>
      </c>
      <c r="P154" s="160">
        <f>IF(RES_hhdet_fec!P154=0,0,RES_hhdet_fec!P154/0.086*1000000/RES_hhdet_num!P154)</f>
        <v>2994.6936155508024</v>
      </c>
      <c r="Q154" s="160">
        <f>IF(RES_hhdet_fec!Q154=0,0,RES_hhdet_fec!Q154/0.086*1000000/RES_hhdet_num!Q154)</f>
        <v>3027.5847399609102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1810.1389955936745</v>
      </c>
      <c r="C155" s="156">
        <f>IF(RES_hhdet_fec!C155=0,0,RES_hhdet_fec!C155/0.086*1000000/RES_hhdet_num!C154)</f>
        <v>1864.1730260421821</v>
      </c>
      <c r="D155" s="156">
        <f>IF(RES_hhdet_fec!D155=0,0,RES_hhdet_fec!D155/0.086*1000000/RES_hhdet_num!D154)</f>
        <v>1947.1588794964953</v>
      </c>
      <c r="E155" s="156">
        <f>IF(RES_hhdet_fec!E155=0,0,RES_hhdet_fec!E155/0.086*1000000/RES_hhdet_num!E154)</f>
        <v>1946.6382943112608</v>
      </c>
      <c r="F155" s="156">
        <f>IF(RES_hhdet_fec!F155=0,0,RES_hhdet_fec!F155/0.086*1000000/RES_hhdet_num!F154)</f>
        <v>1910.7126215123694</v>
      </c>
      <c r="G155" s="156">
        <f>IF(RES_hhdet_fec!G155=0,0,RES_hhdet_fec!G155/0.086*1000000/RES_hhdet_num!G154)</f>
        <v>1912.2427250043213</v>
      </c>
      <c r="H155" s="156">
        <f>IF(RES_hhdet_fec!H155=0,0,RES_hhdet_fec!H155/0.086*1000000/RES_hhdet_num!H154)</f>
        <v>1945.120153052017</v>
      </c>
      <c r="I155" s="156">
        <f>IF(RES_hhdet_fec!I155=0,0,RES_hhdet_fec!I155/0.086*1000000/RES_hhdet_num!I154)</f>
        <v>1973.4328564986495</v>
      </c>
      <c r="J155" s="156">
        <f>IF(RES_hhdet_fec!J155=0,0,RES_hhdet_fec!J155/0.086*1000000/RES_hhdet_num!J154)</f>
        <v>2036.0888499824596</v>
      </c>
      <c r="K155" s="156">
        <f>IF(RES_hhdet_fec!K155=0,0,RES_hhdet_fec!K155/0.086*1000000/RES_hhdet_num!K154)</f>
        <v>2091.1900451437596</v>
      </c>
      <c r="L155" s="156">
        <f>IF(RES_hhdet_fec!L155=0,0,RES_hhdet_fec!L155/0.086*1000000/RES_hhdet_num!L154)</f>
        <v>2171.8388361779075</v>
      </c>
      <c r="M155" s="156">
        <f>IF(RES_hhdet_fec!M155=0,0,RES_hhdet_fec!M155/0.086*1000000/RES_hhdet_num!M154)</f>
        <v>2304.9263464392138</v>
      </c>
      <c r="N155" s="156">
        <f>IF(RES_hhdet_fec!N155=0,0,RES_hhdet_fec!N155/0.086*1000000/RES_hhdet_num!N154)</f>
        <v>2478.3434623716921</v>
      </c>
      <c r="O155" s="156">
        <f>IF(RES_hhdet_fec!O155=0,0,RES_hhdet_fec!O155/0.086*1000000/RES_hhdet_num!O154)</f>
        <v>2389.4807795271277</v>
      </c>
      <c r="P155" s="156">
        <f>IF(RES_hhdet_fec!P155=0,0,RES_hhdet_fec!P155/0.086*1000000/RES_hhdet_num!P154)</f>
        <v>2357.3143088478005</v>
      </c>
      <c r="Q155" s="156">
        <f>IF(RES_hhdet_fec!Q155=0,0,RES_hhdet_fec!Q155/0.086*1000000/RES_hhdet_num!Q154)</f>
        <v>2387.5617305243636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597.41978773308222</v>
      </c>
      <c r="C156" s="156">
        <f>IF(RES_hhdet_fec!C156=0,0,RES_hhdet_fec!C156/0.086*1000000/RES_hhdet_num!C154)</f>
        <v>600.74719385371372</v>
      </c>
      <c r="D156" s="156">
        <f>IF(RES_hhdet_fec!D156=0,0,RES_hhdet_fec!D156/0.086*1000000/RES_hhdet_num!D154)</f>
        <v>614.08360722417569</v>
      </c>
      <c r="E156" s="156">
        <f>IF(RES_hhdet_fec!E156=0,0,RES_hhdet_fec!E156/0.086*1000000/RES_hhdet_num!E154)</f>
        <v>612.59233568742525</v>
      </c>
      <c r="F156" s="156">
        <f>IF(RES_hhdet_fec!F156=0,0,RES_hhdet_fec!F156/0.086*1000000/RES_hhdet_num!F154)</f>
        <v>612.13720491869708</v>
      </c>
      <c r="G156" s="156">
        <f>IF(RES_hhdet_fec!G156=0,0,RES_hhdet_fec!G156/0.086*1000000/RES_hhdet_num!G154)</f>
        <v>617.15573759690017</v>
      </c>
      <c r="H156" s="156">
        <f>IF(RES_hhdet_fec!H156=0,0,RES_hhdet_fec!H156/0.086*1000000/RES_hhdet_num!H154)</f>
        <v>628.82186681589974</v>
      </c>
      <c r="I156" s="156">
        <f>IF(RES_hhdet_fec!I156=0,0,RES_hhdet_fec!I156/0.086*1000000/RES_hhdet_num!I154)</f>
        <v>631.85073187105536</v>
      </c>
      <c r="J156" s="156">
        <f>IF(RES_hhdet_fec!J156=0,0,RES_hhdet_fec!J156/0.086*1000000/RES_hhdet_num!J154)</f>
        <v>633.07189596631565</v>
      </c>
      <c r="K156" s="156">
        <f>IF(RES_hhdet_fec!K156=0,0,RES_hhdet_fec!K156/0.086*1000000/RES_hhdet_num!K154)</f>
        <v>631.489422197659</v>
      </c>
      <c r="L156" s="156">
        <f>IF(RES_hhdet_fec!L156=0,0,RES_hhdet_fec!L156/0.086*1000000/RES_hhdet_num!L154)</f>
        <v>634.69842505669192</v>
      </c>
      <c r="M156" s="156">
        <f>IF(RES_hhdet_fec!M156=0,0,RES_hhdet_fec!M156/0.086*1000000/RES_hhdet_num!M154)</f>
        <v>635.61704399708935</v>
      </c>
      <c r="N156" s="156">
        <f>IF(RES_hhdet_fec!N156=0,0,RES_hhdet_fec!N156/0.086*1000000/RES_hhdet_num!N154)</f>
        <v>635.74655393330806</v>
      </c>
      <c r="O156" s="156">
        <f>IF(RES_hhdet_fec!O156=0,0,RES_hhdet_fec!O156/0.086*1000000/RES_hhdet_num!O154)</f>
        <v>636.20880196125643</v>
      </c>
      <c r="P156" s="156">
        <f>IF(RES_hhdet_fec!P156=0,0,RES_hhdet_fec!P156/0.086*1000000/RES_hhdet_num!P154)</f>
        <v>637.37930670300182</v>
      </c>
      <c r="Q156" s="156">
        <f>IF(RES_hhdet_fec!Q156=0,0,RES_hhdet_fec!Q156/0.086*1000000/RES_hhdet_num!Q154)</f>
        <v>640.02300943654643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985.05131842248966</v>
      </c>
      <c r="C157" s="157">
        <f>IF(RES_hhdet_fec!C157=0,0,RES_hhdet_fec!C157/0.086*1000000/RES_hhdet_num!C$143)</f>
        <v>999.5713576469908</v>
      </c>
      <c r="D157" s="157">
        <f>IF(RES_hhdet_fec!D157=0,0,RES_hhdet_fec!D157/0.086*1000000/RES_hhdet_num!D$143)</f>
        <v>1008.8438431011876</v>
      </c>
      <c r="E157" s="157">
        <f>IF(RES_hhdet_fec!E157=0,0,RES_hhdet_fec!E157/0.086*1000000/RES_hhdet_num!E$143)</f>
        <v>1006.4453429935071</v>
      </c>
      <c r="F157" s="157">
        <f>IF(RES_hhdet_fec!F157=0,0,RES_hhdet_fec!F157/0.086*1000000/RES_hhdet_num!F$143)</f>
        <v>990.1815024684654</v>
      </c>
      <c r="G157" s="157">
        <f>IF(RES_hhdet_fec!G157=0,0,RES_hhdet_fec!G157/0.086*1000000/RES_hhdet_num!G$143)</f>
        <v>987.79380828474916</v>
      </c>
      <c r="H157" s="157">
        <f>IF(RES_hhdet_fec!H157=0,0,RES_hhdet_fec!H157/0.086*1000000/RES_hhdet_num!H$143)</f>
        <v>1041.4751103236242</v>
      </c>
      <c r="I157" s="157">
        <f>IF(RES_hhdet_fec!I157=0,0,RES_hhdet_fec!I157/0.086*1000000/RES_hhdet_num!I$143)</f>
        <v>1047.6196112409004</v>
      </c>
      <c r="J157" s="157">
        <f>IF(RES_hhdet_fec!J157=0,0,RES_hhdet_fec!J157/0.086*1000000/RES_hhdet_num!J$143)</f>
        <v>1083.8371531050257</v>
      </c>
      <c r="K157" s="157">
        <f>IF(RES_hhdet_fec!K157=0,0,RES_hhdet_fec!K157/0.086*1000000/RES_hhdet_num!K$143)</f>
        <v>1096.2406166568699</v>
      </c>
      <c r="L157" s="157">
        <f>IF(RES_hhdet_fec!L157=0,0,RES_hhdet_fec!L157/0.086*1000000/RES_hhdet_num!L$143)</f>
        <v>1096.3017953886999</v>
      </c>
      <c r="M157" s="157">
        <f>IF(RES_hhdet_fec!M157=0,0,RES_hhdet_fec!M157/0.086*1000000/RES_hhdet_num!M$143)</f>
        <v>1137.4408055557913</v>
      </c>
      <c r="N157" s="157">
        <f>IF(RES_hhdet_fec!N157=0,0,RES_hhdet_fec!N157/0.086*1000000/RES_hhdet_num!N$143)</f>
        <v>1198.3711409593623</v>
      </c>
      <c r="O157" s="157">
        <f>IF(RES_hhdet_fec!O157=0,0,RES_hhdet_fec!O157/0.086*1000000/RES_hhdet_num!O$143)</f>
        <v>1204.5178831711137</v>
      </c>
      <c r="P157" s="157">
        <f>IF(RES_hhdet_fec!P157=0,0,RES_hhdet_fec!P157/0.086*1000000/RES_hhdet_num!P$143)</f>
        <v>1178.0945313869361</v>
      </c>
      <c r="Q157" s="157">
        <f>IF(RES_hhdet_fec!Q157=0,0,RES_hhdet_fec!Q157/0.086*1000000/RES_hhdet_num!Q$143)</f>
        <v>1145.3883584063171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1300.8488182572466</v>
      </c>
      <c r="C158" s="156">
        <f>IF(RES_hhdet_fec!C158=0,0,RES_hhdet_fec!C158/0.086*1000000/RES_hhdet_num!C158)</f>
        <v>1274.3932591407558</v>
      </c>
      <c r="D158" s="156">
        <f>IF(RES_hhdet_fec!D158=0,0,RES_hhdet_fec!D158/0.086*1000000/RES_hhdet_num!D158)</f>
        <v>1278.2244331916131</v>
      </c>
      <c r="E158" s="156">
        <f>IF(RES_hhdet_fec!E158=0,0,RES_hhdet_fec!E158/0.086*1000000/RES_hhdet_num!E158)</f>
        <v>1270.6431003582582</v>
      </c>
      <c r="F158" s="156">
        <f>IF(RES_hhdet_fec!F158=0,0,RES_hhdet_fec!F158/0.086*1000000/RES_hhdet_num!F158)</f>
        <v>1272.197833574849</v>
      </c>
      <c r="G158" s="156">
        <f>IF(RES_hhdet_fec!G158=0,0,RES_hhdet_fec!G158/0.086*1000000/RES_hhdet_num!G158)</f>
        <v>1284.0443756313882</v>
      </c>
      <c r="H158" s="156">
        <f>IF(RES_hhdet_fec!H158=0,0,RES_hhdet_fec!H158/0.086*1000000/RES_hhdet_num!H158)</f>
        <v>1406.6676083561624</v>
      </c>
      <c r="I158" s="156">
        <f>IF(RES_hhdet_fec!I158=0,0,RES_hhdet_fec!I158/0.086*1000000/RES_hhdet_num!I158)</f>
        <v>1289.7719007614437</v>
      </c>
      <c r="J158" s="156">
        <f>IF(RES_hhdet_fec!J158=0,0,RES_hhdet_fec!J158/0.086*1000000/RES_hhdet_num!J158)</f>
        <v>1368.4508306077933</v>
      </c>
      <c r="K158" s="156">
        <f>IF(RES_hhdet_fec!K158=0,0,RES_hhdet_fec!K158/0.086*1000000/RES_hhdet_num!K158)</f>
        <v>1336.6514462616901</v>
      </c>
      <c r="L158" s="156">
        <f>IF(RES_hhdet_fec!L158=0,0,RES_hhdet_fec!L158/0.086*1000000/RES_hhdet_num!L158)</f>
        <v>1318.6513969767377</v>
      </c>
      <c r="M158" s="156">
        <f>IF(RES_hhdet_fec!M158=0,0,RES_hhdet_fec!M158/0.086*1000000/RES_hhdet_num!M158)</f>
        <v>1132.6256144306212</v>
      </c>
      <c r="N158" s="156">
        <f>IF(RES_hhdet_fec!N158=0,0,RES_hhdet_fec!N158/0.086*1000000/RES_hhdet_num!N158)</f>
        <v>1284.5671973065178</v>
      </c>
      <c r="O158" s="156">
        <f>IF(RES_hhdet_fec!O158=0,0,RES_hhdet_fec!O158/0.086*1000000/RES_hhdet_num!O158)</f>
        <v>1420.9186279424787</v>
      </c>
      <c r="P158" s="156">
        <f>IF(RES_hhdet_fec!P158=0,0,RES_hhdet_fec!P158/0.086*1000000/RES_hhdet_num!P158)</f>
        <v>1281.7160904767572</v>
      </c>
      <c r="Q158" s="156">
        <f>IF(RES_hhdet_fec!Q158=0,0,RES_hhdet_fec!Q158/0.086*1000000/RES_hhdet_num!Q158)</f>
        <v>1273.6606159248511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806.19839793091376</v>
      </c>
      <c r="C159" s="57">
        <f>IF(RES_hhdet_fec!C159=0,0,RES_hhdet_fec!C159/0.086*1000000/RES_hhdet_num!C159)</f>
        <v>832.58990442935055</v>
      </c>
      <c r="D159" s="57">
        <f>IF(RES_hhdet_fec!D159=0,0,RES_hhdet_fec!D159/0.086*1000000/RES_hhdet_num!D159)</f>
        <v>870.02925050014449</v>
      </c>
      <c r="E159" s="57">
        <f>IF(RES_hhdet_fec!E159=0,0,RES_hhdet_fec!E159/0.086*1000000/RES_hhdet_num!E159)</f>
        <v>876.15888707308034</v>
      </c>
      <c r="F159" s="57">
        <f>IF(RES_hhdet_fec!F159=0,0,RES_hhdet_fec!F159/0.086*1000000/RES_hhdet_num!F159)</f>
        <v>869.03195975324911</v>
      </c>
      <c r="G159" s="57">
        <f>IF(RES_hhdet_fec!G159=0,0,RES_hhdet_fec!G159/0.086*1000000/RES_hhdet_num!G159)</f>
        <v>878.59098050993737</v>
      </c>
      <c r="H159" s="57">
        <f>IF(RES_hhdet_fec!H159=0,0,RES_hhdet_fec!H159/0.086*1000000/RES_hhdet_num!H159)</f>
        <v>901.97865696490908</v>
      </c>
      <c r="I159" s="57">
        <f>IF(RES_hhdet_fec!I159=0,0,RES_hhdet_fec!I159/0.086*1000000/RES_hhdet_num!I159)</f>
        <v>960.46253301740046</v>
      </c>
      <c r="J159" s="57">
        <f>IF(RES_hhdet_fec!J159=0,0,RES_hhdet_fec!J159/0.086*1000000/RES_hhdet_num!J159)</f>
        <v>979.02602528903094</v>
      </c>
      <c r="K159" s="57">
        <f>IF(RES_hhdet_fec!K159=0,0,RES_hhdet_fec!K159/0.086*1000000/RES_hhdet_num!K159)</f>
        <v>1006.7060202393631</v>
      </c>
      <c r="L159" s="57">
        <f>IF(RES_hhdet_fec!L159=0,0,RES_hhdet_fec!L159/0.086*1000000/RES_hhdet_num!L159)</f>
        <v>992.85163820629009</v>
      </c>
      <c r="M159" s="57">
        <f>IF(RES_hhdet_fec!M159=0,0,RES_hhdet_fec!M159/0.086*1000000/RES_hhdet_num!M159)</f>
        <v>1139.0145143813124</v>
      </c>
      <c r="N159" s="57">
        <f>IF(RES_hhdet_fec!N159=0,0,RES_hhdet_fec!N159/0.086*1000000/RES_hhdet_num!N159)</f>
        <v>1172.574270043046</v>
      </c>
      <c r="O159" s="57">
        <f>IF(RES_hhdet_fec!O159=0,0,RES_hhdet_fec!O159/0.086*1000000/RES_hhdet_num!O159)</f>
        <v>1143.7978210598324</v>
      </c>
      <c r="P159" s="57">
        <f>IF(RES_hhdet_fec!P159=0,0,RES_hhdet_fec!P159/0.086*1000000/RES_hhdet_num!P159)</f>
        <v>1160.3194082097336</v>
      </c>
      <c r="Q159" s="57">
        <f>IF(RES_hhdet_fec!Q159=0,0,RES_hhdet_fec!Q159/0.086*1000000/RES_hhdet_num!Q159)</f>
        <v>1124.0365010978121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16122.204989114198</v>
      </c>
      <c r="C161" s="168">
        <f t="shared" ref="C161:Q161" si="31">SUM(C162,C164,C166,C175)</f>
        <v>17344.680154894515</v>
      </c>
      <c r="D161" s="168">
        <f t="shared" si="31"/>
        <v>17058.207784234375</v>
      </c>
      <c r="E161" s="168">
        <f t="shared" si="31"/>
        <v>17426.691910783047</v>
      </c>
      <c r="F161" s="168">
        <f t="shared" si="31"/>
        <v>16377.446798011671</v>
      </c>
      <c r="G161" s="168">
        <f t="shared" si="31"/>
        <v>15619.52559794582</v>
      </c>
      <c r="H161" s="168">
        <f t="shared" si="31"/>
        <v>15624.488178705147</v>
      </c>
      <c r="I161" s="168">
        <f t="shared" si="31"/>
        <v>14218.053695475095</v>
      </c>
      <c r="J161" s="168">
        <f t="shared" si="31"/>
        <v>16114.495234347602</v>
      </c>
      <c r="K161" s="168">
        <f t="shared" si="31"/>
        <v>16584.687072888981</v>
      </c>
      <c r="L161" s="168">
        <f t="shared" si="31"/>
        <v>18673.697305439789</v>
      </c>
      <c r="M161" s="168">
        <f t="shared" si="31"/>
        <v>15623.51236791315</v>
      </c>
      <c r="N161" s="168">
        <f t="shared" si="31"/>
        <v>17581.49828878028</v>
      </c>
      <c r="O161" s="168">
        <f t="shared" si="31"/>
        <v>18354.414648035887</v>
      </c>
      <c r="P161" s="168">
        <f t="shared" si="31"/>
        <v>14151.697651159689</v>
      </c>
      <c r="Q161" s="168">
        <f t="shared" si="31"/>
        <v>15094.380476201748</v>
      </c>
    </row>
    <row r="162" spans="1:17" ht="12.95" customHeight="1" x14ac:dyDescent="0.25">
      <c r="A162" s="158" t="s">
        <v>65</v>
      </c>
      <c r="B162" s="157">
        <f t="shared" ref="B162:Q162" si="32">B163</f>
        <v>12346.265609620163</v>
      </c>
      <c r="C162" s="157">
        <f t="shared" si="32"/>
        <v>13451.888733618272</v>
      </c>
      <c r="D162" s="157">
        <f t="shared" si="32"/>
        <v>13027.151396616624</v>
      </c>
      <c r="E162" s="157">
        <f t="shared" si="32"/>
        <v>13402.641611153898</v>
      </c>
      <c r="F162" s="157">
        <f t="shared" si="32"/>
        <v>12424.900485176033</v>
      </c>
      <c r="G162" s="157">
        <f t="shared" si="32"/>
        <v>11669.710112408078</v>
      </c>
      <c r="H162" s="157">
        <f t="shared" si="32"/>
        <v>11579.049212548622</v>
      </c>
      <c r="I162" s="157">
        <f t="shared" si="32"/>
        <v>10141.429280749502</v>
      </c>
      <c r="J162" s="157">
        <f t="shared" si="32"/>
        <v>11937.966868584988</v>
      </c>
      <c r="K162" s="157">
        <f t="shared" si="32"/>
        <v>12335.743808058585</v>
      </c>
      <c r="L162" s="157">
        <f t="shared" si="32"/>
        <v>14327.484398511793</v>
      </c>
      <c r="M162" s="157">
        <f t="shared" si="32"/>
        <v>11065.832120310566</v>
      </c>
      <c r="N162" s="157">
        <f t="shared" si="32"/>
        <v>12756.649521578242</v>
      </c>
      <c r="O162" s="157">
        <f t="shared" si="32"/>
        <v>13627.27561641664</v>
      </c>
      <c r="P162" s="157">
        <f t="shared" si="32"/>
        <v>9489.1371655142138</v>
      </c>
      <c r="Q162" s="157">
        <f t="shared" si="32"/>
        <v>10430.249728922669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12346.265609620163</v>
      </c>
      <c r="C163" s="57">
        <f>IF(RES_hhdet_fec!C163=0,0,RES_hhdet_fec!C163/0.086*1000000/RES_hhdet_num!C$161)</f>
        <v>13451.888733618272</v>
      </c>
      <c r="D163" s="57">
        <f>IF(RES_hhdet_fec!D163=0,0,RES_hhdet_fec!D163/0.086*1000000/RES_hhdet_num!D$161)</f>
        <v>13027.151396616624</v>
      </c>
      <c r="E163" s="57">
        <f>IF(RES_hhdet_fec!E163=0,0,RES_hhdet_fec!E163/0.086*1000000/RES_hhdet_num!E$161)</f>
        <v>13402.641611153898</v>
      </c>
      <c r="F163" s="57">
        <f>IF(RES_hhdet_fec!F163=0,0,RES_hhdet_fec!F163/0.086*1000000/RES_hhdet_num!F$161)</f>
        <v>12424.900485176033</v>
      </c>
      <c r="G163" s="57">
        <f>IF(RES_hhdet_fec!G163=0,0,RES_hhdet_fec!G163/0.086*1000000/RES_hhdet_num!G$161)</f>
        <v>11669.710112408078</v>
      </c>
      <c r="H163" s="57">
        <f>IF(RES_hhdet_fec!H163=0,0,RES_hhdet_fec!H163/0.086*1000000/RES_hhdet_num!H$161)</f>
        <v>11579.049212548622</v>
      </c>
      <c r="I163" s="57">
        <f>IF(RES_hhdet_fec!I163=0,0,RES_hhdet_fec!I163/0.086*1000000/RES_hhdet_num!I$161)</f>
        <v>10141.429280749502</v>
      </c>
      <c r="J163" s="57">
        <f>IF(RES_hhdet_fec!J163=0,0,RES_hhdet_fec!J163/0.086*1000000/RES_hhdet_num!J$161)</f>
        <v>11937.966868584988</v>
      </c>
      <c r="K163" s="57">
        <f>IF(RES_hhdet_fec!K163=0,0,RES_hhdet_fec!K163/0.086*1000000/RES_hhdet_num!K$161)</f>
        <v>12335.743808058585</v>
      </c>
      <c r="L163" s="57">
        <f>IF(RES_hhdet_fec!L163=0,0,RES_hhdet_fec!L163/0.086*1000000/RES_hhdet_num!L$161)</f>
        <v>14327.484398511793</v>
      </c>
      <c r="M163" s="57">
        <f>IF(RES_hhdet_fec!M163=0,0,RES_hhdet_fec!M163/0.086*1000000/RES_hhdet_num!M$161)</f>
        <v>11065.832120310566</v>
      </c>
      <c r="N163" s="57">
        <f>IF(RES_hhdet_fec!N163=0,0,RES_hhdet_fec!N163/0.086*1000000/RES_hhdet_num!N$161)</f>
        <v>12756.649521578242</v>
      </c>
      <c r="O163" s="57">
        <f>IF(RES_hhdet_fec!O163=0,0,RES_hhdet_fec!O163/0.086*1000000/RES_hhdet_num!O$161)</f>
        <v>13627.27561641664</v>
      </c>
      <c r="P163" s="57">
        <f>IF(RES_hhdet_fec!P163=0,0,RES_hhdet_fec!P163/0.086*1000000/RES_hhdet_num!P$161)</f>
        <v>9489.1371655142138</v>
      </c>
      <c r="Q163" s="57">
        <f>IF(RES_hhdet_fec!Q163=0,0,RES_hhdet_fec!Q163/0.086*1000000/RES_hhdet_num!Q$161)</f>
        <v>10430.249728922669</v>
      </c>
    </row>
    <row r="164" spans="1:17" ht="12.95" customHeight="1" x14ac:dyDescent="0.25">
      <c r="A164" s="158" t="s">
        <v>112</v>
      </c>
      <c r="B164" s="157">
        <f t="shared" ref="B164:Q164" si="33">B165</f>
        <v>5.2899886889151739</v>
      </c>
      <c r="C164" s="157">
        <f t="shared" si="33"/>
        <v>5.1970539093529187</v>
      </c>
      <c r="D164" s="157">
        <f t="shared" si="33"/>
        <v>5.2360234714346605</v>
      </c>
      <c r="E164" s="157">
        <f t="shared" si="33"/>
        <v>5.1361256594244926</v>
      </c>
      <c r="F164" s="157">
        <f t="shared" si="33"/>
        <v>5.1504810077370156</v>
      </c>
      <c r="G164" s="157">
        <f t="shared" si="33"/>
        <v>4.9746995062446651</v>
      </c>
      <c r="H164" s="157">
        <f t="shared" si="33"/>
        <v>5.0007253891575001</v>
      </c>
      <c r="I164" s="157">
        <f t="shared" si="33"/>
        <v>5.2666731742073631</v>
      </c>
      <c r="J164" s="157">
        <f t="shared" si="33"/>
        <v>5.432934646412293</v>
      </c>
      <c r="K164" s="157">
        <f t="shared" si="33"/>
        <v>6.3539503137749183</v>
      </c>
      <c r="L164" s="157">
        <f t="shared" si="33"/>
        <v>7.0211425955960225</v>
      </c>
      <c r="M164" s="157">
        <f t="shared" si="33"/>
        <v>9.4418713229340625</v>
      </c>
      <c r="N164" s="157">
        <f t="shared" si="33"/>
        <v>11.774256676021638</v>
      </c>
      <c r="O164" s="157">
        <f t="shared" si="33"/>
        <v>13.798645942465573</v>
      </c>
      <c r="P164" s="157">
        <f t="shared" si="33"/>
        <v>15.967178527880497</v>
      </c>
      <c r="Q164" s="157">
        <f t="shared" si="33"/>
        <v>18.484161261261555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5.2899886889151739</v>
      </c>
      <c r="C165" s="156">
        <f>IF(RES_hhdet_fec!C165=0,0,RES_hhdet_fec!C165/0.086*1000000/RES_hhdet_num!C$161)</f>
        <v>5.1970539093529187</v>
      </c>
      <c r="D165" s="156">
        <f>IF(RES_hhdet_fec!D165=0,0,RES_hhdet_fec!D165/0.086*1000000/RES_hhdet_num!D$161)</f>
        <v>5.2360234714346605</v>
      </c>
      <c r="E165" s="156">
        <f>IF(RES_hhdet_fec!E165=0,0,RES_hhdet_fec!E165/0.086*1000000/RES_hhdet_num!E$161)</f>
        <v>5.1361256594244926</v>
      </c>
      <c r="F165" s="156">
        <f>IF(RES_hhdet_fec!F165=0,0,RES_hhdet_fec!F165/0.086*1000000/RES_hhdet_num!F$161)</f>
        <v>5.1504810077370156</v>
      </c>
      <c r="G165" s="156">
        <f>IF(RES_hhdet_fec!G165=0,0,RES_hhdet_fec!G165/0.086*1000000/RES_hhdet_num!G$161)</f>
        <v>4.9746995062446651</v>
      </c>
      <c r="H165" s="156">
        <f>IF(RES_hhdet_fec!H165=0,0,RES_hhdet_fec!H165/0.086*1000000/RES_hhdet_num!H$161)</f>
        <v>5.0007253891575001</v>
      </c>
      <c r="I165" s="156">
        <f>IF(RES_hhdet_fec!I165=0,0,RES_hhdet_fec!I165/0.086*1000000/RES_hhdet_num!I$161)</f>
        <v>5.2666731742073631</v>
      </c>
      <c r="J165" s="156">
        <f>IF(RES_hhdet_fec!J165=0,0,RES_hhdet_fec!J165/0.086*1000000/RES_hhdet_num!J$161)</f>
        <v>5.432934646412293</v>
      </c>
      <c r="K165" s="156">
        <f>IF(RES_hhdet_fec!K165=0,0,RES_hhdet_fec!K165/0.086*1000000/RES_hhdet_num!K$161)</f>
        <v>6.3539503137749183</v>
      </c>
      <c r="L165" s="156">
        <f>IF(RES_hhdet_fec!L165=0,0,RES_hhdet_fec!L165/0.086*1000000/RES_hhdet_num!L$161)</f>
        <v>7.0211425955960225</v>
      </c>
      <c r="M165" s="156">
        <f>IF(RES_hhdet_fec!M165=0,0,RES_hhdet_fec!M165/0.086*1000000/RES_hhdet_num!M$161)</f>
        <v>9.4418713229340625</v>
      </c>
      <c r="N165" s="156">
        <f>IF(RES_hhdet_fec!N165=0,0,RES_hhdet_fec!N165/0.086*1000000/RES_hhdet_num!N$161)</f>
        <v>11.774256676021638</v>
      </c>
      <c r="O165" s="156">
        <f>IF(RES_hhdet_fec!O165=0,0,RES_hhdet_fec!O165/0.086*1000000/RES_hhdet_num!O$161)</f>
        <v>13.798645942465573</v>
      </c>
      <c r="P165" s="156">
        <f>IF(RES_hhdet_fec!P165=0,0,RES_hhdet_fec!P165/0.086*1000000/RES_hhdet_num!P$161)</f>
        <v>15.967178527880497</v>
      </c>
      <c r="Q165" s="156">
        <f>IF(RES_hhdet_fec!Q165=0,0,RES_hhdet_fec!Q165/0.086*1000000/RES_hhdet_num!Q$161)</f>
        <v>18.484161261261555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2785.6440487080317</v>
      </c>
      <c r="C166" s="157">
        <f>IF(RES_hhdet_fec!C166=0,0,RES_hhdet_fec!C166/0.086*1000000/RES_hhdet_num!C$161)</f>
        <v>2865.0521871987066</v>
      </c>
      <c r="D166" s="157">
        <f>IF(RES_hhdet_fec!D166=0,0,RES_hhdet_fec!D166/0.086*1000000/RES_hhdet_num!D$161)</f>
        <v>2985.287373783985</v>
      </c>
      <c r="E166" s="157">
        <f>IF(RES_hhdet_fec!E166=0,0,RES_hhdet_fec!E166/0.086*1000000/RES_hhdet_num!E$161)</f>
        <v>2981.3300788828269</v>
      </c>
      <c r="F166" s="157">
        <f>IF(RES_hhdet_fec!F166=0,0,RES_hhdet_fec!F166/0.086*1000000/RES_hhdet_num!F$161)</f>
        <v>2928.8151559057937</v>
      </c>
      <c r="G166" s="157">
        <f>IF(RES_hhdet_fec!G166=0,0,RES_hhdet_fec!G166/0.086*1000000/RES_hhdet_num!G$161)</f>
        <v>2931.7817233938631</v>
      </c>
      <c r="H166" s="157">
        <f>IF(RES_hhdet_fec!H166=0,0,RES_hhdet_fec!H166/0.086*1000000/RES_hhdet_num!H$161)</f>
        <v>2979.990550614436</v>
      </c>
      <c r="I166" s="157">
        <f>IF(RES_hhdet_fec!I166=0,0,RES_hhdet_fec!I166/0.086*1000000/RES_hhdet_num!I$161)</f>
        <v>3014.2744481721456</v>
      </c>
      <c r="J166" s="157">
        <f>IF(RES_hhdet_fec!J166=0,0,RES_hhdet_fec!J166/0.086*1000000/RES_hhdet_num!J$161)</f>
        <v>3087.299480844144</v>
      </c>
      <c r="K166" s="157">
        <f>IF(RES_hhdet_fec!K166=0,0,RES_hhdet_fec!K166/0.086*1000000/RES_hhdet_num!K$161)</f>
        <v>3146.0708962941576</v>
      </c>
      <c r="L166" s="157">
        <f>IF(RES_hhdet_fec!L166=0,0,RES_hhdet_fec!L166/0.086*1000000/RES_hhdet_num!L$161)</f>
        <v>3238.043469305519</v>
      </c>
      <c r="M166" s="157">
        <f>IF(RES_hhdet_fec!M166=0,0,RES_hhdet_fec!M166/0.086*1000000/RES_hhdet_num!M$161)</f>
        <v>3407.2198664664456</v>
      </c>
      <c r="N166" s="157">
        <f>IF(RES_hhdet_fec!N166=0,0,RES_hhdet_fec!N166/0.086*1000000/RES_hhdet_num!N$161)</f>
        <v>3611.207195733029</v>
      </c>
      <c r="O166" s="157">
        <f>IF(RES_hhdet_fec!O166=0,0,RES_hhdet_fec!O166/0.086*1000000/RES_hhdet_num!O$161)</f>
        <v>3503.6498399361381</v>
      </c>
      <c r="P166" s="157">
        <f>IF(RES_hhdet_fec!P166=0,0,RES_hhdet_fec!P166/0.086*1000000/RES_hhdet_num!P$161)</f>
        <v>3464.602036844291</v>
      </c>
      <c r="Q166" s="157">
        <f>IF(RES_hhdet_fec!Q166=0,0,RES_hhdet_fec!Q166/0.086*1000000/RES_hhdet_num!Q$161)</f>
        <v>3497.8108886540631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2994.8876127083818</v>
      </c>
      <c r="C167" s="132">
        <f>IF(RES_hhdet_fec!C167=0,0,RES_hhdet_fec!C167/0.086*1000000/RES_hhdet_num!C167)</f>
        <v>2987.7461291527025</v>
      </c>
      <c r="D167" s="132">
        <f>IF(RES_hhdet_fec!D167=0,0,RES_hhdet_fec!D167/0.086*1000000/RES_hhdet_num!D167)</f>
        <v>3030.1264058333754</v>
      </c>
      <c r="E167" s="132">
        <f>IF(RES_hhdet_fec!E167=0,0,RES_hhdet_fec!E167/0.086*1000000/RES_hhdet_num!E167)</f>
        <v>2999.7679096791699</v>
      </c>
      <c r="F167" s="132">
        <f>IF(RES_hhdet_fec!F167=0,0,RES_hhdet_fec!F167/0.086*1000000/RES_hhdet_num!F167)</f>
        <v>2975.7451244940494</v>
      </c>
      <c r="G167" s="132">
        <f>IF(RES_hhdet_fec!G167=0,0,RES_hhdet_fec!G167/0.086*1000000/RES_hhdet_num!G167)</f>
        <v>2979.0808419169794</v>
      </c>
      <c r="H167" s="132">
        <f>IF(RES_hhdet_fec!H167=0,0,RES_hhdet_fec!H167/0.086*1000000/RES_hhdet_num!H167)</f>
        <v>3013.1848158089338</v>
      </c>
      <c r="I167" s="132">
        <f>IF(RES_hhdet_fec!I167=0,0,RES_hhdet_fec!I167/0.086*1000000/RES_hhdet_num!I167)</f>
        <v>3005.0405053502177</v>
      </c>
      <c r="J167" s="132">
        <f>IF(RES_hhdet_fec!J167=0,0,RES_hhdet_fec!J167/0.086*1000000/RES_hhdet_num!J167)</f>
        <v>2989.2580068711891</v>
      </c>
      <c r="K167" s="132">
        <f>IF(RES_hhdet_fec!K167=0,0,RES_hhdet_fec!K167/0.086*1000000/RES_hhdet_num!K167)</f>
        <v>2959.0039827329374</v>
      </c>
      <c r="L167" s="132">
        <f>IF(RES_hhdet_fec!L167=0,0,RES_hhdet_fec!L167/0.086*1000000/RES_hhdet_num!L167)</f>
        <v>2949.9911341842139</v>
      </c>
      <c r="M167" s="132">
        <f>IF(RES_hhdet_fec!M167=0,0,RES_hhdet_fec!M167/0.086*1000000/RES_hhdet_num!M167)</f>
        <v>3008.7899565269031</v>
      </c>
      <c r="N167" s="132">
        <f>IF(RES_hhdet_fec!N167=0,0,RES_hhdet_fec!N167/0.086*1000000/RES_hhdet_num!N167)</f>
        <v>3019.9856398056409</v>
      </c>
      <c r="O167" s="132">
        <f>IF(RES_hhdet_fec!O167=0,0,RES_hhdet_fec!O167/0.086*1000000/RES_hhdet_num!O167)</f>
        <v>3022.962459044415</v>
      </c>
      <c r="P167" s="132">
        <f>IF(RES_hhdet_fec!P167=0,0,RES_hhdet_fec!P167/0.086*1000000/RES_hhdet_num!P167)</f>
        <v>3025.1165872604843</v>
      </c>
      <c r="Q167" s="132">
        <f>IF(RES_hhdet_fec!Q167=0,0,RES_hhdet_fec!Q167/0.086*1000000/RES_hhdet_num!Q167)</f>
        <v>3031.4417197307557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2544.0967359935403</v>
      </c>
      <c r="C168" s="132">
        <f>IF(RES_hhdet_fec!C168=0,0,RES_hhdet_fec!C168/0.086*1000000/RES_hhdet_num!C168)</f>
        <v>2542.7821778030225</v>
      </c>
      <c r="D168" s="132">
        <f>IF(RES_hhdet_fec!D168=0,0,RES_hhdet_fec!D168/0.086*1000000/RES_hhdet_num!D168)</f>
        <v>2583.6657710158756</v>
      </c>
      <c r="E168" s="132">
        <f>IF(RES_hhdet_fec!E168=0,0,RES_hhdet_fec!E168/0.086*1000000/RES_hhdet_num!E168)</f>
        <v>2562.4414769788709</v>
      </c>
      <c r="F168" s="132">
        <f>IF(RES_hhdet_fec!F168=0,0,RES_hhdet_fec!F168/0.086*1000000/RES_hhdet_num!F168)</f>
        <v>2546.3715358398467</v>
      </c>
      <c r="G168" s="132">
        <f>IF(RES_hhdet_fec!G168=0,0,RES_hhdet_fec!G168/0.086*1000000/RES_hhdet_num!G168)</f>
        <v>2553.558284842919</v>
      </c>
      <c r="H168" s="132">
        <f>IF(RES_hhdet_fec!H168=0,0,RES_hhdet_fec!H168/0.086*1000000/RES_hhdet_num!H168)</f>
        <v>2587.3919970916913</v>
      </c>
      <c r="I168" s="132">
        <f>IF(RES_hhdet_fec!I168=0,0,RES_hhdet_fec!I168/0.086*1000000/RES_hhdet_num!I168)</f>
        <v>2585.1270603486782</v>
      </c>
      <c r="J168" s="132">
        <f>IF(RES_hhdet_fec!J168=0,0,RES_hhdet_fec!J168/0.086*1000000/RES_hhdet_num!J168)</f>
        <v>2576.0896004325832</v>
      </c>
      <c r="K168" s="132">
        <f>IF(RES_hhdet_fec!K168=0,0,RES_hhdet_fec!K168/0.086*1000000/RES_hhdet_num!K168)</f>
        <v>2554.8420109740769</v>
      </c>
      <c r="L168" s="132">
        <f>IF(RES_hhdet_fec!L168=0,0,RES_hhdet_fec!L168/0.086*1000000/RES_hhdet_num!L168)</f>
        <v>2552.1926622764281</v>
      </c>
      <c r="M168" s="132">
        <f>IF(RES_hhdet_fec!M168=0,0,RES_hhdet_fec!M168/0.086*1000000/RES_hhdet_num!M168)</f>
        <v>2591.3305157395821</v>
      </c>
      <c r="N168" s="132">
        <f>IF(RES_hhdet_fec!N168=0,0,RES_hhdet_fec!N168/0.086*1000000/RES_hhdet_num!N168)</f>
        <v>2598.7372198069756</v>
      </c>
      <c r="O168" s="132">
        <f>IF(RES_hhdet_fec!O168=0,0,RES_hhdet_fec!O168/0.086*1000000/RES_hhdet_num!O168)</f>
        <v>2601.1344003401323</v>
      </c>
      <c r="P168" s="132">
        <f>IF(RES_hhdet_fec!P168=0,0,RES_hhdet_fec!P168/0.086*1000000/RES_hhdet_num!P168)</f>
        <v>2603.7050884223227</v>
      </c>
      <c r="Q168" s="132">
        <f>IF(RES_hhdet_fec!Q168=0,0,RES_hhdet_fec!Q168/0.086*1000000/RES_hhdet_num!Q168)</f>
        <v>2610.4601272615405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1946.6769482604582</v>
      </c>
      <c r="C169" s="165">
        <f>IF(RES_hhdet_fec!C169=0,0,RES_hhdet_fec!C169/0.086*1000000/RES_hhdet_num!C168)</f>
        <v>1942.0349839493088</v>
      </c>
      <c r="D169" s="165">
        <f>IF(RES_hhdet_fec!D169=0,0,RES_hhdet_fec!D169/0.086*1000000/RES_hhdet_num!D168)</f>
        <v>1969.5821637916999</v>
      </c>
      <c r="E169" s="165">
        <f>IF(RES_hhdet_fec!E169=0,0,RES_hhdet_fec!E169/0.086*1000000/RES_hhdet_num!E168)</f>
        <v>1949.8491412914457</v>
      </c>
      <c r="F169" s="165">
        <f>IF(RES_hhdet_fec!F169=0,0,RES_hhdet_fec!F169/0.086*1000000/RES_hhdet_num!F168)</f>
        <v>1934.2343309211499</v>
      </c>
      <c r="G169" s="165">
        <f>IF(RES_hhdet_fec!G169=0,0,RES_hhdet_fec!G169/0.086*1000000/RES_hhdet_num!G168)</f>
        <v>1936.4025472460191</v>
      </c>
      <c r="H169" s="165">
        <f>IF(RES_hhdet_fec!H169=0,0,RES_hhdet_fec!H169/0.086*1000000/RES_hhdet_num!H168)</f>
        <v>1958.5701302757918</v>
      </c>
      <c r="I169" s="165">
        <f>IF(RES_hhdet_fec!I169=0,0,RES_hhdet_fec!I169/0.086*1000000/RES_hhdet_num!I168)</f>
        <v>1953.2763284776233</v>
      </c>
      <c r="J169" s="165">
        <f>IF(RES_hhdet_fec!J169=0,0,RES_hhdet_fec!J169/0.086*1000000/RES_hhdet_num!J168)</f>
        <v>1943.0177044662671</v>
      </c>
      <c r="K169" s="165">
        <f>IF(RES_hhdet_fec!K169=0,0,RES_hhdet_fec!K169/0.086*1000000/RES_hhdet_num!K168)</f>
        <v>1923.3525887764176</v>
      </c>
      <c r="L169" s="165">
        <f>IF(RES_hhdet_fec!L169=0,0,RES_hhdet_fec!L169/0.086*1000000/RES_hhdet_num!L168)</f>
        <v>1917.4942372197361</v>
      </c>
      <c r="M169" s="165">
        <f>IF(RES_hhdet_fec!M169=0,0,RES_hhdet_fec!M169/0.086*1000000/RES_hhdet_num!M168)</f>
        <v>1955.7134717424929</v>
      </c>
      <c r="N169" s="165">
        <f>IF(RES_hhdet_fec!N169=0,0,RES_hhdet_fec!N169/0.086*1000000/RES_hhdet_num!N168)</f>
        <v>1962.9906658736679</v>
      </c>
      <c r="O169" s="165">
        <f>IF(RES_hhdet_fec!O169=0,0,RES_hhdet_fec!O169/0.086*1000000/RES_hhdet_num!O168)</f>
        <v>1964.925598378876</v>
      </c>
      <c r="P169" s="165">
        <f>IF(RES_hhdet_fec!P169=0,0,RES_hhdet_fec!P169/0.086*1000000/RES_hhdet_num!P168)</f>
        <v>1966.3257817193214</v>
      </c>
      <c r="Q169" s="165">
        <f>IF(RES_hhdet_fec!Q169=0,0,RES_hhdet_fec!Q169/0.086*1000000/RES_hhdet_num!Q168)</f>
        <v>1970.4371178249939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597.41978773308233</v>
      </c>
      <c r="C170" s="164">
        <f>IF(RES_hhdet_fec!C170=0,0,RES_hhdet_fec!C170/0.086*1000000/RES_hhdet_num!C168)</f>
        <v>600.74719385371372</v>
      </c>
      <c r="D170" s="164">
        <f>IF(RES_hhdet_fec!D170=0,0,RES_hhdet_fec!D170/0.086*1000000/RES_hhdet_num!D168)</f>
        <v>614.08360722417558</v>
      </c>
      <c r="E170" s="164">
        <f>IF(RES_hhdet_fec!E170=0,0,RES_hhdet_fec!E170/0.086*1000000/RES_hhdet_num!E168)</f>
        <v>612.59233568742525</v>
      </c>
      <c r="F170" s="164">
        <f>IF(RES_hhdet_fec!F170=0,0,RES_hhdet_fec!F170/0.086*1000000/RES_hhdet_num!F168)</f>
        <v>612.13720491869674</v>
      </c>
      <c r="G170" s="164">
        <f>IF(RES_hhdet_fec!G170=0,0,RES_hhdet_fec!G170/0.086*1000000/RES_hhdet_num!G168)</f>
        <v>617.15573759689971</v>
      </c>
      <c r="H170" s="164">
        <f>IF(RES_hhdet_fec!H170=0,0,RES_hhdet_fec!H170/0.086*1000000/RES_hhdet_num!H168)</f>
        <v>628.82186681589963</v>
      </c>
      <c r="I170" s="164">
        <f>IF(RES_hhdet_fec!I170=0,0,RES_hhdet_fec!I170/0.086*1000000/RES_hhdet_num!I168)</f>
        <v>631.85073187105525</v>
      </c>
      <c r="J170" s="164">
        <f>IF(RES_hhdet_fec!J170=0,0,RES_hhdet_fec!J170/0.086*1000000/RES_hhdet_num!J168)</f>
        <v>633.07189596631576</v>
      </c>
      <c r="K170" s="164">
        <f>IF(RES_hhdet_fec!K170=0,0,RES_hhdet_fec!K170/0.086*1000000/RES_hhdet_num!K168)</f>
        <v>631.489422197659</v>
      </c>
      <c r="L170" s="164">
        <f>IF(RES_hhdet_fec!L170=0,0,RES_hhdet_fec!L170/0.086*1000000/RES_hhdet_num!L168)</f>
        <v>634.69842505669169</v>
      </c>
      <c r="M170" s="164">
        <f>IF(RES_hhdet_fec!M170=0,0,RES_hhdet_fec!M170/0.086*1000000/RES_hhdet_num!M168)</f>
        <v>635.61704399708913</v>
      </c>
      <c r="N170" s="164">
        <f>IF(RES_hhdet_fec!N170=0,0,RES_hhdet_fec!N170/0.086*1000000/RES_hhdet_num!N168)</f>
        <v>635.74655393330795</v>
      </c>
      <c r="O170" s="164">
        <f>IF(RES_hhdet_fec!O170=0,0,RES_hhdet_fec!O170/0.086*1000000/RES_hhdet_num!O168)</f>
        <v>636.20880196125654</v>
      </c>
      <c r="P170" s="164">
        <f>IF(RES_hhdet_fec!P170=0,0,RES_hhdet_fec!P170/0.086*1000000/RES_hhdet_num!P168)</f>
        <v>637.37930670300159</v>
      </c>
      <c r="Q170" s="164">
        <f>IF(RES_hhdet_fec!Q170=0,0,RES_hhdet_fec!Q170/0.086*1000000/RES_hhdet_num!Q168)</f>
        <v>640.02300943654643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2784.8292239902394</v>
      </c>
      <c r="C171" s="162">
        <f>IF(RES_hhdet_fec!C171=0,0,RES_hhdet_fec!C171/0.086*1000000/RES_hhdet_num!C171)</f>
        <v>2867.9585016032574</v>
      </c>
      <c r="D171" s="162">
        <f>IF(RES_hhdet_fec!D171=0,0,RES_hhdet_fec!D171/0.086*1000000/RES_hhdet_num!D171)</f>
        <v>2995.6290453792294</v>
      </c>
      <c r="E171" s="162">
        <f>IF(RES_hhdet_fec!E171=0,0,RES_hhdet_fec!E171/0.086*1000000/RES_hhdet_num!E171)</f>
        <v>2994.8281450942563</v>
      </c>
      <c r="F171" s="162">
        <f>IF(RES_hhdet_fec!F171=0,0,RES_hhdet_fec!F171/0.086*1000000/RES_hhdet_num!F171)</f>
        <v>2939.5578792497458</v>
      </c>
      <c r="G171" s="162">
        <f>IF(RES_hhdet_fec!G171=0,0,RES_hhdet_fec!G171/0.086*1000000/RES_hhdet_num!G171)</f>
        <v>2941.9118846220395</v>
      </c>
      <c r="H171" s="162">
        <f>IF(RES_hhdet_fec!H171=0,0,RES_hhdet_fec!H171/0.086*1000000/RES_hhdet_num!H171)</f>
        <v>2992.4925431569495</v>
      </c>
      <c r="I171" s="162">
        <f>IF(RES_hhdet_fec!I171=0,0,RES_hhdet_fec!I171/0.086*1000000/RES_hhdet_num!I171)</f>
        <v>3036.0505484594896</v>
      </c>
      <c r="J171" s="162">
        <f>IF(RES_hhdet_fec!J171=0,0,RES_hhdet_fec!J171/0.086*1000000/RES_hhdet_num!J171)</f>
        <v>3132.4443845883934</v>
      </c>
      <c r="K171" s="162">
        <f>IF(RES_hhdet_fec!K171=0,0,RES_hhdet_fec!K171/0.086*1000000/RES_hhdet_num!K171)</f>
        <v>3217.2154540673159</v>
      </c>
      <c r="L171" s="162">
        <f>IF(RES_hhdet_fec!L171=0,0,RES_hhdet_fec!L171/0.086*1000000/RES_hhdet_num!L171)</f>
        <v>3341.2905171967577</v>
      </c>
      <c r="M171" s="162">
        <f>IF(RES_hhdet_fec!M171=0,0,RES_hhdet_fec!M171/0.086*1000000/RES_hhdet_num!M171)</f>
        <v>3546.0405329833934</v>
      </c>
      <c r="N171" s="162">
        <f>IF(RES_hhdet_fec!N171=0,0,RES_hhdet_fec!N171/0.086*1000000/RES_hhdet_num!N171)</f>
        <v>3812.8360959564552</v>
      </c>
      <c r="O171" s="162">
        <f>IF(RES_hhdet_fec!O171=0,0,RES_hhdet_fec!O171/0.086*1000000/RES_hhdet_num!O171)</f>
        <v>3676.1242761955591</v>
      </c>
      <c r="P171" s="162">
        <f>IF(RES_hhdet_fec!P171=0,0,RES_hhdet_fec!P171/0.086*1000000/RES_hhdet_num!P171)</f>
        <v>3626.6373982273981</v>
      </c>
      <c r="Q171" s="162">
        <f>IF(RES_hhdet_fec!Q171=0,0,RES_hhdet_fec!Q171/0.086*1000000/RES_hhdet_num!Q171)</f>
        <v>3673.171893114401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2407.5587833267577</v>
      </c>
      <c r="C172" s="160">
        <f>IF(RES_hhdet_fec!C172=0,0,RES_hhdet_fec!C172/0.086*1000000/RES_hhdet_num!C172)</f>
        <v>2464.9202198958956</v>
      </c>
      <c r="D172" s="160">
        <f>IF(RES_hhdet_fec!D172=0,0,RES_hhdet_fec!D172/0.086*1000000/RES_hhdet_num!D172)</f>
        <v>2561.2424867206714</v>
      </c>
      <c r="E172" s="160">
        <f>IF(RES_hhdet_fec!E172=0,0,RES_hhdet_fec!E172/0.086*1000000/RES_hhdet_num!E172)</f>
        <v>2559.2306299986858</v>
      </c>
      <c r="F172" s="160">
        <f>IF(RES_hhdet_fec!F172=0,0,RES_hhdet_fec!F172/0.086*1000000/RES_hhdet_num!F172)</f>
        <v>2522.849826431066</v>
      </c>
      <c r="G172" s="160">
        <f>IF(RES_hhdet_fec!G172=0,0,RES_hhdet_fec!G172/0.086*1000000/RES_hhdet_num!G172)</f>
        <v>2529.3984626012202</v>
      </c>
      <c r="H172" s="160">
        <f>IF(RES_hhdet_fec!H172=0,0,RES_hhdet_fec!H172/0.086*1000000/RES_hhdet_num!H172)</f>
        <v>2573.9420198679163</v>
      </c>
      <c r="I172" s="160">
        <f>IF(RES_hhdet_fec!I172=0,0,RES_hhdet_fec!I172/0.086*1000000/RES_hhdet_num!I172)</f>
        <v>2605.2835883697053</v>
      </c>
      <c r="J172" s="160">
        <f>IF(RES_hhdet_fec!J172=0,0,RES_hhdet_fec!J172/0.086*1000000/RES_hhdet_num!J172)</f>
        <v>2669.1607459487755</v>
      </c>
      <c r="K172" s="160">
        <f>IF(RES_hhdet_fec!K172=0,0,RES_hhdet_fec!K172/0.086*1000000/RES_hhdet_num!K172)</f>
        <v>2722.6794673414188</v>
      </c>
      <c r="L172" s="160">
        <f>IF(RES_hhdet_fec!L172=0,0,RES_hhdet_fec!L172/0.086*1000000/RES_hhdet_num!L172)</f>
        <v>2806.5372612345982</v>
      </c>
      <c r="M172" s="160">
        <f>IF(RES_hhdet_fec!M172=0,0,RES_hhdet_fec!M172/0.086*1000000/RES_hhdet_num!M172)</f>
        <v>2940.5433904363049</v>
      </c>
      <c r="N172" s="160">
        <f>IF(RES_hhdet_fec!N172=0,0,RES_hhdet_fec!N172/0.086*1000000/RES_hhdet_num!N172)</f>
        <v>3114.0900163050005</v>
      </c>
      <c r="O172" s="160">
        <f>IF(RES_hhdet_fec!O172=0,0,RES_hhdet_fec!O172/0.086*1000000/RES_hhdet_num!O172)</f>
        <v>3025.6895814883828</v>
      </c>
      <c r="P172" s="160">
        <f>IF(RES_hhdet_fec!P172=0,0,RES_hhdet_fec!P172/0.086*1000000/RES_hhdet_num!P172)</f>
        <v>2994.693615550802</v>
      </c>
      <c r="Q172" s="160">
        <f>IF(RES_hhdet_fec!Q172=0,0,RES_hhdet_fec!Q172/0.086*1000000/RES_hhdet_num!Q172)</f>
        <v>3027.5847399609124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1810.1389955936756</v>
      </c>
      <c r="C173" s="156">
        <f>IF(RES_hhdet_fec!C173=0,0,RES_hhdet_fec!C173/0.086*1000000/RES_hhdet_num!C172)</f>
        <v>1864.1730260421818</v>
      </c>
      <c r="D173" s="156">
        <f>IF(RES_hhdet_fec!D173=0,0,RES_hhdet_fec!D173/0.086*1000000/RES_hhdet_num!D172)</f>
        <v>1947.1588794964957</v>
      </c>
      <c r="E173" s="156">
        <f>IF(RES_hhdet_fec!E173=0,0,RES_hhdet_fec!E173/0.086*1000000/RES_hhdet_num!E172)</f>
        <v>1946.6382943112606</v>
      </c>
      <c r="F173" s="156">
        <f>IF(RES_hhdet_fec!F173=0,0,RES_hhdet_fec!F173/0.086*1000000/RES_hhdet_num!F172)</f>
        <v>1910.7126215123694</v>
      </c>
      <c r="G173" s="156">
        <f>IF(RES_hhdet_fec!G173=0,0,RES_hhdet_fec!G173/0.086*1000000/RES_hhdet_num!G172)</f>
        <v>1912.2427250043204</v>
      </c>
      <c r="H173" s="156">
        <f>IF(RES_hhdet_fec!H173=0,0,RES_hhdet_fec!H173/0.086*1000000/RES_hhdet_num!H172)</f>
        <v>1945.1201530520163</v>
      </c>
      <c r="I173" s="156">
        <f>IF(RES_hhdet_fec!I173=0,0,RES_hhdet_fec!I173/0.086*1000000/RES_hhdet_num!I172)</f>
        <v>1973.4328564986497</v>
      </c>
      <c r="J173" s="156">
        <f>IF(RES_hhdet_fec!J173=0,0,RES_hhdet_fec!J173/0.086*1000000/RES_hhdet_num!J172)</f>
        <v>2036.08884998246</v>
      </c>
      <c r="K173" s="156">
        <f>IF(RES_hhdet_fec!K173=0,0,RES_hhdet_fec!K173/0.086*1000000/RES_hhdet_num!K172)</f>
        <v>2091.1900451437596</v>
      </c>
      <c r="L173" s="156">
        <f>IF(RES_hhdet_fec!L173=0,0,RES_hhdet_fec!L173/0.086*1000000/RES_hhdet_num!L172)</f>
        <v>2171.8388361779071</v>
      </c>
      <c r="M173" s="156">
        <f>IF(RES_hhdet_fec!M173=0,0,RES_hhdet_fec!M173/0.086*1000000/RES_hhdet_num!M172)</f>
        <v>2304.9263464392156</v>
      </c>
      <c r="N173" s="156">
        <f>IF(RES_hhdet_fec!N173=0,0,RES_hhdet_fec!N173/0.086*1000000/RES_hhdet_num!N172)</f>
        <v>2478.3434623716926</v>
      </c>
      <c r="O173" s="156">
        <f>IF(RES_hhdet_fec!O173=0,0,RES_hhdet_fec!O173/0.086*1000000/RES_hhdet_num!O172)</f>
        <v>2389.4807795271267</v>
      </c>
      <c r="P173" s="156">
        <f>IF(RES_hhdet_fec!P173=0,0,RES_hhdet_fec!P173/0.086*1000000/RES_hhdet_num!P172)</f>
        <v>2357.3143088478005</v>
      </c>
      <c r="Q173" s="156">
        <f>IF(RES_hhdet_fec!Q173=0,0,RES_hhdet_fec!Q173/0.086*1000000/RES_hhdet_num!Q172)</f>
        <v>2387.5617305243654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597.41978773308233</v>
      </c>
      <c r="C174" s="57">
        <f>IF(RES_hhdet_fec!C174=0,0,RES_hhdet_fec!C174/0.086*1000000/RES_hhdet_num!C172)</f>
        <v>600.74719385371372</v>
      </c>
      <c r="D174" s="57">
        <f>IF(RES_hhdet_fec!D174=0,0,RES_hhdet_fec!D174/0.086*1000000/RES_hhdet_num!D172)</f>
        <v>614.08360722417535</v>
      </c>
      <c r="E174" s="57">
        <f>IF(RES_hhdet_fec!E174=0,0,RES_hhdet_fec!E174/0.086*1000000/RES_hhdet_num!E172)</f>
        <v>612.59233568742536</v>
      </c>
      <c r="F174" s="57">
        <f>IF(RES_hhdet_fec!F174=0,0,RES_hhdet_fec!F174/0.086*1000000/RES_hhdet_num!F172)</f>
        <v>612.13720491869674</v>
      </c>
      <c r="G174" s="57">
        <f>IF(RES_hhdet_fec!G174=0,0,RES_hhdet_fec!G174/0.086*1000000/RES_hhdet_num!G172)</f>
        <v>617.15573759689983</v>
      </c>
      <c r="H174" s="57">
        <f>IF(RES_hhdet_fec!H174=0,0,RES_hhdet_fec!H174/0.086*1000000/RES_hhdet_num!H172)</f>
        <v>628.82186681589963</v>
      </c>
      <c r="I174" s="57">
        <f>IF(RES_hhdet_fec!I174=0,0,RES_hhdet_fec!I174/0.086*1000000/RES_hhdet_num!I172)</f>
        <v>631.85073187105559</v>
      </c>
      <c r="J174" s="57">
        <f>IF(RES_hhdet_fec!J174=0,0,RES_hhdet_fec!J174/0.086*1000000/RES_hhdet_num!J172)</f>
        <v>633.07189596631565</v>
      </c>
      <c r="K174" s="57">
        <f>IF(RES_hhdet_fec!K174=0,0,RES_hhdet_fec!K174/0.086*1000000/RES_hhdet_num!K172)</f>
        <v>631.48942219765922</v>
      </c>
      <c r="L174" s="57">
        <f>IF(RES_hhdet_fec!L174=0,0,RES_hhdet_fec!L174/0.086*1000000/RES_hhdet_num!L172)</f>
        <v>634.6984250566918</v>
      </c>
      <c r="M174" s="57">
        <f>IF(RES_hhdet_fec!M174=0,0,RES_hhdet_fec!M174/0.086*1000000/RES_hhdet_num!M172)</f>
        <v>635.61704399708981</v>
      </c>
      <c r="N174" s="57">
        <f>IF(RES_hhdet_fec!N174=0,0,RES_hhdet_fec!N174/0.086*1000000/RES_hhdet_num!N172)</f>
        <v>635.74655393330818</v>
      </c>
      <c r="O174" s="57">
        <f>IF(RES_hhdet_fec!O174=0,0,RES_hhdet_fec!O174/0.086*1000000/RES_hhdet_num!O172)</f>
        <v>636.20880196125654</v>
      </c>
      <c r="P174" s="57">
        <f>IF(RES_hhdet_fec!P174=0,0,RES_hhdet_fec!P174/0.086*1000000/RES_hhdet_num!P172)</f>
        <v>637.37930670300159</v>
      </c>
      <c r="Q174" s="57">
        <f>IF(RES_hhdet_fec!Q174=0,0,RES_hhdet_fec!Q174/0.086*1000000/RES_hhdet_num!Q172)</f>
        <v>640.02300943654643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985.00534209708701</v>
      </c>
      <c r="C175" s="157">
        <f>IF(RES_hhdet_fec!C175=0,0,RES_hhdet_fec!C175/0.086*1000000/RES_hhdet_num!C$161)</f>
        <v>1022.5421801681852</v>
      </c>
      <c r="D175" s="157">
        <f>IF(RES_hhdet_fec!D175=0,0,RES_hhdet_fec!D175/0.086*1000000/RES_hhdet_num!D$161)</f>
        <v>1040.5329903623324</v>
      </c>
      <c r="E175" s="157">
        <f>IF(RES_hhdet_fec!E175=0,0,RES_hhdet_fec!E175/0.086*1000000/RES_hhdet_num!E$161)</f>
        <v>1037.5840950868972</v>
      </c>
      <c r="F175" s="157">
        <f>IF(RES_hhdet_fec!F175=0,0,RES_hhdet_fec!F175/0.086*1000000/RES_hhdet_num!F$161)</f>
        <v>1018.5806759221081</v>
      </c>
      <c r="G175" s="157">
        <f>IF(RES_hhdet_fec!G175=0,0,RES_hhdet_fec!G175/0.086*1000000/RES_hhdet_num!G$161)</f>
        <v>1013.0590626376332</v>
      </c>
      <c r="H175" s="157">
        <f>IF(RES_hhdet_fec!H175=0,0,RES_hhdet_fec!H175/0.086*1000000/RES_hhdet_num!H$161)</f>
        <v>1060.447690152932</v>
      </c>
      <c r="I175" s="157">
        <f>IF(RES_hhdet_fec!I175=0,0,RES_hhdet_fec!I175/0.086*1000000/RES_hhdet_num!I$161)</f>
        <v>1057.0832933792406</v>
      </c>
      <c r="J175" s="157">
        <f>IF(RES_hhdet_fec!J175=0,0,RES_hhdet_fec!J175/0.086*1000000/RES_hhdet_num!J$161)</f>
        <v>1083.7959502720566</v>
      </c>
      <c r="K175" s="157">
        <f>IF(RES_hhdet_fec!K175=0,0,RES_hhdet_fec!K175/0.086*1000000/RES_hhdet_num!K$161)</f>
        <v>1096.5184182224646</v>
      </c>
      <c r="L175" s="157">
        <f>IF(RES_hhdet_fec!L175=0,0,RES_hhdet_fec!L175/0.086*1000000/RES_hhdet_num!L$161)</f>
        <v>1101.1482950268808</v>
      </c>
      <c r="M175" s="157">
        <f>IF(RES_hhdet_fec!M175=0,0,RES_hhdet_fec!M175/0.086*1000000/RES_hhdet_num!M$161)</f>
        <v>1141.018509813206</v>
      </c>
      <c r="N175" s="157">
        <f>IF(RES_hhdet_fec!N175=0,0,RES_hhdet_fec!N175/0.086*1000000/RES_hhdet_num!N$161)</f>
        <v>1201.867314792986</v>
      </c>
      <c r="O175" s="157">
        <f>IF(RES_hhdet_fec!O175=0,0,RES_hhdet_fec!O175/0.086*1000000/RES_hhdet_num!O$161)</f>
        <v>1209.6905457406417</v>
      </c>
      <c r="P175" s="157">
        <f>IF(RES_hhdet_fec!P175=0,0,RES_hhdet_fec!P175/0.086*1000000/RES_hhdet_num!P$161)</f>
        <v>1181.9912702733029</v>
      </c>
      <c r="Q175" s="157">
        <f>IF(RES_hhdet_fec!Q175=0,0,RES_hhdet_fec!Q175/0.086*1000000/RES_hhdet_num!Q$161)</f>
        <v>1147.8356973637551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1300.8488182572464</v>
      </c>
      <c r="C176" s="156">
        <f>IF(RES_hhdet_fec!C176=0,0,RES_hhdet_fec!C176/0.086*1000000/RES_hhdet_num!C176)</f>
        <v>1316.924257542199</v>
      </c>
      <c r="D176" s="156">
        <f>IF(RES_hhdet_fec!D176=0,0,RES_hhdet_fec!D176/0.086*1000000/RES_hhdet_num!D176)</f>
        <v>1342.3074883928789</v>
      </c>
      <c r="E176" s="156">
        <f>IF(RES_hhdet_fec!E176=0,0,RES_hhdet_fec!E176/0.086*1000000/RES_hhdet_num!E176)</f>
        <v>1334.8989524536946</v>
      </c>
      <c r="F176" s="156">
        <f>IF(RES_hhdet_fec!F176=0,0,RES_hhdet_fec!F176/0.086*1000000/RES_hhdet_num!F176)</f>
        <v>1336.3761771608117</v>
      </c>
      <c r="G176" s="156">
        <f>IF(RES_hhdet_fec!G176=0,0,RES_hhdet_fec!G176/0.086*1000000/RES_hhdet_num!G176)</f>
        <v>1346.8235539358145</v>
      </c>
      <c r="H176" s="156">
        <f>IF(RES_hhdet_fec!H176=0,0,RES_hhdet_fec!H176/0.086*1000000/RES_hhdet_num!H176)</f>
        <v>1452.5365187805407</v>
      </c>
      <c r="I176" s="156">
        <f>IF(RES_hhdet_fec!I176=0,0,RES_hhdet_fec!I176/0.086*1000000/RES_hhdet_num!I176)</f>
        <v>1311.0415191142904</v>
      </c>
      <c r="J176" s="156">
        <f>IF(RES_hhdet_fec!J176=0,0,RES_hhdet_fec!J176/0.086*1000000/RES_hhdet_num!J176)</f>
        <v>1365.5584045852393</v>
      </c>
      <c r="K176" s="156">
        <f>IF(RES_hhdet_fec!K176=0,0,RES_hhdet_fec!K176/0.086*1000000/RES_hhdet_num!K176)</f>
        <v>1334.0087745007843</v>
      </c>
      <c r="L176" s="156">
        <f>IF(RES_hhdet_fec!L176=0,0,RES_hhdet_fec!L176/0.086*1000000/RES_hhdet_num!L176)</f>
        <v>1326.51380016638</v>
      </c>
      <c r="M176" s="156">
        <f>IF(RES_hhdet_fec!M176=0,0,RES_hhdet_fec!M176/0.086*1000000/RES_hhdet_num!M176)</f>
        <v>1136.4931570152314</v>
      </c>
      <c r="N176" s="156">
        <f>IF(RES_hhdet_fec!N176=0,0,RES_hhdet_fec!N176/0.086*1000000/RES_hhdet_num!N176)</f>
        <v>1291.3914855972012</v>
      </c>
      <c r="O176" s="156">
        <f>IF(RES_hhdet_fec!O176=0,0,RES_hhdet_fec!O176/0.086*1000000/RES_hhdet_num!O176)</f>
        <v>1435.4243745665703</v>
      </c>
      <c r="P176" s="156">
        <f>IF(RES_hhdet_fec!P176=0,0,RES_hhdet_fec!P176/0.086*1000000/RES_hhdet_num!P176)</f>
        <v>1294.8684682581356</v>
      </c>
      <c r="Q176" s="156">
        <f>IF(RES_hhdet_fec!Q176=0,0,RES_hhdet_fec!Q176/0.086*1000000/RES_hhdet_num!Q176)</f>
        <v>1284.7861688305345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806.19839793091398</v>
      </c>
      <c r="C177" s="57">
        <f>IF(RES_hhdet_fec!C177=0,0,RES_hhdet_fec!C177/0.086*1000000/RES_hhdet_num!C177)</f>
        <v>843.69386395605579</v>
      </c>
      <c r="D177" s="57">
        <f>IF(RES_hhdet_fec!D177=0,0,RES_hhdet_fec!D177/0.086*1000000/RES_hhdet_num!D177)</f>
        <v>884.99073105068601</v>
      </c>
      <c r="E177" s="57">
        <f>IF(RES_hhdet_fec!E177=0,0,RES_hhdet_fec!E177/0.086*1000000/RES_hhdet_num!E177)</f>
        <v>890.96602784239712</v>
      </c>
      <c r="F177" s="57">
        <f>IF(RES_hhdet_fec!F177=0,0,RES_hhdet_fec!F177/0.086*1000000/RES_hhdet_num!F177)</f>
        <v>882.06231768551004</v>
      </c>
      <c r="G177" s="57">
        <f>IF(RES_hhdet_fec!G177=0,0,RES_hhdet_fec!G177/0.086*1000000/RES_hhdet_num!G177)</f>
        <v>890.03090888357474</v>
      </c>
      <c r="H177" s="57">
        <f>IF(RES_hhdet_fec!H177=0,0,RES_hhdet_fec!H177/0.086*1000000/RES_hhdet_num!H177)</f>
        <v>910.69780835838878</v>
      </c>
      <c r="I177" s="57">
        <f>IF(RES_hhdet_fec!I177=0,0,RES_hhdet_fec!I177/0.086*1000000/RES_hhdet_num!I177)</f>
        <v>965.67042720518964</v>
      </c>
      <c r="J177" s="57">
        <f>IF(RES_hhdet_fec!J177=0,0,RES_hhdet_fec!J177/0.086*1000000/RES_hhdet_num!J177)</f>
        <v>980.04060340174374</v>
      </c>
      <c r="K177" s="57">
        <f>IF(RES_hhdet_fec!K177=0,0,RES_hhdet_fec!K177/0.086*1000000/RES_hhdet_num!K177)</f>
        <v>1008.0670724686632</v>
      </c>
      <c r="L177" s="57">
        <f>IF(RES_hhdet_fec!L177=0,0,RES_hhdet_fec!L177/0.086*1000000/RES_hhdet_num!L177)</f>
        <v>996.29417983847316</v>
      </c>
      <c r="M177" s="57">
        <f>IF(RES_hhdet_fec!M177=0,0,RES_hhdet_fec!M177/0.086*1000000/RES_hhdet_num!M177)</f>
        <v>1142.4975832386631</v>
      </c>
      <c r="N177" s="57">
        <f>IF(RES_hhdet_fec!N177=0,0,RES_hhdet_fec!N177/0.086*1000000/RES_hhdet_num!N177)</f>
        <v>1175.0740680479357</v>
      </c>
      <c r="O177" s="57">
        <f>IF(RES_hhdet_fec!O177=0,0,RES_hhdet_fec!O177/0.086*1000000/RES_hhdet_num!O177)</f>
        <v>1146.3541206687692</v>
      </c>
      <c r="P177" s="57">
        <f>IF(RES_hhdet_fec!P177=0,0,RES_hhdet_fec!P177/0.086*1000000/RES_hhdet_num!P177)</f>
        <v>1162.6276134769018</v>
      </c>
      <c r="Q177" s="57">
        <f>IF(RES_hhdet_fec!Q177=0,0,RES_hhdet_fec!Q177/0.086*1000000/RES_hhdet_num!Q177)</f>
        <v>1125.0404442358536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10653.551209200397</v>
      </c>
      <c r="C3" s="168">
        <f t="shared" ref="C3:Q3" si="0">SUM(C4,C7,C9,C19)</f>
        <v>10904.935425072832</v>
      </c>
      <c r="D3" s="168">
        <f t="shared" si="0"/>
        <v>11115.303373301873</v>
      </c>
      <c r="E3" s="168">
        <f t="shared" si="0"/>
        <v>11061.403037817216</v>
      </c>
      <c r="F3" s="168">
        <f t="shared" si="0"/>
        <v>10575.871648647511</v>
      </c>
      <c r="G3" s="168">
        <f t="shared" si="0"/>
        <v>10310.228251678032</v>
      </c>
      <c r="H3" s="168">
        <f t="shared" si="0"/>
        <v>10272.979298012397</v>
      </c>
      <c r="I3" s="168">
        <f t="shared" si="0"/>
        <v>9478.7054436628096</v>
      </c>
      <c r="J3" s="168">
        <f t="shared" si="0"/>
        <v>30918.653331245092</v>
      </c>
      <c r="K3" s="168">
        <f t="shared" si="0"/>
        <v>11239.390407718167</v>
      </c>
      <c r="L3" s="168">
        <f t="shared" si="0"/>
        <v>11247.85310603007</v>
      </c>
      <c r="M3" s="168">
        <f t="shared" si="0"/>
        <v>10956.479706985501</v>
      </c>
      <c r="N3" s="168">
        <f t="shared" si="0"/>
        <v>11125.82192122766</v>
      </c>
      <c r="O3" s="168">
        <f t="shared" si="0"/>
        <v>11705.929306173033</v>
      </c>
      <c r="P3" s="168">
        <f t="shared" si="0"/>
        <v>9229.4941386270712</v>
      </c>
      <c r="Q3" s="168">
        <f t="shared" si="0"/>
        <v>9763.8718542641691</v>
      </c>
    </row>
    <row r="4" spans="1:17" ht="12.95" customHeight="1" x14ac:dyDescent="0.25">
      <c r="A4" s="158" t="s">
        <v>65</v>
      </c>
      <c r="B4" s="157">
        <f t="shared" ref="B4:Q4" si="1">SUM(B5:B6)</f>
        <v>8024.8474109424324</v>
      </c>
      <c r="C4" s="157">
        <f t="shared" si="1"/>
        <v>8197.7021172100995</v>
      </c>
      <c r="D4" s="157">
        <f t="shared" si="1"/>
        <v>8275.6499300541673</v>
      </c>
      <c r="E4" s="157">
        <f t="shared" si="1"/>
        <v>8203.1524811465333</v>
      </c>
      <c r="F4" s="157">
        <f t="shared" si="1"/>
        <v>7741.7612472368983</v>
      </c>
      <c r="G4" s="157">
        <f t="shared" si="1"/>
        <v>7442.8681467607294</v>
      </c>
      <c r="H4" s="157">
        <f t="shared" si="1"/>
        <v>7319.8562226982558</v>
      </c>
      <c r="I4" s="157">
        <f t="shared" si="1"/>
        <v>6438.334272469363</v>
      </c>
      <c r="J4" s="157">
        <f t="shared" si="1"/>
        <v>27769.126457240964</v>
      </c>
      <c r="K4" s="157">
        <f t="shared" si="1"/>
        <v>8008.6093200291298</v>
      </c>
      <c r="L4" s="157">
        <f t="shared" si="1"/>
        <v>7925.8069151587151</v>
      </c>
      <c r="M4" s="157">
        <f t="shared" si="1"/>
        <v>7366.4637761381191</v>
      </c>
      <c r="N4" s="157">
        <f t="shared" si="1"/>
        <v>7280.0540190892079</v>
      </c>
      <c r="O4" s="157">
        <f t="shared" si="1"/>
        <v>7920.4402987266603</v>
      </c>
      <c r="P4" s="157">
        <f t="shared" si="1"/>
        <v>5436.7760144762606</v>
      </c>
      <c r="Q4" s="157">
        <f t="shared" si="1"/>
        <v>5946.9843158098774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7963.0862336158052</v>
      </c>
      <c r="C5" s="156">
        <f>IF(RES_hhdet_tes!C5=0,0,RES_hhdet_tes!C5/0.086*1000000/RES_hhdet_num!C$3)</f>
        <v>8135.8682956050279</v>
      </c>
      <c r="D5" s="156">
        <f>IF(RES_hhdet_tes!D5=0,0,RES_hhdet_tes!D5/0.086*1000000/RES_hhdet_num!D$3)</f>
        <v>8202.350842583548</v>
      </c>
      <c r="E5" s="156">
        <f>IF(RES_hhdet_tes!E5=0,0,RES_hhdet_tes!E5/0.086*1000000/RES_hhdet_num!E$3)</f>
        <v>8131.9926354408435</v>
      </c>
      <c r="F5" s="156">
        <f>IF(RES_hhdet_tes!F5=0,0,RES_hhdet_tes!F5/0.086*1000000/RES_hhdet_num!F$3)</f>
        <v>7677.8002193955008</v>
      </c>
      <c r="G5" s="156">
        <f>IF(RES_hhdet_tes!G5=0,0,RES_hhdet_tes!G5/0.086*1000000/RES_hhdet_num!G$3)</f>
        <v>7381.5371054217994</v>
      </c>
      <c r="H5" s="156">
        <f>IF(RES_hhdet_tes!H5=0,0,RES_hhdet_tes!H5/0.086*1000000/RES_hhdet_num!H$3)</f>
        <v>7260.9509638855734</v>
      </c>
      <c r="I5" s="156">
        <f>IF(RES_hhdet_tes!I5=0,0,RES_hhdet_tes!I5/0.086*1000000/RES_hhdet_num!I$3)</f>
        <v>6375.3390062317067</v>
      </c>
      <c r="J5" s="156">
        <f>IF(RES_hhdet_tes!J5=0,0,RES_hhdet_tes!J5/0.086*1000000/RES_hhdet_num!J$3)</f>
        <v>27527.363388207174</v>
      </c>
      <c r="K5" s="156">
        <f>IF(RES_hhdet_tes!K5=0,0,RES_hhdet_tes!K5/0.086*1000000/RES_hhdet_num!K$3)</f>
        <v>7927.6133771546374</v>
      </c>
      <c r="L5" s="156">
        <f>IF(RES_hhdet_tes!L5=0,0,RES_hhdet_tes!L5/0.086*1000000/RES_hhdet_num!L$3)</f>
        <v>7863.5587453677072</v>
      </c>
      <c r="M5" s="156">
        <f>IF(RES_hhdet_tes!M5=0,0,RES_hhdet_tes!M5/0.086*1000000/RES_hhdet_num!M$3)</f>
        <v>7272.1521372227116</v>
      </c>
      <c r="N5" s="156">
        <f>IF(RES_hhdet_tes!N5=0,0,RES_hhdet_tes!N5/0.086*1000000/RES_hhdet_num!N$3)</f>
        <v>7174.5505296444808</v>
      </c>
      <c r="O5" s="156">
        <f>IF(RES_hhdet_tes!O5=0,0,RES_hhdet_tes!O5/0.086*1000000/RES_hhdet_num!O$3)</f>
        <v>7808.5770167069186</v>
      </c>
      <c r="P5" s="156">
        <f>IF(RES_hhdet_tes!P5=0,0,RES_hhdet_tes!P5/0.086*1000000/RES_hhdet_num!P$3)</f>
        <v>5323.5768679346829</v>
      </c>
      <c r="Q5" s="156">
        <f>IF(RES_hhdet_tes!Q5=0,0,RES_hhdet_tes!Q5/0.086*1000000/RES_hhdet_num!Q$3)</f>
        <v>5826.6969872196269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61.761177326627532</v>
      </c>
      <c r="C6" s="156">
        <f>IF(RES_hhdet_tes!C6=0,0,RES_hhdet_tes!C6/0.086*1000000/RES_hhdet_num!C$3)</f>
        <v>61.833821605071911</v>
      </c>
      <c r="D6" s="156">
        <f>IF(RES_hhdet_tes!D6=0,0,RES_hhdet_tes!D6/0.086*1000000/RES_hhdet_num!D$3)</f>
        <v>73.299087470619256</v>
      </c>
      <c r="E6" s="156">
        <f>IF(RES_hhdet_tes!E6=0,0,RES_hhdet_tes!E6/0.086*1000000/RES_hhdet_num!E$3)</f>
        <v>71.159845705689278</v>
      </c>
      <c r="F6" s="156">
        <f>IF(RES_hhdet_tes!F6=0,0,RES_hhdet_tes!F6/0.086*1000000/RES_hhdet_num!F$3)</f>
        <v>63.961027841397261</v>
      </c>
      <c r="G6" s="156">
        <f>IF(RES_hhdet_tes!G6=0,0,RES_hhdet_tes!G6/0.086*1000000/RES_hhdet_num!G$3)</f>
        <v>61.331041338929644</v>
      </c>
      <c r="H6" s="156">
        <f>IF(RES_hhdet_tes!H6=0,0,RES_hhdet_tes!H6/0.086*1000000/RES_hhdet_num!H$3)</f>
        <v>58.90525881268249</v>
      </c>
      <c r="I6" s="156">
        <f>IF(RES_hhdet_tes!I6=0,0,RES_hhdet_tes!I6/0.086*1000000/RES_hhdet_num!I$3)</f>
        <v>62.99526623765675</v>
      </c>
      <c r="J6" s="156">
        <f>IF(RES_hhdet_tes!J6=0,0,RES_hhdet_tes!J6/0.086*1000000/RES_hhdet_num!J$3)</f>
        <v>241.76306903379029</v>
      </c>
      <c r="K6" s="156">
        <f>IF(RES_hhdet_tes!K6=0,0,RES_hhdet_tes!K6/0.086*1000000/RES_hhdet_num!K$3)</f>
        <v>80.995942874492158</v>
      </c>
      <c r="L6" s="156">
        <f>IF(RES_hhdet_tes!L6=0,0,RES_hhdet_tes!L6/0.086*1000000/RES_hhdet_num!L$3)</f>
        <v>62.248169791007648</v>
      </c>
      <c r="M6" s="156">
        <f>IF(RES_hhdet_tes!M6=0,0,RES_hhdet_tes!M6/0.086*1000000/RES_hhdet_num!M$3)</f>
        <v>94.311638915407229</v>
      </c>
      <c r="N6" s="156">
        <f>IF(RES_hhdet_tes!N6=0,0,RES_hhdet_tes!N6/0.086*1000000/RES_hhdet_num!N$3)</f>
        <v>105.50348944472698</v>
      </c>
      <c r="O6" s="156">
        <f>IF(RES_hhdet_tes!O6=0,0,RES_hhdet_tes!O6/0.086*1000000/RES_hhdet_num!O$3)</f>
        <v>111.8632820197416</v>
      </c>
      <c r="P6" s="156">
        <f>IF(RES_hhdet_tes!P6=0,0,RES_hhdet_tes!P6/0.086*1000000/RES_hhdet_num!P$3)</f>
        <v>113.19914654157733</v>
      </c>
      <c r="Q6" s="156">
        <f>IF(RES_hhdet_tes!Q6=0,0,RES_hhdet_tes!Q6/0.086*1000000/RES_hhdet_num!Q$3)</f>
        <v>120.28732859025031</v>
      </c>
    </row>
    <row r="7" spans="1:17" ht="12.95" customHeight="1" x14ac:dyDescent="0.25">
      <c r="A7" s="158" t="s">
        <v>112</v>
      </c>
      <c r="B7" s="157">
        <f t="shared" ref="B7:Q7" si="2">B8</f>
        <v>8.8770469632714644</v>
      </c>
      <c r="C7" s="157">
        <f t="shared" si="2"/>
        <v>9.2074011938575921</v>
      </c>
      <c r="D7" s="157">
        <f t="shared" si="2"/>
        <v>9.3081626977214835</v>
      </c>
      <c r="E7" s="157">
        <f t="shared" si="2"/>
        <v>9.3868240185407004</v>
      </c>
      <c r="F7" s="157">
        <f t="shared" si="2"/>
        <v>9.7911939838665543</v>
      </c>
      <c r="G7" s="157">
        <f t="shared" si="2"/>
        <v>9.6111684111734483</v>
      </c>
      <c r="H7" s="157">
        <f t="shared" si="2"/>
        <v>9.5392758915553877</v>
      </c>
      <c r="I7" s="157">
        <f t="shared" si="2"/>
        <v>10.96858663344346</v>
      </c>
      <c r="J7" s="157">
        <f t="shared" si="2"/>
        <v>12.709250947789059</v>
      </c>
      <c r="K7" s="157">
        <f t="shared" si="2"/>
        <v>16.037308741108859</v>
      </c>
      <c r="L7" s="157">
        <f t="shared" si="2"/>
        <v>18.815627701187715</v>
      </c>
      <c r="M7" s="157">
        <f t="shared" si="2"/>
        <v>28.309397937877872</v>
      </c>
      <c r="N7" s="157">
        <f t="shared" si="2"/>
        <v>37.219213046137931</v>
      </c>
      <c r="O7" s="157">
        <f t="shared" si="2"/>
        <v>46.366499311048862</v>
      </c>
      <c r="P7" s="157">
        <f t="shared" si="2"/>
        <v>53.222810704595304</v>
      </c>
      <c r="Q7" s="157">
        <f t="shared" si="2"/>
        <v>64.03549433386209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8.8770469632714644</v>
      </c>
      <c r="C8" s="156">
        <f>IF(RES_hhdet_tes!C8=0,0,RES_hhdet_tes!C8/0.086*1000000/RES_hhdet_num!C$3)</f>
        <v>9.2074011938575921</v>
      </c>
      <c r="D8" s="156">
        <f>IF(RES_hhdet_tes!D8=0,0,RES_hhdet_tes!D8/0.086*1000000/RES_hhdet_num!D$3)</f>
        <v>9.3081626977214835</v>
      </c>
      <c r="E8" s="156">
        <f>IF(RES_hhdet_tes!E8=0,0,RES_hhdet_tes!E8/0.086*1000000/RES_hhdet_num!E$3)</f>
        <v>9.3868240185407004</v>
      </c>
      <c r="F8" s="156">
        <f>IF(RES_hhdet_tes!F8=0,0,RES_hhdet_tes!F8/0.086*1000000/RES_hhdet_num!F$3)</f>
        <v>9.7911939838665543</v>
      </c>
      <c r="G8" s="156">
        <f>IF(RES_hhdet_tes!G8=0,0,RES_hhdet_tes!G8/0.086*1000000/RES_hhdet_num!G$3)</f>
        <v>9.6111684111734483</v>
      </c>
      <c r="H8" s="156">
        <f>IF(RES_hhdet_tes!H8=0,0,RES_hhdet_tes!H8/0.086*1000000/RES_hhdet_num!H$3)</f>
        <v>9.5392758915553877</v>
      </c>
      <c r="I8" s="156">
        <f>IF(RES_hhdet_tes!I8=0,0,RES_hhdet_tes!I8/0.086*1000000/RES_hhdet_num!I$3)</f>
        <v>10.96858663344346</v>
      </c>
      <c r="J8" s="156">
        <f>IF(RES_hhdet_tes!J8=0,0,RES_hhdet_tes!J8/0.086*1000000/RES_hhdet_num!J$3)</f>
        <v>12.709250947789059</v>
      </c>
      <c r="K8" s="156">
        <f>IF(RES_hhdet_tes!K8=0,0,RES_hhdet_tes!K8/0.086*1000000/RES_hhdet_num!K$3)</f>
        <v>16.037308741108859</v>
      </c>
      <c r="L8" s="156">
        <f>IF(RES_hhdet_tes!L8=0,0,RES_hhdet_tes!L8/0.086*1000000/RES_hhdet_num!L$3)</f>
        <v>18.815627701187715</v>
      </c>
      <c r="M8" s="156">
        <f>IF(RES_hhdet_tes!M8=0,0,RES_hhdet_tes!M8/0.086*1000000/RES_hhdet_num!M$3)</f>
        <v>28.309397937877872</v>
      </c>
      <c r="N8" s="156">
        <f>IF(RES_hhdet_tes!N8=0,0,RES_hhdet_tes!N8/0.086*1000000/RES_hhdet_num!N$3)</f>
        <v>37.219213046137931</v>
      </c>
      <c r="O8" s="156">
        <f>IF(RES_hhdet_tes!O8=0,0,RES_hhdet_tes!O8/0.086*1000000/RES_hhdet_num!O$3)</f>
        <v>46.366499311048862</v>
      </c>
      <c r="P8" s="156">
        <f>IF(RES_hhdet_tes!P8=0,0,RES_hhdet_tes!P8/0.086*1000000/RES_hhdet_num!P$3)</f>
        <v>53.222810704595304</v>
      </c>
      <c r="Q8" s="156">
        <f>IF(RES_hhdet_tes!Q8=0,0,RES_hhdet_tes!Q8/0.086*1000000/RES_hhdet_num!Q$3)</f>
        <v>64.03549433386209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2009.9287640055593</v>
      </c>
      <c r="C9" s="157">
        <f>IF(RES_hhdet_tes!C9=0,0,RES_hhdet_tes!C9/0.086*1000000/RES_hhdet_num!C$3)</f>
        <v>2067.7197949954057</v>
      </c>
      <c r="D9" s="157">
        <f>IF(RES_hhdet_tes!D9=0,0,RES_hhdet_tes!D9/0.086*1000000/RES_hhdet_num!D$3)</f>
        <v>2167.356864709765</v>
      </c>
      <c r="E9" s="157">
        <f>IF(RES_hhdet_tes!E9=0,0,RES_hhdet_tes!E9/0.086*1000000/RES_hhdet_num!E$3)</f>
        <v>2178.3729230857543</v>
      </c>
      <c r="F9" s="157">
        <f>IF(RES_hhdet_tes!F9=0,0,RES_hhdet_tes!F9/0.086*1000000/RES_hhdet_num!F$3)</f>
        <v>2150.2480887194802</v>
      </c>
      <c r="G9" s="157">
        <f>IF(RES_hhdet_tes!G9=0,0,RES_hhdet_tes!G9/0.086*1000000/RES_hhdet_num!G$3)</f>
        <v>2169.25558361086</v>
      </c>
      <c r="H9" s="157">
        <f>IF(RES_hhdet_tes!H9=0,0,RES_hhdet_tes!H9/0.086*1000000/RES_hhdet_num!H$3)</f>
        <v>2224.8524429259355</v>
      </c>
      <c r="I9" s="157">
        <f>IF(RES_hhdet_tes!I9=0,0,RES_hhdet_tes!I9/0.086*1000000/RES_hhdet_num!I$3)</f>
        <v>2286.1846659735575</v>
      </c>
      <c r="J9" s="157">
        <f>IF(RES_hhdet_tes!J9=0,0,RES_hhdet_tes!J9/0.086*1000000/RES_hhdet_num!J$3)</f>
        <v>2371.7302105810836</v>
      </c>
      <c r="K9" s="157">
        <f>IF(RES_hhdet_tes!K9=0,0,RES_hhdet_tes!K9/0.086*1000000/RES_hhdet_num!K$3)</f>
        <v>2435.8446536589113</v>
      </c>
      <c r="L9" s="157">
        <f>IF(RES_hhdet_tes!L9=0,0,RES_hhdet_tes!L9/0.086*1000000/RES_hhdet_num!L$3)</f>
        <v>2541.113886260081</v>
      </c>
      <c r="M9" s="157">
        <f>IF(RES_hhdet_tes!M9=0,0,RES_hhdet_tes!M9/0.086*1000000/RES_hhdet_num!M$3)</f>
        <v>2710.3670191804508</v>
      </c>
      <c r="N9" s="157">
        <f>IF(RES_hhdet_tes!N9=0,0,RES_hhdet_tes!N9/0.086*1000000/RES_hhdet_num!N$3)</f>
        <v>2910.0129684856515</v>
      </c>
      <c r="O9" s="157">
        <f>IF(RES_hhdet_tes!O9=0,0,RES_hhdet_tes!O9/0.086*1000000/RES_hhdet_num!O$3)</f>
        <v>2838.1423969870666</v>
      </c>
      <c r="P9" s="157">
        <f>IF(RES_hhdet_tes!P9=0,0,RES_hhdet_tes!P9/0.086*1000000/RES_hhdet_num!P$3)</f>
        <v>2811.7689130286844</v>
      </c>
      <c r="Q9" s="157">
        <f>IF(RES_hhdet_tes!Q9=0,0,RES_hhdet_tes!Q9/0.086*1000000/RES_hhdet_num!Q$3)</f>
        <v>2849.2941130371205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1706.9615886384522</v>
      </c>
      <c r="C11" s="132">
        <f>IF(RES_hhdet_tes!C11=0,0,RES_hhdet_tes!C11/0.086*1000000/RES_hhdet_num!C11)</f>
        <v>1702.8912395329592</v>
      </c>
      <c r="D11" s="132">
        <f>IF(RES_hhdet_tes!D11=0,0,RES_hhdet_tes!D11/0.086*1000000/RES_hhdet_num!D11)</f>
        <v>1737.4820660042831</v>
      </c>
      <c r="E11" s="132">
        <f>IF(RES_hhdet_tes!E11=0,0,RES_hhdet_tes!E11/0.086*1000000/RES_hhdet_num!E11)</f>
        <v>1732.2251562832198</v>
      </c>
      <c r="F11" s="132">
        <f>IF(RES_hhdet_tes!F11=0,0,RES_hhdet_tes!F11/0.086*1000000/RES_hhdet_num!F11)</f>
        <v>1729.7760807724085</v>
      </c>
      <c r="G11" s="132">
        <f>IF(RES_hhdet_tes!G11=0,0,RES_hhdet_tes!G11/0.086*1000000/RES_hhdet_num!G11)</f>
        <v>1748.0769324720761</v>
      </c>
      <c r="H11" s="132">
        <f>IF(RES_hhdet_tes!H11=0,0,RES_hhdet_tes!H11/0.086*1000000/RES_hhdet_num!H11)</f>
        <v>1786.7743098312012</v>
      </c>
      <c r="I11" s="132">
        <f>IF(RES_hhdet_tes!I11=0,0,RES_hhdet_tes!I11/0.086*1000000/RES_hhdet_num!I11)</f>
        <v>1814.5716936978688</v>
      </c>
      <c r="J11" s="132">
        <f>IF(RES_hhdet_tes!J11=0,0,RES_hhdet_tes!J11/0.086*1000000/RES_hhdet_num!J11)</f>
        <v>1822.8502324794699</v>
      </c>
      <c r="K11" s="132">
        <f>IF(RES_hhdet_tes!K11=0,0,RES_hhdet_tes!K11/0.086*1000000/RES_hhdet_num!K11)</f>
        <v>1804.4013214764434</v>
      </c>
      <c r="L11" s="132">
        <f>IF(RES_hhdet_tes!L11=0,0,RES_hhdet_tes!L11/0.086*1000000/RES_hhdet_num!L11)</f>
        <v>1810.2670362000154</v>
      </c>
      <c r="M11" s="132">
        <f>IF(RES_hhdet_tes!M11=0,0,RES_hhdet_tes!M11/0.086*1000000/RES_hhdet_num!M11)</f>
        <v>1858.7877729843137</v>
      </c>
      <c r="N11" s="132">
        <f>IF(RES_hhdet_tes!N11=0,0,RES_hhdet_tes!N11/0.086*1000000/RES_hhdet_num!N11)</f>
        <v>1866.5358701379287</v>
      </c>
      <c r="O11" s="132">
        <f>IF(RES_hhdet_tes!O11=0,0,RES_hhdet_tes!O11/0.086*1000000/RES_hhdet_num!O11)</f>
        <v>1886.0749469664197</v>
      </c>
      <c r="P11" s="132">
        <f>IF(RES_hhdet_tes!P11=0,0,RES_hhdet_tes!P11/0.086*1000000/RES_hhdet_num!P11)</f>
        <v>1896.158333453704</v>
      </c>
      <c r="Q11" s="132">
        <f>IF(RES_hhdet_tes!Q11=0,0,RES_hhdet_tes!Q11/0.086*1000000/RES_hhdet_num!Q11)</f>
        <v>1901.4810778852711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1706.944820348082</v>
      </c>
      <c r="C12" s="132">
        <f>IF(RES_hhdet_tes!C12=0,0,RES_hhdet_tes!C12/0.086*1000000/RES_hhdet_num!C12)</f>
        <v>1707.6264995501676</v>
      </c>
      <c r="D12" s="132">
        <f>IF(RES_hhdet_tes!D12=0,0,RES_hhdet_tes!D12/0.086*1000000/RES_hhdet_num!D12)</f>
        <v>1743.4469501269627</v>
      </c>
      <c r="E12" s="132">
        <f>IF(RES_hhdet_tes!E12=0,0,RES_hhdet_tes!E12/0.086*1000000/RES_hhdet_num!E12)</f>
        <v>1738.3220638045409</v>
      </c>
      <c r="F12" s="132">
        <f>IF(RES_hhdet_tes!F12=0,0,RES_hhdet_tes!F12/0.086*1000000/RES_hhdet_num!F12)</f>
        <v>1743.1332332925767</v>
      </c>
      <c r="G12" s="132">
        <f>IF(RES_hhdet_tes!G12=0,0,RES_hhdet_tes!G12/0.086*1000000/RES_hhdet_num!G12)</f>
        <v>1782.7459877177334</v>
      </c>
      <c r="H12" s="132">
        <f>IF(RES_hhdet_tes!H12=0,0,RES_hhdet_tes!H12/0.086*1000000/RES_hhdet_num!H12)</f>
        <v>1818.5136575156835</v>
      </c>
      <c r="I12" s="132">
        <f>IF(RES_hhdet_tes!I12=0,0,RES_hhdet_tes!I12/0.086*1000000/RES_hhdet_num!I12)</f>
        <v>1826.3789632641435</v>
      </c>
      <c r="J12" s="132">
        <f>IF(RES_hhdet_tes!J12=0,0,RES_hhdet_tes!J12/0.086*1000000/RES_hhdet_num!J12)</f>
        <v>1823.8401713380308</v>
      </c>
      <c r="K12" s="132">
        <f>IF(RES_hhdet_tes!K12=0,0,RES_hhdet_tes!K12/0.086*1000000/RES_hhdet_num!K12)</f>
        <v>1815.7798386361376</v>
      </c>
      <c r="L12" s="132">
        <f>IF(RES_hhdet_tes!L12=0,0,RES_hhdet_tes!L12/0.086*1000000/RES_hhdet_num!L12)</f>
        <v>1819.140933687431</v>
      </c>
      <c r="M12" s="132">
        <f>IF(RES_hhdet_tes!M12=0,0,RES_hhdet_tes!M12/0.086*1000000/RES_hhdet_num!M12)</f>
        <v>1850.1952866595027</v>
      </c>
      <c r="N12" s="132">
        <f>IF(RES_hhdet_tes!N12=0,0,RES_hhdet_tes!N12/0.086*1000000/RES_hhdet_num!N12)</f>
        <v>1854.8442324880853</v>
      </c>
      <c r="O12" s="132">
        <f>IF(RES_hhdet_tes!O12=0,0,RES_hhdet_tes!O12/0.086*1000000/RES_hhdet_num!O12)</f>
        <v>1867.2111112627874</v>
      </c>
      <c r="P12" s="132">
        <f>IF(RES_hhdet_tes!P12=0,0,RES_hhdet_tes!P12/0.086*1000000/RES_hhdet_num!P12)</f>
        <v>1869.2588140658504</v>
      </c>
      <c r="Q12" s="132">
        <f>IF(RES_hhdet_tes!Q12=0,0,RES_hhdet_tes!Q12/0.086*1000000/RES_hhdet_num!Q12)</f>
        <v>1874.4782195357097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1109.5250326149999</v>
      </c>
      <c r="C13" s="165">
        <f>IF(RES_hhdet_tes!C13=0,0,RES_hhdet_tes!C13/0.086*1000000/RES_hhdet_num!C12)</f>
        <v>1106.8793056964537</v>
      </c>
      <c r="D13" s="165">
        <f>IF(RES_hhdet_tes!D13=0,0,RES_hhdet_tes!D13/0.086*1000000/RES_hhdet_num!D12)</f>
        <v>1129.3633429027868</v>
      </c>
      <c r="E13" s="165">
        <f>IF(RES_hhdet_tes!E13=0,0,RES_hhdet_tes!E13/0.086*1000000/RES_hhdet_num!E12)</f>
        <v>1125.7297281171157</v>
      </c>
      <c r="F13" s="165">
        <f>IF(RES_hhdet_tes!F13=0,0,RES_hhdet_tes!F13/0.086*1000000/RES_hhdet_num!F12)</f>
        <v>1130.9960283738799</v>
      </c>
      <c r="G13" s="165">
        <f>IF(RES_hhdet_tes!G13=0,0,RES_hhdet_tes!G13/0.086*1000000/RES_hhdet_num!G12)</f>
        <v>1165.5902501208341</v>
      </c>
      <c r="H13" s="165">
        <f>IF(RES_hhdet_tes!H13=0,0,RES_hhdet_tes!H13/0.086*1000000/RES_hhdet_num!H12)</f>
        <v>1189.6917906997842</v>
      </c>
      <c r="I13" s="165">
        <f>IF(RES_hhdet_tes!I13=0,0,RES_hhdet_tes!I13/0.086*1000000/RES_hhdet_num!I12)</f>
        <v>1194.5282313930884</v>
      </c>
      <c r="J13" s="165">
        <f>IF(RES_hhdet_tes!J13=0,0,RES_hhdet_tes!J13/0.086*1000000/RES_hhdet_num!J12)</f>
        <v>1190.7682753717152</v>
      </c>
      <c r="K13" s="165">
        <f>IF(RES_hhdet_tes!K13=0,0,RES_hhdet_tes!K13/0.086*1000000/RES_hhdet_num!K12)</f>
        <v>1184.2904164384788</v>
      </c>
      <c r="L13" s="165">
        <f>IF(RES_hhdet_tes!L13=0,0,RES_hhdet_tes!L13/0.086*1000000/RES_hhdet_num!L12)</f>
        <v>1184.442508630739</v>
      </c>
      <c r="M13" s="165">
        <f>IF(RES_hhdet_tes!M13=0,0,RES_hhdet_tes!M13/0.086*1000000/RES_hhdet_num!M12)</f>
        <v>1214.5782426624135</v>
      </c>
      <c r="N13" s="165">
        <f>IF(RES_hhdet_tes!N13=0,0,RES_hhdet_tes!N13/0.086*1000000/RES_hhdet_num!N12)</f>
        <v>1219.0976785547743</v>
      </c>
      <c r="O13" s="165">
        <f>IF(RES_hhdet_tes!O13=0,0,RES_hhdet_tes!O13/0.086*1000000/RES_hhdet_num!O12)</f>
        <v>1231.0023093015307</v>
      </c>
      <c r="P13" s="165">
        <f>IF(RES_hhdet_tes!P13=0,0,RES_hhdet_tes!P13/0.086*1000000/RES_hhdet_num!P12)</f>
        <v>1231.8795073628489</v>
      </c>
      <c r="Q13" s="165">
        <f>IF(RES_hhdet_tes!Q13=0,0,RES_hhdet_tes!Q13/0.086*1000000/RES_hhdet_num!Q12)</f>
        <v>1234.4552100991634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597.4197877330821</v>
      </c>
      <c r="C14" s="164">
        <f>IF(RES_hhdet_tes!C14=0,0,RES_hhdet_tes!C14/0.086*1000000/RES_hhdet_num!C12)</f>
        <v>600.74719385371395</v>
      </c>
      <c r="D14" s="164">
        <f>IF(RES_hhdet_tes!D14=0,0,RES_hhdet_tes!D14/0.086*1000000/RES_hhdet_num!D12)</f>
        <v>614.08360722417581</v>
      </c>
      <c r="E14" s="164">
        <f>IF(RES_hhdet_tes!E14=0,0,RES_hhdet_tes!E14/0.086*1000000/RES_hhdet_num!E12)</f>
        <v>612.59233568742525</v>
      </c>
      <c r="F14" s="164">
        <f>IF(RES_hhdet_tes!F14=0,0,RES_hhdet_tes!F14/0.086*1000000/RES_hhdet_num!F12)</f>
        <v>612.13720491869685</v>
      </c>
      <c r="G14" s="164">
        <f>IF(RES_hhdet_tes!G14=0,0,RES_hhdet_tes!G14/0.086*1000000/RES_hhdet_num!G12)</f>
        <v>617.15573759689971</v>
      </c>
      <c r="H14" s="164">
        <f>IF(RES_hhdet_tes!H14=0,0,RES_hhdet_tes!H14/0.086*1000000/RES_hhdet_num!H12)</f>
        <v>628.8218668158994</v>
      </c>
      <c r="I14" s="164">
        <f>IF(RES_hhdet_tes!I14=0,0,RES_hhdet_tes!I14/0.086*1000000/RES_hhdet_num!I12)</f>
        <v>631.85073187105536</v>
      </c>
      <c r="J14" s="164">
        <f>IF(RES_hhdet_tes!J14=0,0,RES_hhdet_tes!J14/0.086*1000000/RES_hhdet_num!J12)</f>
        <v>633.07189596631565</v>
      </c>
      <c r="K14" s="164">
        <f>IF(RES_hhdet_tes!K14=0,0,RES_hhdet_tes!K14/0.086*1000000/RES_hhdet_num!K12)</f>
        <v>631.48942219765888</v>
      </c>
      <c r="L14" s="164">
        <f>IF(RES_hhdet_tes!L14=0,0,RES_hhdet_tes!L14/0.086*1000000/RES_hhdet_num!L12)</f>
        <v>634.69842505669169</v>
      </c>
      <c r="M14" s="164">
        <f>IF(RES_hhdet_tes!M14=0,0,RES_hhdet_tes!M14/0.086*1000000/RES_hhdet_num!M12)</f>
        <v>635.61704399708924</v>
      </c>
      <c r="N14" s="164">
        <f>IF(RES_hhdet_tes!N14=0,0,RES_hhdet_tes!N14/0.086*1000000/RES_hhdet_num!N12)</f>
        <v>635.74655393331079</v>
      </c>
      <c r="O14" s="164">
        <f>IF(RES_hhdet_tes!O14=0,0,RES_hhdet_tes!O14/0.086*1000000/RES_hhdet_num!O12)</f>
        <v>636.20880196125654</v>
      </c>
      <c r="P14" s="164">
        <f>IF(RES_hhdet_tes!P14=0,0,RES_hhdet_tes!P14/0.086*1000000/RES_hhdet_num!P12)</f>
        <v>637.3793067030017</v>
      </c>
      <c r="Q14" s="164">
        <f>IF(RES_hhdet_tes!Q14=0,0,RES_hhdet_tes!Q14/0.086*1000000/RES_hhdet_num!Q12)</f>
        <v>640.02300943654643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2028.1362035878312</v>
      </c>
      <c r="C15" s="162">
        <f>IF(RES_hhdet_tes!C15=0,0,RES_hhdet_tes!C15/0.086*1000000/RES_hhdet_num!C15)</f>
        <v>2089.1736431124673</v>
      </c>
      <c r="D15" s="162">
        <f>IF(RES_hhdet_tes!D15=0,0,RES_hhdet_tes!D15/0.086*1000000/RES_hhdet_num!D15)</f>
        <v>2192.3370434537296</v>
      </c>
      <c r="E15" s="162">
        <f>IF(RES_hhdet_tes!E15=0,0,RES_hhdet_tes!E15/0.086*1000000/RES_hhdet_num!E15)</f>
        <v>2203.9054331037482</v>
      </c>
      <c r="F15" s="162">
        <f>IF(RES_hhdet_tes!F15=0,0,RES_hhdet_tes!F15/0.086*1000000/RES_hhdet_num!F15)</f>
        <v>2173.9043476319421</v>
      </c>
      <c r="G15" s="162">
        <f>IF(RES_hhdet_tes!G15=0,0,RES_hhdet_tes!G15/0.086*1000000/RES_hhdet_num!G15)</f>
        <v>2192.5681801741825</v>
      </c>
      <c r="H15" s="162">
        <f>IF(RES_hhdet_tes!H15=0,0,RES_hhdet_tes!H15/0.086*1000000/RES_hhdet_num!H15)</f>
        <v>2248.3097966274286</v>
      </c>
      <c r="I15" s="162">
        <f>IF(RES_hhdet_tes!I15=0,0,RES_hhdet_tes!I15/0.086*1000000/RES_hhdet_num!I15)</f>
        <v>2311.2436644492182</v>
      </c>
      <c r="J15" s="162">
        <f>IF(RES_hhdet_tes!J15=0,0,RES_hhdet_tes!J15/0.086*1000000/RES_hhdet_num!J15)</f>
        <v>2400.9425772041395</v>
      </c>
      <c r="K15" s="162">
        <f>IF(RES_hhdet_tes!K15=0,0,RES_hhdet_tes!K15/0.086*1000000/RES_hhdet_num!K15)</f>
        <v>2469.0724954832885</v>
      </c>
      <c r="L15" s="162">
        <f>IF(RES_hhdet_tes!L15=0,0,RES_hhdet_tes!L15/0.086*1000000/RES_hhdet_num!L15)</f>
        <v>2579.4629443398071</v>
      </c>
      <c r="M15" s="162">
        <f>IF(RES_hhdet_tes!M15=0,0,RES_hhdet_tes!M15/0.086*1000000/RES_hhdet_num!M15)</f>
        <v>2755.5965959914856</v>
      </c>
      <c r="N15" s="162">
        <f>IF(RES_hhdet_tes!N15=0,0,RES_hhdet_tes!N15/0.086*1000000/RES_hhdet_num!N15)</f>
        <v>2964.5250508850113</v>
      </c>
      <c r="O15" s="162">
        <f>IF(RES_hhdet_tes!O15=0,0,RES_hhdet_tes!O15/0.086*1000000/RES_hhdet_num!O15)</f>
        <v>2887.5319484460242</v>
      </c>
      <c r="P15" s="162">
        <f>IF(RES_hhdet_tes!P15=0,0,RES_hhdet_tes!P15/0.086*1000000/RES_hhdet_num!P15)</f>
        <v>2858.1201056892028</v>
      </c>
      <c r="Q15" s="162">
        <f>IF(RES_hhdet_tes!Q15=0,0,RES_hhdet_tes!Q15/0.086*1000000/RES_hhdet_num!Q15)</f>
        <v>2896.0746757703055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1915.7083200651862</v>
      </c>
      <c r="C16" s="160">
        <f>IF(RES_hhdet_tes!C16=0,0,RES_hhdet_tes!C16/0.086*1000000/RES_hhdet_num!C16)</f>
        <v>1958.7100618768643</v>
      </c>
      <c r="D16" s="160">
        <f>IF(RES_hhdet_tes!D16=0,0,RES_hhdet_tes!D16/0.086*1000000/RES_hhdet_num!D16)</f>
        <v>2042.6341190854639</v>
      </c>
      <c r="E16" s="160">
        <f>IF(RES_hhdet_tes!E16=0,0,RES_hhdet_tes!E16/0.086*1000000/RES_hhdet_num!E16)</f>
        <v>2051.7781475466759</v>
      </c>
      <c r="F16" s="160">
        <f>IF(RES_hhdet_tes!F16=0,0,RES_hhdet_tes!F16/0.086*1000000/RES_hhdet_num!F16)</f>
        <v>2032.6716157656842</v>
      </c>
      <c r="G16" s="160">
        <f>IF(RES_hhdet_tes!G16=0,0,RES_hhdet_tes!G16/0.086*1000000/RES_hhdet_num!G16)</f>
        <v>2053.9059558968979</v>
      </c>
      <c r="H16" s="160">
        <f>IF(RES_hhdet_tes!H16=0,0,RES_hhdet_tes!H16/0.086*1000000/RES_hhdet_num!H16)</f>
        <v>2103.6495567814368</v>
      </c>
      <c r="I16" s="160">
        <f>IF(RES_hhdet_tes!I16=0,0,RES_hhdet_tes!I16/0.086*1000000/RES_hhdet_num!I16)</f>
        <v>2152.9291365784811</v>
      </c>
      <c r="J16" s="160">
        <f>IF(RES_hhdet_tes!J16=0,0,RES_hhdet_tes!J16/0.086*1000000/RES_hhdet_num!J16)</f>
        <v>2207.4146765075875</v>
      </c>
      <c r="K16" s="160">
        <f>IF(RES_hhdet_tes!K16=0,0,RES_hhdet_tes!K16/0.086*1000000/RES_hhdet_num!K16)</f>
        <v>2251.9354030932545</v>
      </c>
      <c r="L16" s="160">
        <f>IF(RES_hhdet_tes!L16=0,0,RES_hhdet_tes!L16/0.086*1000000/RES_hhdet_num!L16)</f>
        <v>2323.5575146393189</v>
      </c>
      <c r="M16" s="160">
        <f>IF(RES_hhdet_tes!M16=0,0,RES_hhdet_tes!M16/0.086*1000000/RES_hhdet_num!M16)</f>
        <v>2438.668382346867</v>
      </c>
      <c r="N16" s="160">
        <f>IF(RES_hhdet_tes!N16=0,0,RES_hhdet_tes!N16/0.086*1000000/RES_hhdet_num!N16)</f>
        <v>2576.4546181769661</v>
      </c>
      <c r="O16" s="160">
        <f>IF(RES_hhdet_tes!O16=0,0,RES_hhdet_tes!O16/0.086*1000000/RES_hhdet_num!O16)</f>
        <v>2521.5258352458209</v>
      </c>
      <c r="P16" s="160">
        <f>IF(RES_hhdet_tes!P16=0,0,RES_hhdet_tes!P16/0.086*1000000/RES_hhdet_num!P16)</f>
        <v>2499.8997279342916</v>
      </c>
      <c r="Q16" s="160">
        <f>IF(RES_hhdet_tes!Q16=0,0,RES_hhdet_tes!Q16/0.086*1000000/RES_hhdet_num!Q16)</f>
        <v>2526.595737634224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1318.2885323321041</v>
      </c>
      <c r="C17" s="156">
        <f>IF(RES_hhdet_tes!C17=0,0,RES_hhdet_tes!C17/0.086*1000000/RES_hhdet_num!C16)</f>
        <v>1357.9628680231508</v>
      </c>
      <c r="D17" s="156">
        <f>IF(RES_hhdet_tes!D17=0,0,RES_hhdet_tes!D17/0.086*1000000/RES_hhdet_num!D16)</f>
        <v>1428.5505118612884</v>
      </c>
      <c r="E17" s="156">
        <f>IF(RES_hhdet_tes!E17=0,0,RES_hhdet_tes!E17/0.086*1000000/RES_hhdet_num!E16)</f>
        <v>1439.1858118592502</v>
      </c>
      <c r="F17" s="156">
        <f>IF(RES_hhdet_tes!F17=0,0,RES_hhdet_tes!F17/0.086*1000000/RES_hhdet_num!F16)</f>
        <v>1420.5344108469874</v>
      </c>
      <c r="G17" s="156">
        <f>IF(RES_hhdet_tes!G17=0,0,RES_hhdet_tes!G17/0.086*1000000/RES_hhdet_num!G16)</f>
        <v>1436.7502182999986</v>
      </c>
      <c r="H17" s="156">
        <f>IF(RES_hhdet_tes!H17=0,0,RES_hhdet_tes!H17/0.086*1000000/RES_hhdet_num!H16)</f>
        <v>1474.8276899655373</v>
      </c>
      <c r="I17" s="156">
        <f>IF(RES_hhdet_tes!I17=0,0,RES_hhdet_tes!I17/0.086*1000000/RES_hhdet_num!I16)</f>
        <v>1521.078404707426</v>
      </c>
      <c r="J17" s="156">
        <f>IF(RES_hhdet_tes!J17=0,0,RES_hhdet_tes!J17/0.086*1000000/RES_hhdet_num!J16)</f>
        <v>1574.3427805412716</v>
      </c>
      <c r="K17" s="156">
        <f>IF(RES_hhdet_tes!K17=0,0,RES_hhdet_tes!K17/0.086*1000000/RES_hhdet_num!K16)</f>
        <v>1620.4459808955951</v>
      </c>
      <c r="L17" s="156">
        <f>IF(RES_hhdet_tes!L17=0,0,RES_hhdet_tes!L17/0.086*1000000/RES_hhdet_num!L16)</f>
        <v>1688.8590895826271</v>
      </c>
      <c r="M17" s="156">
        <f>IF(RES_hhdet_tes!M17=0,0,RES_hhdet_tes!M17/0.086*1000000/RES_hhdet_num!M16)</f>
        <v>1803.051338349778</v>
      </c>
      <c r="N17" s="156">
        <f>IF(RES_hhdet_tes!N17=0,0,RES_hhdet_tes!N17/0.086*1000000/RES_hhdet_num!N16)</f>
        <v>1940.7080642436579</v>
      </c>
      <c r="O17" s="156">
        <f>IF(RES_hhdet_tes!O17=0,0,RES_hhdet_tes!O17/0.086*1000000/RES_hhdet_num!O16)</f>
        <v>1885.3170332845641</v>
      </c>
      <c r="P17" s="156">
        <f>IF(RES_hhdet_tes!P17=0,0,RES_hhdet_tes!P17/0.086*1000000/RES_hhdet_num!P16)</f>
        <v>1862.5204212312894</v>
      </c>
      <c r="Q17" s="156">
        <f>IF(RES_hhdet_tes!Q17=0,0,RES_hhdet_tes!Q17/0.086*1000000/RES_hhdet_num!Q16)</f>
        <v>1886.5727281976776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597.41978773308199</v>
      </c>
      <c r="C18" s="156">
        <f>IF(RES_hhdet_tes!C18=0,0,RES_hhdet_tes!C18/0.086*1000000/RES_hhdet_num!C16)</f>
        <v>600.7471938537135</v>
      </c>
      <c r="D18" s="156">
        <f>IF(RES_hhdet_tes!D18=0,0,RES_hhdet_tes!D18/0.086*1000000/RES_hhdet_num!D16)</f>
        <v>614.08360722417547</v>
      </c>
      <c r="E18" s="156">
        <f>IF(RES_hhdet_tes!E18=0,0,RES_hhdet_tes!E18/0.086*1000000/RES_hhdet_num!E16)</f>
        <v>612.59233568742536</v>
      </c>
      <c r="F18" s="156">
        <f>IF(RES_hhdet_tes!F18=0,0,RES_hhdet_tes!F18/0.086*1000000/RES_hhdet_num!F16)</f>
        <v>612.13720491869708</v>
      </c>
      <c r="G18" s="156">
        <f>IF(RES_hhdet_tes!G18=0,0,RES_hhdet_tes!G18/0.086*1000000/RES_hhdet_num!G16)</f>
        <v>617.15573759689983</v>
      </c>
      <c r="H18" s="156">
        <f>IF(RES_hhdet_tes!H18=0,0,RES_hhdet_tes!H18/0.086*1000000/RES_hhdet_num!H16)</f>
        <v>628.82186681589951</v>
      </c>
      <c r="I18" s="156">
        <f>IF(RES_hhdet_tes!I18=0,0,RES_hhdet_tes!I18/0.086*1000000/RES_hhdet_num!I16)</f>
        <v>631.85073187105525</v>
      </c>
      <c r="J18" s="156">
        <f>IF(RES_hhdet_tes!J18=0,0,RES_hhdet_tes!J18/0.086*1000000/RES_hhdet_num!J16)</f>
        <v>633.07189596631554</v>
      </c>
      <c r="K18" s="156">
        <f>IF(RES_hhdet_tes!K18=0,0,RES_hhdet_tes!K18/0.086*1000000/RES_hhdet_num!K16)</f>
        <v>631.48942219765911</v>
      </c>
      <c r="L18" s="156">
        <f>IF(RES_hhdet_tes!L18=0,0,RES_hhdet_tes!L18/0.086*1000000/RES_hhdet_num!L16)</f>
        <v>634.69842505669192</v>
      </c>
      <c r="M18" s="156">
        <f>IF(RES_hhdet_tes!M18=0,0,RES_hhdet_tes!M18/0.086*1000000/RES_hhdet_num!M16)</f>
        <v>635.61704399708913</v>
      </c>
      <c r="N18" s="156">
        <f>IF(RES_hhdet_tes!N18=0,0,RES_hhdet_tes!N18/0.086*1000000/RES_hhdet_num!N16)</f>
        <v>635.74655393330818</v>
      </c>
      <c r="O18" s="156">
        <f>IF(RES_hhdet_tes!O18=0,0,RES_hhdet_tes!O18/0.086*1000000/RES_hhdet_num!O16)</f>
        <v>636.20880196125654</v>
      </c>
      <c r="P18" s="156">
        <f>IF(RES_hhdet_tes!P18=0,0,RES_hhdet_tes!P18/0.086*1000000/RES_hhdet_num!P16)</f>
        <v>637.3793067030017</v>
      </c>
      <c r="Q18" s="156">
        <f>IF(RES_hhdet_tes!Q18=0,0,RES_hhdet_tes!Q18/0.086*1000000/RES_hhdet_num!Q16)</f>
        <v>640.02300943654632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609.89798728913365</v>
      </c>
      <c r="C19" s="157">
        <f>IF(RES_hhdet_tes!C19=0,0,RES_hhdet_tes!C19/0.086*1000000/RES_hhdet_num!C$3)</f>
        <v>630.30611167346865</v>
      </c>
      <c r="D19" s="157">
        <f>IF(RES_hhdet_tes!D19=0,0,RES_hhdet_tes!D19/0.086*1000000/RES_hhdet_num!D$3)</f>
        <v>662.98841584021886</v>
      </c>
      <c r="E19" s="157">
        <f>IF(RES_hhdet_tes!E19=0,0,RES_hhdet_tes!E19/0.086*1000000/RES_hhdet_num!E$3)</f>
        <v>670.4908095663867</v>
      </c>
      <c r="F19" s="157">
        <f>IF(RES_hhdet_tes!F19=0,0,RES_hhdet_tes!F19/0.086*1000000/RES_hhdet_num!F$3)</f>
        <v>674.07111870726646</v>
      </c>
      <c r="G19" s="157">
        <f>IF(RES_hhdet_tes!G19=0,0,RES_hhdet_tes!G19/0.086*1000000/RES_hhdet_num!G$3)</f>
        <v>688.49335289526925</v>
      </c>
      <c r="H19" s="157">
        <f>IF(RES_hhdet_tes!H19=0,0,RES_hhdet_tes!H19/0.086*1000000/RES_hhdet_num!H$3)</f>
        <v>718.73135649665005</v>
      </c>
      <c r="I19" s="157">
        <f>IF(RES_hhdet_tes!I19=0,0,RES_hhdet_tes!I19/0.086*1000000/RES_hhdet_num!I$3)</f>
        <v>743.21791858644599</v>
      </c>
      <c r="J19" s="157">
        <f>IF(RES_hhdet_tes!J19=0,0,RES_hhdet_tes!J19/0.086*1000000/RES_hhdet_num!J$3)</f>
        <v>765.08741247525597</v>
      </c>
      <c r="K19" s="157">
        <f>IF(RES_hhdet_tes!K19=0,0,RES_hhdet_tes!K19/0.086*1000000/RES_hhdet_num!K$3)</f>
        <v>778.899125289018</v>
      </c>
      <c r="L19" s="157">
        <f>IF(RES_hhdet_tes!L19=0,0,RES_hhdet_tes!L19/0.086*1000000/RES_hhdet_num!L$3)</f>
        <v>762.11667691008643</v>
      </c>
      <c r="M19" s="157">
        <f>IF(RES_hhdet_tes!M19=0,0,RES_hhdet_tes!M19/0.086*1000000/RES_hhdet_num!M$3)</f>
        <v>851.33951372905358</v>
      </c>
      <c r="N19" s="157">
        <f>IF(RES_hhdet_tes!N19=0,0,RES_hhdet_tes!N19/0.086*1000000/RES_hhdet_num!N$3)</f>
        <v>898.53572060666272</v>
      </c>
      <c r="O19" s="157">
        <f>IF(RES_hhdet_tes!O19=0,0,RES_hhdet_tes!O19/0.086*1000000/RES_hhdet_num!O$3)</f>
        <v>900.98011114825727</v>
      </c>
      <c r="P19" s="157">
        <f>IF(RES_hhdet_tes!P19=0,0,RES_hhdet_tes!P19/0.086*1000000/RES_hhdet_num!P$3)</f>
        <v>927.72640041753141</v>
      </c>
      <c r="Q19" s="157">
        <f>IF(RES_hhdet_tes!Q19=0,0,RES_hhdet_tes!Q19/0.086*1000000/RES_hhdet_num!Q$3)</f>
        <v>903.5579310833084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544.46128703573788</v>
      </c>
      <c r="C21" s="156">
        <f>IF(RES_hhdet_tes!C21=0,0,RES_hhdet_tes!C21/0.086*1000000/RES_hhdet_num!C21)</f>
        <v>553.4487320490025</v>
      </c>
      <c r="D21" s="156">
        <f>IF(RES_hhdet_tes!D21=0,0,RES_hhdet_tes!D21/0.086*1000000/RES_hhdet_num!D21)</f>
        <v>564.67265642811151</v>
      </c>
      <c r="E21" s="156">
        <f>IF(RES_hhdet_tes!E21=0,0,RES_hhdet_tes!E21/0.086*1000000/RES_hhdet_num!E21)</f>
        <v>566.8590571773218</v>
      </c>
      <c r="F21" s="156">
        <f>IF(RES_hhdet_tes!F21=0,0,RES_hhdet_tes!F21/0.086*1000000/RES_hhdet_num!F21)</f>
        <v>571.31025287136652</v>
      </c>
      <c r="G21" s="156">
        <f>IF(RES_hhdet_tes!G21=0,0,RES_hhdet_tes!G21/0.086*1000000/RES_hhdet_num!G21)</f>
        <v>580.31081237837861</v>
      </c>
      <c r="H21" s="156">
        <f>IF(RES_hhdet_tes!H21=0,0,RES_hhdet_tes!H21/0.086*1000000/RES_hhdet_num!H21)</f>
        <v>639.27233524213977</v>
      </c>
      <c r="I21" s="156">
        <f>IF(RES_hhdet_tes!I21=0,0,RES_hhdet_tes!I21/0.086*1000000/RES_hhdet_num!I21)</f>
        <v>588.1197363367919</v>
      </c>
      <c r="J21" s="156">
        <f>IF(RES_hhdet_tes!J21=0,0,RES_hhdet_tes!J21/0.086*1000000/RES_hhdet_num!J21)</f>
        <v>626.87888325115864</v>
      </c>
      <c r="K21" s="156">
        <f>IF(RES_hhdet_tes!K21=0,0,RES_hhdet_tes!K21/0.086*1000000/RES_hhdet_num!K21)</f>
        <v>614.82379054736896</v>
      </c>
      <c r="L21" s="156">
        <f>IF(RES_hhdet_tes!L21=0,0,RES_hhdet_tes!L21/0.086*1000000/RES_hhdet_num!L21)</f>
        <v>612.95303210226621</v>
      </c>
      <c r="M21" s="156">
        <f>IF(RES_hhdet_tes!M21=0,0,RES_hhdet_tes!M21/0.086*1000000/RES_hhdet_num!M21)</f>
        <v>527.72850149098258</v>
      </c>
      <c r="N21" s="156">
        <f>IF(RES_hhdet_tes!N21=0,0,RES_hhdet_tes!N21/0.086*1000000/RES_hhdet_num!N21)</f>
        <v>600.12251563735572</v>
      </c>
      <c r="O21" s="156">
        <f>IF(RES_hhdet_tes!O21=0,0,RES_hhdet_tes!O21/0.086*1000000/RES_hhdet_num!O21)</f>
        <v>667.43495780021158</v>
      </c>
      <c r="P21" s="156">
        <f>IF(RES_hhdet_tes!P21=0,0,RES_hhdet_tes!P21/0.086*1000000/RES_hhdet_num!P21)</f>
        <v>604.39576723379582</v>
      </c>
      <c r="Q21" s="156">
        <f>IF(RES_hhdet_tes!Q21=0,0,RES_hhdet_tes!Q21/0.086*1000000/RES_hhdet_num!Q21)</f>
        <v>601.09780119639981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646.92709634247694</v>
      </c>
      <c r="C22" s="57">
        <f>IF(RES_hhdet_tes!C22=0,0,RES_hhdet_tes!C22/0.086*1000000/RES_hhdet_num!C22)</f>
        <v>677.01501641761934</v>
      </c>
      <c r="D22" s="57">
        <f>IF(RES_hhdet_tes!D22=0,0,RES_hhdet_tes!D22/0.086*1000000/RES_hhdet_num!D22)</f>
        <v>713.63904791430957</v>
      </c>
      <c r="E22" s="57">
        <f>IF(RES_hhdet_tes!E22=0,0,RES_hhdet_tes!E22/0.086*1000000/RES_hhdet_num!E22)</f>
        <v>721.61009176864547</v>
      </c>
      <c r="F22" s="57">
        <f>IF(RES_hhdet_tes!F22=0,0,RES_hhdet_tes!F22/0.086*1000000/RES_hhdet_num!F22)</f>
        <v>718.17578229230946</v>
      </c>
      <c r="G22" s="57">
        <f>IF(RES_hhdet_tes!G22=0,0,RES_hhdet_tes!G22/0.086*1000000/RES_hhdet_num!G22)</f>
        <v>728.38106511306137</v>
      </c>
      <c r="H22" s="57">
        <f>IF(RES_hhdet_tes!H22=0,0,RES_hhdet_tes!H22/0.086*1000000/RES_hhdet_num!H22)</f>
        <v>749.14424333799877</v>
      </c>
      <c r="I22" s="57">
        <f>IF(RES_hhdet_tes!I22=0,0,RES_hhdet_tes!I22/0.086*1000000/RES_hhdet_num!I22)</f>
        <v>799.06511506029494</v>
      </c>
      <c r="J22" s="57">
        <f>IF(RES_hhdet_tes!J22=0,0,RES_hhdet_tes!J22/0.086*1000000/RES_hhdet_num!J22)</f>
        <v>815.90678955309454</v>
      </c>
      <c r="K22" s="57">
        <f>IF(RES_hhdet_tes!K22=0,0,RES_hhdet_tes!K22/0.086*1000000/RES_hhdet_num!K22)</f>
        <v>840.01683048434052</v>
      </c>
      <c r="L22" s="57">
        <f>IF(RES_hhdet_tes!L22=0,0,RES_hhdet_tes!L22/0.086*1000000/RES_hhdet_num!L22)</f>
        <v>831.517312382829</v>
      </c>
      <c r="M22" s="57">
        <f>IF(RES_hhdet_tes!M22=0,0,RES_hhdet_tes!M22/0.086*1000000/RES_hhdet_num!M22)</f>
        <v>957.15908427078011</v>
      </c>
      <c r="N22" s="57">
        <f>IF(RES_hhdet_tes!N22=0,0,RES_hhdet_tes!N22/0.086*1000000/RES_hhdet_num!N22)</f>
        <v>987.95037323116605</v>
      </c>
      <c r="O22" s="57">
        <f>IF(RES_hhdet_tes!O22=0,0,RES_hhdet_tes!O22/0.086*1000000/RES_hhdet_num!O22)</f>
        <v>966.72143736287057</v>
      </c>
      <c r="P22" s="57">
        <f>IF(RES_hhdet_tes!P22=0,0,RES_hhdet_tes!P22/0.086*1000000/RES_hhdet_num!P22)</f>
        <v>983.38679955360976</v>
      </c>
      <c r="Q22" s="57">
        <f>IF(RES_hhdet_tes!Q22=0,0,RES_hhdet_tes!Q22/0.086*1000000/RES_hhdet_num!Q22)</f>
        <v>953.86182636976253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10613.544165639407</v>
      </c>
      <c r="C43" s="168">
        <f t="shared" ref="C43:Q43" si="6">SUM(C44,C47,C49,C58)</f>
        <v>11084.681235879705</v>
      </c>
      <c r="D43" s="168">
        <f t="shared" si="6"/>
        <v>10639.397532802304</v>
      </c>
      <c r="E43" s="168">
        <f t="shared" si="6"/>
        <v>10748.793757836196</v>
      </c>
      <c r="F43" s="168">
        <f t="shared" si="6"/>
        <v>10236.763157368263</v>
      </c>
      <c r="G43" s="168">
        <f t="shared" si="6"/>
        <v>9836.2357297754952</v>
      </c>
      <c r="H43" s="168">
        <f t="shared" si="6"/>
        <v>9345.5887681351523</v>
      </c>
      <c r="I43" s="168">
        <f t="shared" si="6"/>
        <v>9591.2898828439847</v>
      </c>
      <c r="J43" s="168">
        <f t="shared" si="6"/>
        <v>10172.511326500346</v>
      </c>
      <c r="K43" s="168">
        <f t="shared" si="6"/>
        <v>10603.330825949632</v>
      </c>
      <c r="L43" s="168">
        <f t="shared" si="6"/>
        <v>12188.195313443914</v>
      </c>
      <c r="M43" s="168">
        <f t="shared" si="6"/>
        <v>10075.562608351669</v>
      </c>
      <c r="N43" s="168">
        <f t="shared" si="6"/>
        <v>10858.295405026807</v>
      </c>
      <c r="O43" s="168">
        <f t="shared" si="6"/>
        <v>10825.829574550293</v>
      </c>
      <c r="P43" s="168">
        <f t="shared" si="6"/>
        <v>8675.7006479453521</v>
      </c>
      <c r="Q43" s="168">
        <f t="shared" si="6"/>
        <v>9197.0869823191624</v>
      </c>
    </row>
    <row r="44" spans="1:17" ht="12.95" customHeight="1" x14ac:dyDescent="0.25">
      <c r="A44" s="158" t="s">
        <v>65</v>
      </c>
      <c r="B44" s="157">
        <f t="shared" ref="B44:Q44" si="7">SUM(B45:B46)</f>
        <v>8116.8719208416787</v>
      </c>
      <c r="C44" s="157">
        <f t="shared" si="7"/>
        <v>8584.5981656334916</v>
      </c>
      <c r="D44" s="157">
        <f t="shared" si="7"/>
        <v>8085.806480810752</v>
      </c>
      <c r="E44" s="157">
        <f t="shared" si="7"/>
        <v>8270.7495465626034</v>
      </c>
      <c r="F44" s="157">
        <f t="shared" si="7"/>
        <v>7782.5998305804551</v>
      </c>
      <c r="G44" s="157">
        <f t="shared" si="7"/>
        <v>7363.0649271240572</v>
      </c>
      <c r="H44" s="157">
        <f t="shared" si="7"/>
        <v>6915.2092537849985</v>
      </c>
      <c r="I44" s="157">
        <f t="shared" si="7"/>
        <v>6928.5718284903205</v>
      </c>
      <c r="J44" s="157">
        <f t="shared" si="7"/>
        <v>7577.7816061128096</v>
      </c>
      <c r="K44" s="157">
        <f t="shared" si="7"/>
        <v>7973.5168753569305</v>
      </c>
      <c r="L44" s="157">
        <f t="shared" si="7"/>
        <v>9571.2797930638844</v>
      </c>
      <c r="M44" s="157">
        <f t="shared" si="7"/>
        <v>7153.7459896339342</v>
      </c>
      <c r="N44" s="157">
        <f t="shared" si="7"/>
        <v>8062.8773216155732</v>
      </c>
      <c r="O44" s="157">
        <f t="shared" si="7"/>
        <v>8144.4707465912861</v>
      </c>
      <c r="P44" s="157">
        <f t="shared" si="7"/>
        <v>5802.8898180952037</v>
      </c>
      <c r="Q44" s="157">
        <f t="shared" si="7"/>
        <v>6320.3204259870981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7962.4807183670264</v>
      </c>
      <c r="C45" s="156">
        <f>IF(RES_hhdet_tes!C45=0,0,RES_hhdet_tes!C45/0.086*1000000/RES_hhdet_num!C$43)</f>
        <v>8424.528950732436</v>
      </c>
      <c r="D45" s="156">
        <f>IF(RES_hhdet_tes!D45=0,0,RES_hhdet_tes!D45/0.086*1000000/RES_hhdet_num!D$43)</f>
        <v>7909.1100195570707</v>
      </c>
      <c r="E45" s="156">
        <f>IF(RES_hhdet_tes!E45=0,0,RES_hhdet_tes!E45/0.086*1000000/RES_hhdet_num!E$43)</f>
        <v>8093.6879060748215</v>
      </c>
      <c r="F45" s="156">
        <f>IF(RES_hhdet_tes!F45=0,0,RES_hhdet_tes!F45/0.086*1000000/RES_hhdet_num!F$43)</f>
        <v>7623.8214557673346</v>
      </c>
      <c r="G45" s="156">
        <f>IF(RES_hhdet_tes!G45=0,0,RES_hhdet_tes!G45/0.086*1000000/RES_hhdet_num!G$43)</f>
        <v>7213.2332921575025</v>
      </c>
      <c r="H45" s="156">
        <f>IF(RES_hhdet_tes!H45=0,0,RES_hhdet_tes!H45/0.086*1000000/RES_hhdet_num!H$43)</f>
        <v>6777.7462347836399</v>
      </c>
      <c r="I45" s="156">
        <f>IF(RES_hhdet_tes!I45=0,0,RES_hhdet_tes!I45/0.086*1000000/RES_hhdet_num!I$43)</f>
        <v>6761.5433676484245</v>
      </c>
      <c r="J45" s="156">
        <f>IF(RES_hhdet_tes!J45=0,0,RES_hhdet_tes!J45/0.086*1000000/RES_hhdet_num!J$43)</f>
        <v>7414.9738918737476</v>
      </c>
      <c r="K45" s="156">
        <f>IF(RES_hhdet_tes!K45=0,0,RES_hhdet_tes!K45/0.086*1000000/RES_hhdet_num!K$43)</f>
        <v>7774.9269870338312</v>
      </c>
      <c r="L45" s="156">
        <f>IF(RES_hhdet_tes!L45=0,0,RES_hhdet_tes!L45/0.086*1000000/RES_hhdet_num!L$43)</f>
        <v>9385.5392586971411</v>
      </c>
      <c r="M45" s="156">
        <f>IF(RES_hhdet_tes!M45=0,0,RES_hhdet_tes!M45/0.086*1000000/RES_hhdet_num!M$43)</f>
        <v>6929.0897269454745</v>
      </c>
      <c r="N45" s="156">
        <f>IF(RES_hhdet_tes!N45=0,0,RES_hhdet_tes!N45/0.086*1000000/RES_hhdet_num!N$43)</f>
        <v>7776.9717268653958</v>
      </c>
      <c r="O45" s="156">
        <f>IF(RES_hhdet_tes!O45=0,0,RES_hhdet_tes!O45/0.086*1000000/RES_hhdet_num!O$43)</f>
        <v>7862.8681463179819</v>
      </c>
      <c r="P45" s="156">
        <f>IF(RES_hhdet_tes!P45=0,0,RES_hhdet_tes!P45/0.086*1000000/RES_hhdet_num!P$43)</f>
        <v>5509.9827375626664</v>
      </c>
      <c r="Q45" s="156">
        <f>IF(RES_hhdet_tes!Q45=0,0,RES_hhdet_tes!Q45/0.086*1000000/RES_hhdet_num!Q$43)</f>
        <v>6010.1348005744039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154.39120247465252</v>
      </c>
      <c r="C46" s="156">
        <f>IF(RES_hhdet_tes!C46=0,0,RES_hhdet_tes!C46/0.086*1000000/RES_hhdet_num!C$43)</f>
        <v>160.06921490105518</v>
      </c>
      <c r="D46" s="156">
        <f>IF(RES_hhdet_tes!D46=0,0,RES_hhdet_tes!D46/0.086*1000000/RES_hhdet_num!D$43)</f>
        <v>176.69646125368092</v>
      </c>
      <c r="E46" s="156">
        <f>IF(RES_hhdet_tes!E46=0,0,RES_hhdet_tes!E46/0.086*1000000/RES_hhdet_num!E$43)</f>
        <v>177.0616404877822</v>
      </c>
      <c r="F46" s="156">
        <f>IF(RES_hhdet_tes!F46=0,0,RES_hhdet_tes!F46/0.086*1000000/RES_hhdet_num!F$43)</f>
        <v>158.77837481312088</v>
      </c>
      <c r="G46" s="156">
        <f>IF(RES_hhdet_tes!G46=0,0,RES_hhdet_tes!G46/0.086*1000000/RES_hhdet_num!G$43)</f>
        <v>149.83163496655482</v>
      </c>
      <c r="H46" s="156">
        <f>IF(RES_hhdet_tes!H46=0,0,RES_hhdet_tes!H46/0.086*1000000/RES_hhdet_num!H$43)</f>
        <v>137.4630190013587</v>
      </c>
      <c r="I46" s="156">
        <f>IF(RES_hhdet_tes!I46=0,0,RES_hhdet_tes!I46/0.086*1000000/RES_hhdet_num!I$43)</f>
        <v>167.02846084189636</v>
      </c>
      <c r="J46" s="156">
        <f>IF(RES_hhdet_tes!J46=0,0,RES_hhdet_tes!J46/0.086*1000000/RES_hhdet_num!J$43)</f>
        <v>162.80771423906251</v>
      </c>
      <c r="K46" s="156">
        <f>IF(RES_hhdet_tes!K46=0,0,RES_hhdet_tes!K46/0.086*1000000/RES_hhdet_num!K$43)</f>
        <v>198.58988832309942</v>
      </c>
      <c r="L46" s="156">
        <f>IF(RES_hhdet_tes!L46=0,0,RES_hhdet_tes!L46/0.086*1000000/RES_hhdet_num!L$43)</f>
        <v>185.74053436674257</v>
      </c>
      <c r="M46" s="156">
        <f>IF(RES_hhdet_tes!M46=0,0,RES_hhdet_tes!M46/0.086*1000000/RES_hhdet_num!M$43)</f>
        <v>224.65626268845946</v>
      </c>
      <c r="N46" s="156">
        <f>IF(RES_hhdet_tes!N46=0,0,RES_hhdet_tes!N46/0.086*1000000/RES_hhdet_num!N$43)</f>
        <v>285.9055947501779</v>
      </c>
      <c r="O46" s="156">
        <f>IF(RES_hhdet_tes!O46=0,0,RES_hhdet_tes!O46/0.086*1000000/RES_hhdet_num!O$43)</f>
        <v>281.60260027330412</v>
      </c>
      <c r="P46" s="156">
        <f>IF(RES_hhdet_tes!P46=0,0,RES_hhdet_tes!P46/0.086*1000000/RES_hhdet_num!P$43)</f>
        <v>292.90708053253695</v>
      </c>
      <c r="Q46" s="156">
        <f>IF(RES_hhdet_tes!Q46=0,0,RES_hhdet_tes!Q46/0.086*1000000/RES_hhdet_num!Q$43)</f>
        <v>310.18562541269392</v>
      </c>
    </row>
    <row r="47" spans="1:17" ht="12.95" customHeight="1" x14ac:dyDescent="0.25">
      <c r="A47" s="158" t="s">
        <v>112</v>
      </c>
      <c r="B47" s="157">
        <f t="shared" ref="B47:Q47" si="8">B48</f>
        <v>8.7479672517202403</v>
      </c>
      <c r="C47" s="157">
        <f t="shared" si="8"/>
        <v>8.7994493068119102</v>
      </c>
      <c r="D47" s="157">
        <f t="shared" si="8"/>
        <v>9.0788775015942367</v>
      </c>
      <c r="E47" s="157">
        <f t="shared" si="8"/>
        <v>9.1566210467042275</v>
      </c>
      <c r="F47" s="157">
        <f t="shared" si="8"/>
        <v>9.4752319382577319</v>
      </c>
      <c r="G47" s="157">
        <f t="shared" si="8"/>
        <v>9.4889577870682338</v>
      </c>
      <c r="H47" s="157">
        <f t="shared" si="8"/>
        <v>9.921805173508508</v>
      </c>
      <c r="I47" s="157">
        <f t="shared" si="8"/>
        <v>11.136282301131057</v>
      </c>
      <c r="J47" s="157">
        <f t="shared" si="8"/>
        <v>12.573888675167275</v>
      </c>
      <c r="K47" s="157">
        <f t="shared" si="8"/>
        <v>16.133034236396831</v>
      </c>
      <c r="L47" s="157">
        <f t="shared" si="8"/>
        <v>18.910000755488333</v>
      </c>
      <c r="M47" s="157">
        <f t="shared" si="8"/>
        <v>28.056788583802742</v>
      </c>
      <c r="N47" s="157">
        <f t="shared" si="8"/>
        <v>37.184689162042915</v>
      </c>
      <c r="O47" s="157">
        <f t="shared" si="8"/>
        <v>45.495453549531412</v>
      </c>
      <c r="P47" s="157">
        <f t="shared" si="8"/>
        <v>54.280162993861552</v>
      </c>
      <c r="Q47" s="157">
        <f t="shared" si="8"/>
        <v>64.88894197336792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8.7479672517202403</v>
      </c>
      <c r="C48" s="156">
        <f>IF(RES_hhdet_tes!C48=0,0,RES_hhdet_tes!C48/0.086*1000000/RES_hhdet_num!C$43)</f>
        <v>8.7994493068119102</v>
      </c>
      <c r="D48" s="156">
        <f>IF(RES_hhdet_tes!D48=0,0,RES_hhdet_tes!D48/0.086*1000000/RES_hhdet_num!D$43)</f>
        <v>9.0788775015942367</v>
      </c>
      <c r="E48" s="156">
        <f>IF(RES_hhdet_tes!E48=0,0,RES_hhdet_tes!E48/0.086*1000000/RES_hhdet_num!E$43)</f>
        <v>9.1566210467042275</v>
      </c>
      <c r="F48" s="156">
        <f>IF(RES_hhdet_tes!F48=0,0,RES_hhdet_tes!F48/0.086*1000000/RES_hhdet_num!F$43)</f>
        <v>9.4752319382577319</v>
      </c>
      <c r="G48" s="156">
        <f>IF(RES_hhdet_tes!G48=0,0,RES_hhdet_tes!G48/0.086*1000000/RES_hhdet_num!G$43)</f>
        <v>9.4889577870682338</v>
      </c>
      <c r="H48" s="156">
        <f>IF(RES_hhdet_tes!H48=0,0,RES_hhdet_tes!H48/0.086*1000000/RES_hhdet_num!H$43)</f>
        <v>9.921805173508508</v>
      </c>
      <c r="I48" s="156">
        <f>IF(RES_hhdet_tes!I48=0,0,RES_hhdet_tes!I48/0.086*1000000/RES_hhdet_num!I$43)</f>
        <v>11.136282301131057</v>
      </c>
      <c r="J48" s="156">
        <f>IF(RES_hhdet_tes!J48=0,0,RES_hhdet_tes!J48/0.086*1000000/RES_hhdet_num!J$43)</f>
        <v>12.573888675167275</v>
      </c>
      <c r="K48" s="156">
        <f>IF(RES_hhdet_tes!K48=0,0,RES_hhdet_tes!K48/0.086*1000000/RES_hhdet_num!K$43)</f>
        <v>16.133034236396831</v>
      </c>
      <c r="L48" s="156">
        <f>IF(RES_hhdet_tes!L48=0,0,RES_hhdet_tes!L48/0.086*1000000/RES_hhdet_num!L$43)</f>
        <v>18.910000755488333</v>
      </c>
      <c r="M48" s="156">
        <f>IF(RES_hhdet_tes!M48=0,0,RES_hhdet_tes!M48/0.086*1000000/RES_hhdet_num!M$43)</f>
        <v>28.056788583802742</v>
      </c>
      <c r="N48" s="156">
        <f>IF(RES_hhdet_tes!N48=0,0,RES_hhdet_tes!N48/0.086*1000000/RES_hhdet_num!N$43)</f>
        <v>37.184689162042915</v>
      </c>
      <c r="O48" s="156">
        <f>IF(RES_hhdet_tes!O48=0,0,RES_hhdet_tes!O48/0.086*1000000/RES_hhdet_num!O$43)</f>
        <v>45.495453549531412</v>
      </c>
      <c r="P48" s="156">
        <f>IF(RES_hhdet_tes!P48=0,0,RES_hhdet_tes!P48/0.086*1000000/RES_hhdet_num!P$43)</f>
        <v>54.280162993861552</v>
      </c>
      <c r="Q48" s="156">
        <f>IF(RES_hhdet_tes!Q48=0,0,RES_hhdet_tes!Q48/0.086*1000000/RES_hhdet_num!Q$43)</f>
        <v>64.88894197336792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1878.0381896927727</v>
      </c>
      <c r="C49" s="157">
        <f>IF(RES_hhdet_tes!C49=0,0,RES_hhdet_tes!C49/0.086*1000000/RES_hhdet_num!C$43)</f>
        <v>1860.9696525007605</v>
      </c>
      <c r="D49" s="157">
        <f>IF(RES_hhdet_tes!D49=0,0,RES_hhdet_tes!D49/0.086*1000000/RES_hhdet_num!D$43)</f>
        <v>1881.5375902092851</v>
      </c>
      <c r="E49" s="157">
        <f>IF(RES_hhdet_tes!E49=0,0,RES_hhdet_tes!E49/0.086*1000000/RES_hhdet_num!E$43)</f>
        <v>1798.3881062800729</v>
      </c>
      <c r="F49" s="157">
        <f>IF(RES_hhdet_tes!F49=0,0,RES_hhdet_tes!F49/0.086*1000000/RES_hhdet_num!F$43)</f>
        <v>1770.6474824673164</v>
      </c>
      <c r="G49" s="157">
        <f>IF(RES_hhdet_tes!G49=0,0,RES_hhdet_tes!G49/0.086*1000000/RES_hhdet_num!G$43)</f>
        <v>1775.1842187943603</v>
      </c>
      <c r="H49" s="157">
        <f>IF(RES_hhdet_tes!H49=0,0,RES_hhdet_tes!H49/0.086*1000000/RES_hhdet_num!H$43)</f>
        <v>1701.6852827044324</v>
      </c>
      <c r="I49" s="157">
        <f>IF(RES_hhdet_tes!I49=0,0,RES_hhdet_tes!I49/0.086*1000000/RES_hhdet_num!I$43)</f>
        <v>1908.3400904141351</v>
      </c>
      <c r="J49" s="157">
        <f>IF(RES_hhdet_tes!J49=0,0,RES_hhdet_tes!J49/0.086*1000000/RES_hhdet_num!J$43)</f>
        <v>1817.1313857129592</v>
      </c>
      <c r="K49" s="157">
        <f>IF(RES_hhdet_tes!K49=0,0,RES_hhdet_tes!K49/0.086*1000000/RES_hhdet_num!K$43)</f>
        <v>1834.7737902287313</v>
      </c>
      <c r="L49" s="157">
        <f>IF(RES_hhdet_tes!L49=0,0,RES_hhdet_tes!L49/0.086*1000000/RES_hhdet_num!L$43)</f>
        <v>1835.881509787687</v>
      </c>
      <c r="M49" s="157">
        <f>IF(RES_hhdet_tes!M49=0,0,RES_hhdet_tes!M49/0.086*1000000/RES_hhdet_num!M$43)</f>
        <v>2042.3627690372712</v>
      </c>
      <c r="N49" s="157">
        <f>IF(RES_hhdet_tes!N49=0,0,RES_hhdet_tes!N49/0.086*1000000/RES_hhdet_num!N$43)</f>
        <v>1859.6091132184522</v>
      </c>
      <c r="O49" s="157">
        <f>IF(RES_hhdet_tes!O49=0,0,RES_hhdet_tes!O49/0.086*1000000/RES_hhdet_num!O$43)</f>
        <v>1734.7280437382894</v>
      </c>
      <c r="P49" s="157">
        <f>IF(RES_hhdet_tes!P49=0,0,RES_hhdet_tes!P49/0.086*1000000/RES_hhdet_num!P$43)</f>
        <v>1890.6453976281859</v>
      </c>
      <c r="Q49" s="157">
        <f>IF(RES_hhdet_tes!Q49=0,0,RES_hhdet_tes!Q49/0.086*1000000/RES_hhdet_num!Q$43)</f>
        <v>1908.367010516926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1706.8970605475492</v>
      </c>
      <c r="C50" s="132">
        <f>IF(RES_hhdet_tes!C50=0,0,RES_hhdet_tes!C50/0.086*1000000/RES_hhdet_num!C50)</f>
        <v>1707.8917516702691</v>
      </c>
      <c r="D50" s="132">
        <f>IF(RES_hhdet_tes!D50=0,0,RES_hhdet_tes!D50/0.086*1000000/RES_hhdet_num!D50)</f>
        <v>1736.1231756108425</v>
      </c>
      <c r="E50" s="132">
        <f>IF(RES_hhdet_tes!E50=0,0,RES_hhdet_tes!E50/0.086*1000000/RES_hhdet_num!E50)</f>
        <v>1722.2250713213734</v>
      </c>
      <c r="F50" s="132">
        <f>IF(RES_hhdet_tes!F50=0,0,RES_hhdet_tes!F50/0.086*1000000/RES_hhdet_num!F50)</f>
        <v>1710.1570708151146</v>
      </c>
      <c r="G50" s="132">
        <f>IF(RES_hhdet_tes!G50=0,0,RES_hhdet_tes!G50/0.086*1000000/RES_hhdet_num!G50)</f>
        <v>1715.4138202413258</v>
      </c>
      <c r="H50" s="132">
        <f>IF(RES_hhdet_tes!H50=0,0,RES_hhdet_tes!H50/0.086*1000000/RES_hhdet_num!H50)</f>
        <v>1628.2958722904941</v>
      </c>
      <c r="I50" s="132">
        <f>IF(RES_hhdet_tes!I50=0,0,RES_hhdet_tes!I50/0.086*1000000/RES_hhdet_num!I50)</f>
        <v>1854.986713216176</v>
      </c>
      <c r="J50" s="132">
        <f>IF(RES_hhdet_tes!J50=0,0,RES_hhdet_tes!J50/0.086*1000000/RES_hhdet_num!J50)</f>
        <v>1720.2134612393731</v>
      </c>
      <c r="K50" s="132">
        <f>IF(RES_hhdet_tes!K50=0,0,RES_hhdet_tes!K50/0.086*1000000/RES_hhdet_num!K50)</f>
        <v>1743.0401874557037</v>
      </c>
      <c r="L50" s="132">
        <f>IF(RES_hhdet_tes!L50=0,0,RES_hhdet_tes!L50/0.086*1000000/RES_hhdet_num!L50)</f>
        <v>1726.5559384363937</v>
      </c>
      <c r="M50" s="132">
        <f>IF(RES_hhdet_tes!M50=0,0,RES_hhdet_tes!M50/0.086*1000000/RES_hhdet_num!M50)</f>
        <v>1883.5034485322726</v>
      </c>
      <c r="N50" s="132">
        <f>IF(RES_hhdet_tes!N50=0,0,RES_hhdet_tes!N50/0.086*1000000/RES_hhdet_num!N50)</f>
        <v>1752.9106404097795</v>
      </c>
      <c r="O50" s="132">
        <f>IF(RES_hhdet_tes!O50=0,0,RES_hhdet_tes!O50/0.086*1000000/RES_hhdet_num!O50)</f>
        <v>1642.5852939955043</v>
      </c>
      <c r="P50" s="132">
        <f>IF(RES_hhdet_tes!P50=0,0,RES_hhdet_tes!P50/0.086*1000000/RES_hhdet_num!P50)</f>
        <v>1783.7546638971594</v>
      </c>
      <c r="Q50" s="132">
        <f>IF(RES_hhdet_tes!Q50=0,0,RES_hhdet_tes!Q50/0.086*1000000/RES_hhdet_num!Q50)</f>
        <v>1794.7009794786386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1706.9028770889961</v>
      </c>
      <c r="C51" s="132">
        <f>IF(RES_hhdet_tes!C51=0,0,RES_hhdet_tes!C51/0.086*1000000/RES_hhdet_num!C51)</f>
        <v>1715.3977351421165</v>
      </c>
      <c r="D51" s="132">
        <f>IF(RES_hhdet_tes!D51=0,0,RES_hhdet_tes!D51/0.086*1000000/RES_hhdet_num!D51)</f>
        <v>1749.9419888974169</v>
      </c>
      <c r="E51" s="132">
        <f>IF(RES_hhdet_tes!E51=0,0,RES_hhdet_tes!E51/0.086*1000000/RES_hhdet_num!E51)</f>
        <v>1741.2523638841051</v>
      </c>
      <c r="F51" s="132">
        <f>IF(RES_hhdet_tes!F51=0,0,RES_hhdet_tes!F51/0.086*1000000/RES_hhdet_num!F51)</f>
        <v>1732.6968064248972</v>
      </c>
      <c r="G51" s="132">
        <f>IF(RES_hhdet_tes!G51=0,0,RES_hhdet_tes!G51/0.086*1000000/RES_hhdet_num!G51)</f>
        <v>1742.1933020586457</v>
      </c>
      <c r="H51" s="132">
        <f>IF(RES_hhdet_tes!H51=0,0,RES_hhdet_tes!H51/0.086*1000000/RES_hhdet_num!H51)</f>
        <v>1699.248089310679</v>
      </c>
      <c r="I51" s="132">
        <f>IF(RES_hhdet_tes!I51=0,0,RES_hhdet_tes!I51/0.086*1000000/RES_hhdet_num!I51)</f>
        <v>1853.0425508225655</v>
      </c>
      <c r="J51" s="132">
        <f>IF(RES_hhdet_tes!J51=0,0,RES_hhdet_tes!J51/0.086*1000000/RES_hhdet_num!J51)</f>
        <v>1764.4787546354607</v>
      </c>
      <c r="K51" s="132">
        <f>IF(RES_hhdet_tes!K51=0,0,RES_hhdet_tes!K51/0.086*1000000/RES_hhdet_num!K51)</f>
        <v>1781.0816186644449</v>
      </c>
      <c r="L51" s="132">
        <f>IF(RES_hhdet_tes!L51=0,0,RES_hhdet_tes!L51/0.086*1000000/RES_hhdet_num!L51)</f>
        <v>1773.0828128387743</v>
      </c>
      <c r="M51" s="132">
        <f>IF(RES_hhdet_tes!M51=0,0,RES_hhdet_tes!M51/0.086*1000000/RES_hhdet_num!M51)</f>
        <v>1883.4316550161898</v>
      </c>
      <c r="N51" s="132">
        <f>IF(RES_hhdet_tes!N51=0,0,RES_hhdet_tes!N51/0.086*1000000/RES_hhdet_num!N51)</f>
        <v>1796.7654923293583</v>
      </c>
      <c r="O51" s="132">
        <f>IF(RES_hhdet_tes!O51=0,0,RES_hhdet_tes!O51/0.086*1000000/RES_hhdet_num!O51)</f>
        <v>1724.1176381109519</v>
      </c>
      <c r="P51" s="132">
        <f>IF(RES_hhdet_tes!P51=0,0,RES_hhdet_tes!P51/0.086*1000000/RES_hhdet_num!P51)</f>
        <v>1827.5861697962441</v>
      </c>
      <c r="Q51" s="132">
        <f>IF(RES_hhdet_tes!Q51=0,0,RES_hhdet_tes!Q51/0.086*1000000/RES_hhdet_num!Q51)</f>
        <v>1835.1923454641196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1109.4830893559144</v>
      </c>
      <c r="C52" s="165">
        <f>IF(RES_hhdet_tes!C52=0,0,RES_hhdet_tes!C52/0.086*1000000/RES_hhdet_num!C51)</f>
        <v>1114.6505412884028</v>
      </c>
      <c r="D52" s="165">
        <f>IF(RES_hhdet_tes!D52=0,0,RES_hhdet_tes!D52/0.086*1000000/RES_hhdet_num!D51)</f>
        <v>1135.8583816732414</v>
      </c>
      <c r="E52" s="165">
        <f>IF(RES_hhdet_tes!E52=0,0,RES_hhdet_tes!E52/0.086*1000000/RES_hhdet_num!E51)</f>
        <v>1128.6600281966798</v>
      </c>
      <c r="F52" s="165">
        <f>IF(RES_hhdet_tes!F52=0,0,RES_hhdet_tes!F52/0.086*1000000/RES_hhdet_num!F51)</f>
        <v>1120.5596015061999</v>
      </c>
      <c r="G52" s="165">
        <f>IF(RES_hhdet_tes!G52=0,0,RES_hhdet_tes!G52/0.086*1000000/RES_hhdet_num!G51)</f>
        <v>1125.0375644617461</v>
      </c>
      <c r="H52" s="165">
        <f>IF(RES_hhdet_tes!H52=0,0,RES_hhdet_tes!H52/0.086*1000000/RES_hhdet_num!H51)</f>
        <v>1070.4262224947795</v>
      </c>
      <c r="I52" s="165">
        <f>IF(RES_hhdet_tes!I52=0,0,RES_hhdet_tes!I52/0.086*1000000/RES_hhdet_num!I51)</f>
        <v>1221.1918189515102</v>
      </c>
      <c r="J52" s="165">
        <f>IF(RES_hhdet_tes!J52=0,0,RES_hhdet_tes!J52/0.086*1000000/RES_hhdet_num!J51)</f>
        <v>1131.4068586691446</v>
      </c>
      <c r="K52" s="165">
        <f>IF(RES_hhdet_tes!K52=0,0,RES_hhdet_tes!K52/0.086*1000000/RES_hhdet_num!K51)</f>
        <v>1149.5921964667857</v>
      </c>
      <c r="L52" s="165">
        <f>IF(RES_hhdet_tes!L52=0,0,RES_hhdet_tes!L52/0.086*1000000/RES_hhdet_num!L51)</f>
        <v>1138.3843877820827</v>
      </c>
      <c r="M52" s="165">
        <f>IF(RES_hhdet_tes!M52=0,0,RES_hhdet_tes!M52/0.086*1000000/RES_hhdet_num!M51)</f>
        <v>1247.8146110191008</v>
      </c>
      <c r="N52" s="165">
        <f>IF(RES_hhdet_tes!N52=0,0,RES_hhdet_tes!N52/0.086*1000000/RES_hhdet_num!N51)</f>
        <v>1161.0189383960503</v>
      </c>
      <c r="O52" s="165">
        <f>IF(RES_hhdet_tes!O52=0,0,RES_hhdet_tes!O52/0.086*1000000/RES_hhdet_num!O51)</f>
        <v>1087.9088361496952</v>
      </c>
      <c r="P52" s="165">
        <f>IF(RES_hhdet_tes!P52=0,0,RES_hhdet_tes!P52/0.086*1000000/RES_hhdet_num!P51)</f>
        <v>1190.2068630932424</v>
      </c>
      <c r="Q52" s="165">
        <f>IF(RES_hhdet_tes!Q52=0,0,RES_hhdet_tes!Q52/0.086*1000000/RES_hhdet_num!Q51)</f>
        <v>1195.1693360275733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597.41978773308199</v>
      </c>
      <c r="C53" s="164">
        <f>IF(RES_hhdet_tes!C53=0,0,RES_hhdet_tes!C53/0.086*1000000/RES_hhdet_num!C51)</f>
        <v>600.74719385371338</v>
      </c>
      <c r="D53" s="164">
        <f>IF(RES_hhdet_tes!D53=0,0,RES_hhdet_tes!D53/0.086*1000000/RES_hhdet_num!D51)</f>
        <v>614.08360722417558</v>
      </c>
      <c r="E53" s="164">
        <f>IF(RES_hhdet_tes!E53=0,0,RES_hhdet_tes!E53/0.086*1000000/RES_hhdet_num!E51)</f>
        <v>612.59233568742525</v>
      </c>
      <c r="F53" s="164">
        <f>IF(RES_hhdet_tes!F53=0,0,RES_hhdet_tes!F53/0.086*1000000/RES_hhdet_num!F51)</f>
        <v>612.13720491869719</v>
      </c>
      <c r="G53" s="164">
        <f>IF(RES_hhdet_tes!G53=0,0,RES_hhdet_tes!G53/0.086*1000000/RES_hhdet_num!G51)</f>
        <v>617.15573759689983</v>
      </c>
      <c r="H53" s="164">
        <f>IF(RES_hhdet_tes!H53=0,0,RES_hhdet_tes!H53/0.086*1000000/RES_hhdet_num!H51)</f>
        <v>628.82186681589951</v>
      </c>
      <c r="I53" s="164">
        <f>IF(RES_hhdet_tes!I53=0,0,RES_hhdet_tes!I53/0.086*1000000/RES_hhdet_num!I51)</f>
        <v>631.85073187105536</v>
      </c>
      <c r="J53" s="164">
        <f>IF(RES_hhdet_tes!J53=0,0,RES_hhdet_tes!J53/0.086*1000000/RES_hhdet_num!J51)</f>
        <v>633.07189596631565</v>
      </c>
      <c r="K53" s="164">
        <f>IF(RES_hhdet_tes!K53=0,0,RES_hhdet_tes!K53/0.086*1000000/RES_hhdet_num!K51)</f>
        <v>631.48942219765934</v>
      </c>
      <c r="L53" s="164">
        <f>IF(RES_hhdet_tes!L53=0,0,RES_hhdet_tes!L53/0.086*1000000/RES_hhdet_num!L51)</f>
        <v>634.6984250566918</v>
      </c>
      <c r="M53" s="164">
        <f>IF(RES_hhdet_tes!M53=0,0,RES_hhdet_tes!M53/0.086*1000000/RES_hhdet_num!M51)</f>
        <v>635.61704399708901</v>
      </c>
      <c r="N53" s="164">
        <f>IF(RES_hhdet_tes!N53=0,0,RES_hhdet_tes!N53/0.086*1000000/RES_hhdet_num!N51)</f>
        <v>635.74655393330806</v>
      </c>
      <c r="O53" s="164">
        <f>IF(RES_hhdet_tes!O53=0,0,RES_hhdet_tes!O53/0.086*1000000/RES_hhdet_num!O51)</f>
        <v>636.20880196125665</v>
      </c>
      <c r="P53" s="164">
        <f>IF(RES_hhdet_tes!P53=0,0,RES_hhdet_tes!P53/0.086*1000000/RES_hhdet_num!P51)</f>
        <v>637.3793067030017</v>
      </c>
      <c r="Q53" s="164">
        <f>IF(RES_hhdet_tes!Q53=0,0,RES_hhdet_tes!Q53/0.086*1000000/RES_hhdet_num!Q51)</f>
        <v>640.02300943654654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2028.136203587831</v>
      </c>
      <c r="C54" s="162">
        <f>IF(RES_hhdet_tes!C54=0,0,RES_hhdet_tes!C54/0.086*1000000/RES_hhdet_num!C54)</f>
        <v>2088.6776170621879</v>
      </c>
      <c r="D54" s="162">
        <f>IF(RES_hhdet_tes!D54=0,0,RES_hhdet_tes!D54/0.086*1000000/RES_hhdet_num!D54)</f>
        <v>2181.6575562746839</v>
      </c>
      <c r="E54" s="162">
        <f>IF(RES_hhdet_tes!E54=0,0,RES_hhdet_tes!E54/0.086*1000000/RES_hhdet_num!E54)</f>
        <v>2181.0742763918724</v>
      </c>
      <c r="F54" s="162">
        <f>IF(RES_hhdet_tes!F54=0,0,RES_hhdet_tes!F54/0.086*1000000/RES_hhdet_num!F54)</f>
        <v>2140.8220317746755</v>
      </c>
      <c r="G54" s="162">
        <f>IF(RES_hhdet_tes!G54=0,0,RES_hhdet_tes!G54/0.086*1000000/RES_hhdet_num!G54)</f>
        <v>2147.901990537699</v>
      </c>
      <c r="H54" s="162">
        <f>IF(RES_hhdet_tes!H54=0,0,RES_hhdet_tes!H54/0.086*1000000/RES_hhdet_num!H54)</f>
        <v>2188.282361358758</v>
      </c>
      <c r="I54" s="162">
        <f>IF(RES_hhdet_tes!I54=0,0,RES_hhdet_tes!I54/0.086*1000000/RES_hhdet_num!I54)</f>
        <v>2281.6453488266575</v>
      </c>
      <c r="J54" s="162">
        <f>IF(RES_hhdet_tes!J54=0,0,RES_hhdet_tes!J54/0.086*1000000/RES_hhdet_num!J54)</f>
        <v>2424.7856378418696</v>
      </c>
      <c r="K54" s="162">
        <f>IF(RES_hhdet_tes!K54=0,0,RES_hhdet_tes!K54/0.086*1000000/RES_hhdet_num!K54)</f>
        <v>2502.8994178316116</v>
      </c>
      <c r="L54" s="162">
        <f>IF(RES_hhdet_tes!L54=0,0,RES_hhdet_tes!L54/0.086*1000000/RES_hhdet_num!L54)</f>
        <v>2614.1922618694653</v>
      </c>
      <c r="M54" s="162">
        <f>IF(RES_hhdet_tes!M54=0,0,RES_hhdet_tes!M54/0.086*1000000/RES_hhdet_num!M54)</f>
        <v>2785.375955110826</v>
      </c>
      <c r="N54" s="162">
        <f>IF(RES_hhdet_tes!N54=0,0,RES_hhdet_tes!N54/0.086*1000000/RES_hhdet_num!N54)</f>
        <v>3010.3225218626062</v>
      </c>
      <c r="O54" s="162">
        <f>IF(RES_hhdet_tes!O54=0,0,RES_hhdet_tes!O54/0.086*1000000/RES_hhdet_num!O54)</f>
        <v>2902.3853696552246</v>
      </c>
      <c r="P54" s="162">
        <f>IF(RES_hhdet_tes!P54=0,0,RES_hhdet_tes!P54/0.086*1000000/RES_hhdet_num!P54)</f>
        <v>2879.2160360652229</v>
      </c>
      <c r="Q54" s="162">
        <f>IF(RES_hhdet_tes!Q54=0,0,RES_hhdet_tes!Q54/0.086*1000000/RES_hhdet_num!Q54)</f>
        <v>2916.5467731146473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1915.7083200651869</v>
      </c>
      <c r="C55" s="160">
        <f>IF(RES_hhdet_tes!C55=0,0,RES_hhdet_tes!C55/0.086*1000000/RES_hhdet_num!C55)</f>
        <v>1958.3876449441827</v>
      </c>
      <c r="D55" s="160">
        <f>IF(RES_hhdet_tes!D55=0,0,RES_hhdet_tes!D55/0.086*1000000/RES_hhdet_num!D55)</f>
        <v>2032.1610188027166</v>
      </c>
      <c r="E55" s="160">
        <f>IF(RES_hhdet_tes!E55=0,0,RES_hhdet_tes!E55/0.086*1000000/RES_hhdet_num!E55)</f>
        <v>2030.2906153421379</v>
      </c>
      <c r="F55" s="160">
        <f>IF(RES_hhdet_tes!F55=0,0,RES_hhdet_tes!F55/0.086*1000000/RES_hhdet_num!F55)</f>
        <v>2003.6715255722613</v>
      </c>
      <c r="G55" s="160">
        <f>IF(RES_hhdet_tes!G55=0,0,RES_hhdet_tes!G55/0.086*1000000/RES_hhdet_num!G55)</f>
        <v>2013.2920314464009</v>
      </c>
      <c r="H55" s="160">
        <f>IF(RES_hhdet_tes!H55=0,0,RES_hhdet_tes!H55/0.086*1000000/RES_hhdet_num!H55)</f>
        <v>2051.0393207773745</v>
      </c>
      <c r="I55" s="160">
        <f>IF(RES_hhdet_tes!I55=0,0,RES_hhdet_tes!I55/0.086*1000000/RES_hhdet_num!I55)</f>
        <v>2117.3806584201793</v>
      </c>
      <c r="J55" s="160">
        <f>IF(RES_hhdet_tes!J55=0,0,RES_hhdet_tes!J55/0.086*1000000/RES_hhdet_num!J55)</f>
        <v>2211.2904532503567</v>
      </c>
      <c r="K55" s="160">
        <f>IF(RES_hhdet_tes!K55=0,0,RES_hhdet_tes!K55/0.086*1000000/RES_hhdet_num!K55)</f>
        <v>2258.6265337539521</v>
      </c>
      <c r="L55" s="160">
        <f>IF(RES_hhdet_tes!L55=0,0,RES_hhdet_tes!L55/0.086*1000000/RES_hhdet_num!L55)</f>
        <v>2333.7049613395229</v>
      </c>
      <c r="M55" s="160">
        <f>IF(RES_hhdet_tes!M55=0,0,RES_hhdet_tes!M55/0.086*1000000/RES_hhdet_num!M55)</f>
        <v>2454.1299164555999</v>
      </c>
      <c r="N55" s="160">
        <f>IF(RES_hhdet_tes!N55=0,0,RES_hhdet_tes!N55/0.086*1000000/RES_hhdet_num!N55)</f>
        <v>2592.4561931440003</v>
      </c>
      <c r="O55" s="160">
        <f>IF(RES_hhdet_tes!O55=0,0,RES_hhdet_tes!O55/0.086*1000000/RES_hhdet_num!O55)</f>
        <v>2522.7592922371632</v>
      </c>
      <c r="P55" s="160">
        <f>IF(RES_hhdet_tes!P55=0,0,RES_hhdet_tes!P55/0.086*1000000/RES_hhdet_num!P55)</f>
        <v>2518.9045294652401</v>
      </c>
      <c r="Q55" s="160">
        <f>IF(RES_hhdet_tes!Q55=0,0,RES_hhdet_tes!Q55/0.086*1000000/RES_hhdet_num!Q55)</f>
        <v>2545.9772180480272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1318.2885323321045</v>
      </c>
      <c r="C56" s="156">
        <f>IF(RES_hhdet_tes!C56=0,0,RES_hhdet_tes!C56/0.086*1000000/RES_hhdet_num!C55)</f>
        <v>1357.640451090469</v>
      </c>
      <c r="D56" s="156">
        <f>IF(RES_hhdet_tes!D56=0,0,RES_hhdet_tes!D56/0.086*1000000/RES_hhdet_num!D55)</f>
        <v>1418.0774115785414</v>
      </c>
      <c r="E56" s="156">
        <f>IF(RES_hhdet_tes!E56=0,0,RES_hhdet_tes!E56/0.086*1000000/RES_hhdet_num!E55)</f>
        <v>1417.6982796547129</v>
      </c>
      <c r="F56" s="156">
        <f>IF(RES_hhdet_tes!F56=0,0,RES_hhdet_tes!F56/0.086*1000000/RES_hhdet_num!F55)</f>
        <v>1391.5343206535642</v>
      </c>
      <c r="G56" s="156">
        <f>IF(RES_hhdet_tes!G56=0,0,RES_hhdet_tes!G56/0.086*1000000/RES_hhdet_num!G55)</f>
        <v>1396.1362938495013</v>
      </c>
      <c r="H56" s="156">
        <f>IF(RES_hhdet_tes!H56=0,0,RES_hhdet_tes!H56/0.086*1000000/RES_hhdet_num!H55)</f>
        <v>1422.2174539614753</v>
      </c>
      <c r="I56" s="156">
        <f>IF(RES_hhdet_tes!I56=0,0,RES_hhdet_tes!I56/0.086*1000000/RES_hhdet_num!I55)</f>
        <v>1485.5299265491242</v>
      </c>
      <c r="J56" s="156">
        <f>IF(RES_hhdet_tes!J56=0,0,RES_hhdet_tes!J56/0.086*1000000/RES_hhdet_num!J55)</f>
        <v>1578.2185572840413</v>
      </c>
      <c r="K56" s="156">
        <f>IF(RES_hhdet_tes!K56=0,0,RES_hhdet_tes!K56/0.086*1000000/RES_hhdet_num!K55)</f>
        <v>1627.1371115562924</v>
      </c>
      <c r="L56" s="156">
        <f>IF(RES_hhdet_tes!L56=0,0,RES_hhdet_tes!L56/0.086*1000000/RES_hhdet_num!L55)</f>
        <v>1699.0065362828316</v>
      </c>
      <c r="M56" s="156">
        <f>IF(RES_hhdet_tes!M56=0,0,RES_hhdet_tes!M56/0.086*1000000/RES_hhdet_num!M55)</f>
        <v>1818.5128724585097</v>
      </c>
      <c r="N56" s="156">
        <f>IF(RES_hhdet_tes!N56=0,0,RES_hhdet_tes!N56/0.086*1000000/RES_hhdet_num!N55)</f>
        <v>1956.7096392106923</v>
      </c>
      <c r="O56" s="156">
        <f>IF(RES_hhdet_tes!O56=0,0,RES_hhdet_tes!O56/0.086*1000000/RES_hhdet_num!O55)</f>
        <v>1886.5504902759069</v>
      </c>
      <c r="P56" s="156">
        <f>IF(RES_hhdet_tes!P56=0,0,RES_hhdet_tes!P56/0.086*1000000/RES_hhdet_num!P55)</f>
        <v>1881.5252227622373</v>
      </c>
      <c r="Q56" s="156">
        <f>IF(RES_hhdet_tes!Q56=0,0,RES_hhdet_tes!Q56/0.086*1000000/RES_hhdet_num!Q55)</f>
        <v>1905.9542086114802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597.41978773308199</v>
      </c>
      <c r="C57" s="156">
        <f>IF(RES_hhdet_tes!C57=0,0,RES_hhdet_tes!C57/0.086*1000000/RES_hhdet_num!C55)</f>
        <v>600.7471938537135</v>
      </c>
      <c r="D57" s="156">
        <f>IF(RES_hhdet_tes!D57=0,0,RES_hhdet_tes!D57/0.086*1000000/RES_hhdet_num!D55)</f>
        <v>614.08360722417558</v>
      </c>
      <c r="E57" s="156">
        <f>IF(RES_hhdet_tes!E57=0,0,RES_hhdet_tes!E57/0.086*1000000/RES_hhdet_num!E55)</f>
        <v>612.59233568742525</v>
      </c>
      <c r="F57" s="156">
        <f>IF(RES_hhdet_tes!F57=0,0,RES_hhdet_tes!F57/0.086*1000000/RES_hhdet_num!F55)</f>
        <v>612.13720491869708</v>
      </c>
      <c r="G57" s="156">
        <f>IF(RES_hhdet_tes!G57=0,0,RES_hhdet_tes!G57/0.086*1000000/RES_hhdet_num!G55)</f>
        <v>617.15573759689983</v>
      </c>
      <c r="H57" s="156">
        <f>IF(RES_hhdet_tes!H57=0,0,RES_hhdet_tes!H57/0.086*1000000/RES_hhdet_num!H55)</f>
        <v>628.82186681589951</v>
      </c>
      <c r="I57" s="156">
        <f>IF(RES_hhdet_tes!I57=0,0,RES_hhdet_tes!I57/0.086*1000000/RES_hhdet_num!I55)</f>
        <v>631.85073187105525</v>
      </c>
      <c r="J57" s="156">
        <f>IF(RES_hhdet_tes!J57=0,0,RES_hhdet_tes!J57/0.086*1000000/RES_hhdet_num!J55)</f>
        <v>633.07189596631554</v>
      </c>
      <c r="K57" s="156">
        <f>IF(RES_hhdet_tes!K57=0,0,RES_hhdet_tes!K57/0.086*1000000/RES_hhdet_num!K55)</f>
        <v>631.489422197659</v>
      </c>
      <c r="L57" s="156">
        <f>IF(RES_hhdet_tes!L57=0,0,RES_hhdet_tes!L57/0.086*1000000/RES_hhdet_num!L55)</f>
        <v>634.6984250566918</v>
      </c>
      <c r="M57" s="156">
        <f>IF(RES_hhdet_tes!M57=0,0,RES_hhdet_tes!M57/0.086*1000000/RES_hhdet_num!M55)</f>
        <v>635.6170439970897</v>
      </c>
      <c r="N57" s="156">
        <f>IF(RES_hhdet_tes!N57=0,0,RES_hhdet_tes!N57/0.086*1000000/RES_hhdet_num!N55)</f>
        <v>635.74655393330795</v>
      </c>
      <c r="O57" s="156">
        <f>IF(RES_hhdet_tes!O57=0,0,RES_hhdet_tes!O57/0.086*1000000/RES_hhdet_num!O55)</f>
        <v>636.20880196125654</v>
      </c>
      <c r="P57" s="156">
        <f>IF(RES_hhdet_tes!P57=0,0,RES_hhdet_tes!P57/0.086*1000000/RES_hhdet_num!P55)</f>
        <v>637.37930670300273</v>
      </c>
      <c r="Q57" s="156">
        <f>IF(RES_hhdet_tes!Q57=0,0,RES_hhdet_tes!Q57/0.086*1000000/RES_hhdet_num!Q55)</f>
        <v>640.02300943654677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609.88608785323629</v>
      </c>
      <c r="C58" s="157">
        <f>IF(RES_hhdet_tes!C58=0,0,RES_hhdet_tes!C58/0.086*1000000/RES_hhdet_num!C$43)</f>
        <v>630.31396843864059</v>
      </c>
      <c r="D58" s="157">
        <f>IF(RES_hhdet_tes!D58=0,0,RES_hhdet_tes!D58/0.086*1000000/RES_hhdet_num!D$43)</f>
        <v>662.97458428067409</v>
      </c>
      <c r="E58" s="157">
        <f>IF(RES_hhdet_tes!E58=0,0,RES_hhdet_tes!E58/0.086*1000000/RES_hhdet_num!E$43)</f>
        <v>670.49948394681542</v>
      </c>
      <c r="F58" s="157">
        <f>IF(RES_hhdet_tes!F58=0,0,RES_hhdet_tes!F58/0.086*1000000/RES_hhdet_num!F$43)</f>
        <v>674.04061238223426</v>
      </c>
      <c r="G58" s="157">
        <f>IF(RES_hhdet_tes!G58=0,0,RES_hhdet_tes!G58/0.086*1000000/RES_hhdet_num!G$43)</f>
        <v>688.4976260700098</v>
      </c>
      <c r="H58" s="157">
        <f>IF(RES_hhdet_tes!H58=0,0,RES_hhdet_tes!H58/0.086*1000000/RES_hhdet_num!H$43)</f>
        <v>718.77242647221351</v>
      </c>
      <c r="I58" s="157">
        <f>IF(RES_hhdet_tes!I58=0,0,RES_hhdet_tes!I58/0.086*1000000/RES_hhdet_num!I$43)</f>
        <v>743.24168163839749</v>
      </c>
      <c r="J58" s="157">
        <f>IF(RES_hhdet_tes!J58=0,0,RES_hhdet_tes!J58/0.086*1000000/RES_hhdet_num!J$43)</f>
        <v>765.02444599941055</v>
      </c>
      <c r="K58" s="157">
        <f>IF(RES_hhdet_tes!K58=0,0,RES_hhdet_tes!K58/0.086*1000000/RES_hhdet_num!K$43)</f>
        <v>778.90712612757363</v>
      </c>
      <c r="L58" s="157">
        <f>IF(RES_hhdet_tes!L58=0,0,RES_hhdet_tes!L58/0.086*1000000/RES_hhdet_num!L$43)</f>
        <v>762.12400983685507</v>
      </c>
      <c r="M58" s="157">
        <f>IF(RES_hhdet_tes!M58=0,0,RES_hhdet_tes!M58/0.086*1000000/RES_hhdet_num!M$43)</f>
        <v>851.39706109666031</v>
      </c>
      <c r="N58" s="157">
        <f>IF(RES_hhdet_tes!N58=0,0,RES_hhdet_tes!N58/0.086*1000000/RES_hhdet_num!N$43)</f>
        <v>898.62428103073944</v>
      </c>
      <c r="O58" s="157">
        <f>IF(RES_hhdet_tes!O58=0,0,RES_hhdet_tes!O58/0.086*1000000/RES_hhdet_num!O$43)</f>
        <v>901.13533067118647</v>
      </c>
      <c r="P58" s="157">
        <f>IF(RES_hhdet_tes!P58=0,0,RES_hhdet_tes!P58/0.086*1000000/RES_hhdet_num!P$43)</f>
        <v>927.88526922810138</v>
      </c>
      <c r="Q58" s="157">
        <f>IF(RES_hhdet_tes!Q58=0,0,RES_hhdet_tes!Q58/0.086*1000000/RES_hhdet_num!Q$43)</f>
        <v>903.51060384177049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544.461287035738</v>
      </c>
      <c r="C59" s="156">
        <f>IF(RES_hhdet_tes!C59=0,0,RES_hhdet_tes!C59/0.086*1000000/RES_hhdet_num!C59)</f>
        <v>553.44873204900227</v>
      </c>
      <c r="D59" s="156">
        <f>IF(RES_hhdet_tes!D59=0,0,RES_hhdet_tes!D59/0.086*1000000/RES_hhdet_num!D59)</f>
        <v>564.67265642811151</v>
      </c>
      <c r="E59" s="156">
        <f>IF(RES_hhdet_tes!E59=0,0,RES_hhdet_tes!E59/0.086*1000000/RES_hhdet_num!E59)</f>
        <v>566.85905717732157</v>
      </c>
      <c r="F59" s="156">
        <f>IF(RES_hhdet_tes!F59=0,0,RES_hhdet_tes!F59/0.086*1000000/RES_hhdet_num!F59)</f>
        <v>571.31025287136686</v>
      </c>
      <c r="G59" s="156">
        <f>IF(RES_hhdet_tes!G59=0,0,RES_hhdet_tes!G59/0.086*1000000/RES_hhdet_num!G59)</f>
        <v>580.31081237837861</v>
      </c>
      <c r="H59" s="156">
        <f>IF(RES_hhdet_tes!H59=0,0,RES_hhdet_tes!H59/0.086*1000000/RES_hhdet_num!H59)</f>
        <v>639.27233524213989</v>
      </c>
      <c r="I59" s="156">
        <f>IF(RES_hhdet_tes!I59=0,0,RES_hhdet_tes!I59/0.086*1000000/RES_hhdet_num!I59)</f>
        <v>588.11973633679133</v>
      </c>
      <c r="J59" s="156">
        <f>IF(RES_hhdet_tes!J59=0,0,RES_hhdet_tes!J59/0.086*1000000/RES_hhdet_num!J59)</f>
        <v>626.87888325115853</v>
      </c>
      <c r="K59" s="156">
        <f>IF(RES_hhdet_tes!K59=0,0,RES_hhdet_tes!K59/0.086*1000000/RES_hhdet_num!K59)</f>
        <v>614.82379054736862</v>
      </c>
      <c r="L59" s="156">
        <f>IF(RES_hhdet_tes!L59=0,0,RES_hhdet_tes!L59/0.086*1000000/RES_hhdet_num!L59)</f>
        <v>612.95303210226655</v>
      </c>
      <c r="M59" s="156">
        <f>IF(RES_hhdet_tes!M59=0,0,RES_hhdet_tes!M59/0.086*1000000/RES_hhdet_num!M59)</f>
        <v>527.72850149098281</v>
      </c>
      <c r="N59" s="156">
        <f>IF(RES_hhdet_tes!N59=0,0,RES_hhdet_tes!N59/0.086*1000000/RES_hhdet_num!N59)</f>
        <v>600.12251563735595</v>
      </c>
      <c r="O59" s="156">
        <f>IF(RES_hhdet_tes!O59=0,0,RES_hhdet_tes!O59/0.086*1000000/RES_hhdet_num!O59)</f>
        <v>667.43495780021135</v>
      </c>
      <c r="P59" s="156">
        <f>IF(RES_hhdet_tes!P59=0,0,RES_hhdet_tes!P59/0.086*1000000/RES_hhdet_num!P59)</f>
        <v>604.39576723379582</v>
      </c>
      <c r="Q59" s="156">
        <f>IF(RES_hhdet_tes!Q59=0,0,RES_hhdet_tes!Q59/0.086*1000000/RES_hhdet_num!Q59)</f>
        <v>601.0978011963997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646.92709634247694</v>
      </c>
      <c r="C60" s="57">
        <f>IF(RES_hhdet_tes!C60=0,0,RES_hhdet_tes!C60/0.086*1000000/RES_hhdet_num!C60)</f>
        <v>677.01501641761899</v>
      </c>
      <c r="D60" s="57">
        <f>IF(RES_hhdet_tes!D60=0,0,RES_hhdet_tes!D60/0.086*1000000/RES_hhdet_num!D60)</f>
        <v>713.63904791430991</v>
      </c>
      <c r="E60" s="57">
        <f>IF(RES_hhdet_tes!E60=0,0,RES_hhdet_tes!E60/0.086*1000000/RES_hhdet_num!E60)</f>
        <v>721.61009176864604</v>
      </c>
      <c r="F60" s="57">
        <f>IF(RES_hhdet_tes!F60=0,0,RES_hhdet_tes!F60/0.086*1000000/RES_hhdet_num!F60)</f>
        <v>718.17578229230935</v>
      </c>
      <c r="G60" s="57">
        <f>IF(RES_hhdet_tes!G60=0,0,RES_hhdet_tes!G60/0.086*1000000/RES_hhdet_num!G60)</f>
        <v>728.38106511306148</v>
      </c>
      <c r="H60" s="57">
        <f>IF(RES_hhdet_tes!H60=0,0,RES_hhdet_tes!H60/0.086*1000000/RES_hhdet_num!H60)</f>
        <v>749.144243337999</v>
      </c>
      <c r="I60" s="57">
        <f>IF(RES_hhdet_tes!I60=0,0,RES_hhdet_tes!I60/0.086*1000000/RES_hhdet_num!I60)</f>
        <v>799.06511506029494</v>
      </c>
      <c r="J60" s="57">
        <f>IF(RES_hhdet_tes!J60=0,0,RES_hhdet_tes!J60/0.086*1000000/RES_hhdet_num!J60)</f>
        <v>815.90678955309454</v>
      </c>
      <c r="K60" s="57">
        <f>IF(RES_hhdet_tes!K60=0,0,RES_hhdet_tes!K60/0.086*1000000/RES_hhdet_num!K60)</f>
        <v>840.01683048434052</v>
      </c>
      <c r="L60" s="57">
        <f>IF(RES_hhdet_tes!L60=0,0,RES_hhdet_tes!L60/0.086*1000000/RES_hhdet_num!L60)</f>
        <v>831.51731238282935</v>
      </c>
      <c r="M60" s="57">
        <f>IF(RES_hhdet_tes!M60=0,0,RES_hhdet_tes!M60/0.086*1000000/RES_hhdet_num!M60)</f>
        <v>957.15908427078023</v>
      </c>
      <c r="N60" s="57">
        <f>IF(RES_hhdet_tes!N60=0,0,RES_hhdet_tes!N60/0.086*1000000/RES_hhdet_num!N60)</f>
        <v>987.9503732311656</v>
      </c>
      <c r="O60" s="57">
        <f>IF(RES_hhdet_tes!O60=0,0,RES_hhdet_tes!O60/0.086*1000000/RES_hhdet_num!O60)</f>
        <v>966.72143736287012</v>
      </c>
      <c r="P60" s="57">
        <f>IF(RES_hhdet_tes!P60=0,0,RES_hhdet_tes!P60/0.086*1000000/RES_hhdet_num!P60)</f>
        <v>983.38679955360976</v>
      </c>
      <c r="Q60" s="57">
        <f>IF(RES_hhdet_tes!Q60=0,0,RES_hhdet_tes!Q60/0.086*1000000/RES_hhdet_num!Q60)</f>
        <v>953.86182636976184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10414.086726628328</v>
      </c>
      <c r="C62" s="168">
        <f t="shared" ref="C62:Q62" si="9">SUM(C63,C66,C68,C77)</f>
        <v>10929.116117806685</v>
      </c>
      <c r="D62" s="168">
        <f t="shared" si="9"/>
        <v>10513.528142911171</v>
      </c>
      <c r="E62" s="168">
        <f t="shared" si="9"/>
        <v>10728.587385720701</v>
      </c>
      <c r="F62" s="168">
        <f t="shared" si="9"/>
        <v>10262.524915023549</v>
      </c>
      <c r="G62" s="168">
        <f t="shared" si="9"/>
        <v>9889.1542668843722</v>
      </c>
      <c r="H62" s="168">
        <f t="shared" si="9"/>
        <v>9946.9291274816587</v>
      </c>
      <c r="I62" s="168">
        <f t="shared" si="9"/>
        <v>8914.3848450246296</v>
      </c>
      <c r="J62" s="168">
        <f t="shared" si="9"/>
        <v>10088.433185001868</v>
      </c>
      <c r="K62" s="168">
        <f t="shared" si="9"/>
        <v>10054.229000984245</v>
      </c>
      <c r="L62" s="168">
        <f t="shared" si="9"/>
        <v>11634.741649981592</v>
      </c>
      <c r="M62" s="168">
        <f t="shared" si="9"/>
        <v>9138.9504130861296</v>
      </c>
      <c r="N62" s="168">
        <f t="shared" si="9"/>
        <v>9898.0670399833543</v>
      </c>
      <c r="O62" s="168">
        <f t="shared" si="9"/>
        <v>10538.885358686932</v>
      </c>
      <c r="P62" s="168">
        <f t="shared" si="9"/>
        <v>8051.1308203987173</v>
      </c>
      <c r="Q62" s="168">
        <f t="shared" si="9"/>
        <v>8653.6243698233357</v>
      </c>
    </row>
    <row r="63" spans="1:17" ht="12.95" customHeight="1" x14ac:dyDescent="0.25">
      <c r="A63" s="158" t="s">
        <v>65</v>
      </c>
      <c r="B63" s="157">
        <f t="shared" ref="B63:Q63" si="10">SUM(B64:B65)</f>
        <v>8117.0782012522641</v>
      </c>
      <c r="C63" s="157">
        <f t="shared" si="10"/>
        <v>8622.0018485868241</v>
      </c>
      <c r="D63" s="157">
        <f t="shared" si="10"/>
        <v>8156.9764669326933</v>
      </c>
      <c r="E63" s="157">
        <f t="shared" si="10"/>
        <v>8381.8116140625079</v>
      </c>
      <c r="F63" s="157">
        <f t="shared" si="10"/>
        <v>7922.7672803320411</v>
      </c>
      <c r="G63" s="157">
        <f t="shared" si="10"/>
        <v>7532.0205911901603</v>
      </c>
      <c r="H63" s="157">
        <f t="shared" si="10"/>
        <v>7538.7506867317879</v>
      </c>
      <c r="I63" s="157">
        <f t="shared" si="10"/>
        <v>6483.7262914443108</v>
      </c>
      <c r="J63" s="157">
        <f t="shared" si="10"/>
        <v>7654.4191443055943</v>
      </c>
      <c r="K63" s="157">
        <f t="shared" si="10"/>
        <v>7635.0074187928922</v>
      </c>
      <c r="L63" s="157">
        <f t="shared" si="10"/>
        <v>9215.8878094725806</v>
      </c>
      <c r="M63" s="157">
        <f t="shared" si="10"/>
        <v>6694.3432177371587</v>
      </c>
      <c r="N63" s="157">
        <f t="shared" si="10"/>
        <v>7419.3449079439306</v>
      </c>
      <c r="O63" s="157">
        <f t="shared" si="10"/>
        <v>8022.3537981673389</v>
      </c>
      <c r="P63" s="157">
        <f t="shared" si="10"/>
        <v>5524.751129190855</v>
      </c>
      <c r="Q63" s="157">
        <f t="shared" si="10"/>
        <v>6089.8848194273596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7962.6830751133048</v>
      </c>
      <c r="C64" s="156">
        <f>IF(RES_hhdet_tes!C64=0,0,RES_hhdet_tes!C64/0.086*1000000/RES_hhdet_num!C$62)</f>
        <v>8461.2352011386392</v>
      </c>
      <c r="D64" s="156">
        <f>IF(RES_hhdet_tes!D64=0,0,RES_hhdet_tes!D64/0.086*1000000/RES_hhdet_num!D$62)</f>
        <v>7978.7247514535911</v>
      </c>
      <c r="E64" s="156">
        <f>IF(RES_hhdet_tes!E64=0,0,RES_hhdet_tes!E64/0.086*1000000/RES_hhdet_num!E$62)</f>
        <v>8202.3723375748941</v>
      </c>
      <c r="F64" s="156">
        <f>IF(RES_hhdet_tes!F64=0,0,RES_hhdet_tes!F64/0.086*1000000/RES_hhdet_num!F$62)</f>
        <v>7761.129249316913</v>
      </c>
      <c r="G64" s="156">
        <f>IF(RES_hhdet_tes!G64=0,0,RES_hhdet_tes!G64/0.086*1000000/RES_hhdet_num!G$62)</f>
        <v>7378.7508630335496</v>
      </c>
      <c r="H64" s="156">
        <f>IF(RES_hhdet_tes!H64=0,0,RES_hhdet_tes!H64/0.086*1000000/RES_hhdet_num!H$62)</f>
        <v>7388.8926866532647</v>
      </c>
      <c r="I64" s="156">
        <f>IF(RES_hhdet_tes!I64=0,0,RES_hhdet_tes!I64/0.086*1000000/RES_hhdet_num!I$62)</f>
        <v>6327.4218105515938</v>
      </c>
      <c r="J64" s="156">
        <f>IF(RES_hhdet_tes!J64=0,0,RES_hhdet_tes!J64/0.086*1000000/RES_hhdet_num!J$62)</f>
        <v>7489.9648818989244</v>
      </c>
      <c r="K64" s="156">
        <f>IF(RES_hhdet_tes!K64=0,0,RES_hhdet_tes!K64/0.086*1000000/RES_hhdet_num!K$62)</f>
        <v>7444.8485097009434</v>
      </c>
      <c r="L64" s="156">
        <f>IF(RES_hhdet_tes!L64=0,0,RES_hhdet_tes!L64/0.086*1000000/RES_hhdet_num!L$62)</f>
        <v>9037.0440222879388</v>
      </c>
      <c r="M64" s="156">
        <f>IF(RES_hhdet_tes!M64=0,0,RES_hhdet_tes!M64/0.086*1000000/RES_hhdet_num!M$62)</f>
        <v>6484.1140412148279</v>
      </c>
      <c r="N64" s="156">
        <f>IF(RES_hhdet_tes!N64=0,0,RES_hhdet_tes!N64/0.086*1000000/RES_hhdet_num!N$62)</f>
        <v>7156.2586505261661</v>
      </c>
      <c r="O64" s="156">
        <f>IF(RES_hhdet_tes!O64=0,0,RES_hhdet_tes!O64/0.086*1000000/RES_hhdet_num!O$62)</f>
        <v>7744.973504202645</v>
      </c>
      <c r="P64" s="156">
        <f>IF(RES_hhdet_tes!P64=0,0,RES_hhdet_tes!P64/0.086*1000000/RES_hhdet_num!P$62)</f>
        <v>5245.8833969664793</v>
      </c>
      <c r="Q64" s="156">
        <f>IF(RES_hhdet_tes!Q64=0,0,RES_hhdet_tes!Q64/0.086*1000000/RES_hhdet_num!Q$62)</f>
        <v>5791.0084011308418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154.39512613895914</v>
      </c>
      <c r="C65" s="156">
        <f>IF(RES_hhdet_tes!C65=0,0,RES_hhdet_tes!C65/0.086*1000000/RES_hhdet_num!C$62)</f>
        <v>160.76664744818561</v>
      </c>
      <c r="D65" s="156">
        <f>IF(RES_hhdet_tes!D65=0,0,RES_hhdet_tes!D65/0.086*1000000/RES_hhdet_num!D$62)</f>
        <v>178.25171547910239</v>
      </c>
      <c r="E65" s="156">
        <f>IF(RES_hhdet_tes!E65=0,0,RES_hhdet_tes!E65/0.086*1000000/RES_hhdet_num!E$62)</f>
        <v>179.43927648761385</v>
      </c>
      <c r="F65" s="156">
        <f>IF(RES_hhdet_tes!F65=0,0,RES_hhdet_tes!F65/0.086*1000000/RES_hhdet_num!F$62)</f>
        <v>161.63803101512775</v>
      </c>
      <c r="G65" s="156">
        <f>IF(RES_hhdet_tes!G65=0,0,RES_hhdet_tes!G65/0.086*1000000/RES_hhdet_num!G$62)</f>
        <v>153.26972815661068</v>
      </c>
      <c r="H65" s="156">
        <f>IF(RES_hhdet_tes!H65=0,0,RES_hhdet_tes!H65/0.086*1000000/RES_hhdet_num!H$62)</f>
        <v>149.85800007852336</v>
      </c>
      <c r="I65" s="156">
        <f>IF(RES_hhdet_tes!I65=0,0,RES_hhdet_tes!I65/0.086*1000000/RES_hhdet_num!I$62)</f>
        <v>156.30448089271661</v>
      </c>
      <c r="J65" s="156">
        <f>IF(RES_hhdet_tes!J65=0,0,RES_hhdet_tes!J65/0.086*1000000/RES_hhdet_num!J$62)</f>
        <v>164.45426240667021</v>
      </c>
      <c r="K65" s="156">
        <f>IF(RES_hhdet_tes!K65=0,0,RES_hhdet_tes!K65/0.086*1000000/RES_hhdet_num!K$62)</f>
        <v>190.15890909194846</v>
      </c>
      <c r="L65" s="156">
        <f>IF(RES_hhdet_tes!L65=0,0,RES_hhdet_tes!L65/0.086*1000000/RES_hhdet_num!L$62)</f>
        <v>178.84378718464251</v>
      </c>
      <c r="M65" s="156">
        <f>IF(RES_hhdet_tes!M65=0,0,RES_hhdet_tes!M65/0.086*1000000/RES_hhdet_num!M$62)</f>
        <v>210.2291765223305</v>
      </c>
      <c r="N65" s="156">
        <f>IF(RES_hhdet_tes!N65=0,0,RES_hhdet_tes!N65/0.086*1000000/RES_hhdet_num!N$62)</f>
        <v>263.08625741776473</v>
      </c>
      <c r="O65" s="156">
        <f>IF(RES_hhdet_tes!O65=0,0,RES_hhdet_tes!O65/0.086*1000000/RES_hhdet_num!O$62)</f>
        <v>277.38029396469392</v>
      </c>
      <c r="P65" s="156">
        <f>IF(RES_hhdet_tes!P65=0,0,RES_hhdet_tes!P65/0.086*1000000/RES_hhdet_num!P$62)</f>
        <v>278.8677322243758</v>
      </c>
      <c r="Q65" s="156">
        <f>IF(RES_hhdet_tes!Q65=0,0,RES_hhdet_tes!Q65/0.086*1000000/RES_hhdet_num!Q$62)</f>
        <v>298.87641829651801</v>
      </c>
    </row>
    <row r="66" spans="1:17" ht="12.95" customHeight="1" x14ac:dyDescent="0.25">
      <c r="A66" s="158" t="s">
        <v>112</v>
      </c>
      <c r="B66" s="157">
        <f t="shared" ref="B66:Q66" si="11">B67</f>
        <v>8.7350942786215917</v>
      </c>
      <c r="C66" s="157">
        <f t="shared" si="11"/>
        <v>8.782252157324983</v>
      </c>
      <c r="D66" s="157">
        <f t="shared" si="11"/>
        <v>9.0683823473399467</v>
      </c>
      <c r="E66" s="157">
        <f t="shared" si="11"/>
        <v>9.1497939941926436</v>
      </c>
      <c r="F66" s="157">
        <f t="shared" si="11"/>
        <v>9.4559624134773763</v>
      </c>
      <c r="G66" s="157">
        <f t="shared" si="11"/>
        <v>9.4763473547626216</v>
      </c>
      <c r="H66" s="157">
        <f t="shared" si="11"/>
        <v>9.9283975724474196</v>
      </c>
      <c r="I66" s="157">
        <f t="shared" si="11"/>
        <v>11.078802731034434</v>
      </c>
      <c r="J66" s="157">
        <f t="shared" si="11"/>
        <v>12.559037895654857</v>
      </c>
      <c r="K66" s="157">
        <f t="shared" si="11"/>
        <v>16.101055772351216</v>
      </c>
      <c r="L66" s="157">
        <f t="shared" si="11"/>
        <v>18.927674398834146</v>
      </c>
      <c r="M66" s="157">
        <f t="shared" si="11"/>
        <v>27.997517953877171</v>
      </c>
      <c r="N66" s="157">
        <f t="shared" si="11"/>
        <v>37.166285137868002</v>
      </c>
      <c r="O66" s="157">
        <f t="shared" si="11"/>
        <v>45.461142632475841</v>
      </c>
      <c r="P66" s="157">
        <f t="shared" si="11"/>
        <v>54.33017303187907</v>
      </c>
      <c r="Q66" s="157">
        <f t="shared" si="11"/>
        <v>64.847294940627748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8.7350942786215917</v>
      </c>
      <c r="C67" s="156">
        <f>IF(RES_hhdet_tes!C67=0,0,RES_hhdet_tes!C67/0.086*1000000/RES_hhdet_num!C$62)</f>
        <v>8.782252157324983</v>
      </c>
      <c r="D67" s="156">
        <f>IF(RES_hhdet_tes!D67=0,0,RES_hhdet_tes!D67/0.086*1000000/RES_hhdet_num!D$62)</f>
        <v>9.0683823473399467</v>
      </c>
      <c r="E67" s="156">
        <f>IF(RES_hhdet_tes!E67=0,0,RES_hhdet_tes!E67/0.086*1000000/RES_hhdet_num!E$62)</f>
        <v>9.1497939941926436</v>
      </c>
      <c r="F67" s="156">
        <f>IF(RES_hhdet_tes!F67=0,0,RES_hhdet_tes!F67/0.086*1000000/RES_hhdet_num!F$62)</f>
        <v>9.4559624134773763</v>
      </c>
      <c r="G67" s="156">
        <f>IF(RES_hhdet_tes!G67=0,0,RES_hhdet_tes!G67/0.086*1000000/RES_hhdet_num!G$62)</f>
        <v>9.4763473547626216</v>
      </c>
      <c r="H67" s="156">
        <f>IF(RES_hhdet_tes!H67=0,0,RES_hhdet_tes!H67/0.086*1000000/RES_hhdet_num!H$62)</f>
        <v>9.9283975724474196</v>
      </c>
      <c r="I67" s="156">
        <f>IF(RES_hhdet_tes!I67=0,0,RES_hhdet_tes!I67/0.086*1000000/RES_hhdet_num!I$62)</f>
        <v>11.078802731034434</v>
      </c>
      <c r="J67" s="156">
        <f>IF(RES_hhdet_tes!J67=0,0,RES_hhdet_tes!J67/0.086*1000000/RES_hhdet_num!J$62)</f>
        <v>12.559037895654857</v>
      </c>
      <c r="K67" s="156">
        <f>IF(RES_hhdet_tes!K67=0,0,RES_hhdet_tes!K67/0.086*1000000/RES_hhdet_num!K$62)</f>
        <v>16.101055772351216</v>
      </c>
      <c r="L67" s="156">
        <f>IF(RES_hhdet_tes!L67=0,0,RES_hhdet_tes!L67/0.086*1000000/RES_hhdet_num!L$62)</f>
        <v>18.927674398834146</v>
      </c>
      <c r="M67" s="156">
        <f>IF(RES_hhdet_tes!M67=0,0,RES_hhdet_tes!M67/0.086*1000000/RES_hhdet_num!M$62)</f>
        <v>27.997517953877171</v>
      </c>
      <c r="N67" s="156">
        <f>IF(RES_hhdet_tes!N67=0,0,RES_hhdet_tes!N67/0.086*1000000/RES_hhdet_num!N$62)</f>
        <v>37.166285137868002</v>
      </c>
      <c r="O67" s="156">
        <f>IF(RES_hhdet_tes!O67=0,0,RES_hhdet_tes!O67/0.086*1000000/RES_hhdet_num!O$62)</f>
        <v>45.461142632475841</v>
      </c>
      <c r="P67" s="156">
        <f>IF(RES_hhdet_tes!P67=0,0,RES_hhdet_tes!P67/0.086*1000000/RES_hhdet_num!P$62)</f>
        <v>54.33017303187907</v>
      </c>
      <c r="Q67" s="156">
        <f>IF(RES_hhdet_tes!Q67=0,0,RES_hhdet_tes!Q67/0.086*1000000/RES_hhdet_num!Q$62)</f>
        <v>64.847294940627748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1732.41088953705</v>
      </c>
      <c r="C68" s="157">
        <f>IF(RES_hhdet_tes!C68=0,0,RES_hhdet_tes!C68/0.086*1000000/RES_hhdet_num!C$62)</f>
        <v>1730.2961252289451</v>
      </c>
      <c r="D68" s="157">
        <f>IF(RES_hhdet_tes!D68=0,0,RES_hhdet_tes!D68/0.086*1000000/RES_hhdet_num!D$62)</f>
        <v>1762.2686452061498</v>
      </c>
      <c r="E68" s="157">
        <f>IF(RES_hhdet_tes!E68=0,0,RES_hhdet_tes!E68/0.086*1000000/RES_hhdet_num!E$62)</f>
        <v>1749.0865861061445</v>
      </c>
      <c r="F68" s="157">
        <f>IF(RES_hhdet_tes!F68=0,0,RES_hhdet_tes!F68/0.086*1000000/RES_hhdet_num!F$62)</f>
        <v>1737.6440215160915</v>
      </c>
      <c r="G68" s="157">
        <f>IF(RES_hhdet_tes!G68=0,0,RES_hhdet_tes!G68/0.086*1000000/RES_hhdet_num!G$62)</f>
        <v>1744.532443886628</v>
      </c>
      <c r="H68" s="157">
        <f>IF(RES_hhdet_tes!H68=0,0,RES_hhdet_tes!H68/0.086*1000000/RES_hhdet_num!H$62)</f>
        <v>1769.8993389476068</v>
      </c>
      <c r="I68" s="157">
        <f>IF(RES_hhdet_tes!I68=0,0,RES_hhdet_tes!I68/0.086*1000000/RES_hhdet_num!I$62)</f>
        <v>1774.9239584314835</v>
      </c>
      <c r="J68" s="157">
        <f>IF(RES_hhdet_tes!J68=0,0,RES_hhdet_tes!J68/0.086*1000000/RES_hhdet_num!J$62)</f>
        <v>1771.6239324622022</v>
      </c>
      <c r="K68" s="157">
        <f>IF(RES_hhdet_tes!K68=0,0,RES_hhdet_tes!K68/0.086*1000000/RES_hhdet_num!K$62)</f>
        <v>1762.9705260716585</v>
      </c>
      <c r="L68" s="157">
        <f>IF(RES_hhdet_tes!L68=0,0,RES_hhdet_tes!L68/0.086*1000000/RES_hhdet_num!L$62)</f>
        <v>1760.4459058658213</v>
      </c>
      <c r="M68" s="157">
        <f>IF(RES_hhdet_tes!M68=0,0,RES_hhdet_tes!M68/0.086*1000000/RES_hhdet_num!M$62)</f>
        <v>1769.8949819777581</v>
      </c>
      <c r="N68" s="157">
        <f>IF(RES_hhdet_tes!N68=0,0,RES_hhdet_tes!N68/0.086*1000000/RES_hhdet_num!N$62)</f>
        <v>1790.2716318302353</v>
      </c>
      <c r="O68" s="157">
        <f>IF(RES_hhdet_tes!O68=0,0,RES_hhdet_tes!O68/0.086*1000000/RES_hhdet_num!O$62)</f>
        <v>1816.4947655866642</v>
      </c>
      <c r="P68" s="157">
        <f>IF(RES_hhdet_tes!P68=0,0,RES_hhdet_tes!P68/0.086*1000000/RES_hhdet_num!P$62)</f>
        <v>1812.4819777278192</v>
      </c>
      <c r="Q68" s="157">
        <f>IF(RES_hhdet_tes!Q68=0,0,RES_hhdet_tes!Q68/0.086*1000000/RES_hhdet_num!Q$62)</f>
        <v>1838.267298219421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1706.9010746184647</v>
      </c>
      <c r="C69" s="132">
        <f>IF(RES_hhdet_tes!C69=0,0,RES_hhdet_tes!C69/0.086*1000000/RES_hhdet_num!C69)</f>
        <v>1707.3312960360204</v>
      </c>
      <c r="D69" s="132">
        <f>IF(RES_hhdet_tes!D69=0,0,RES_hhdet_tes!D69/0.086*1000000/RES_hhdet_num!D69)</f>
        <v>1735.5963673374304</v>
      </c>
      <c r="E69" s="132">
        <f>IF(RES_hhdet_tes!E69=0,0,RES_hhdet_tes!E69/0.086*1000000/RES_hhdet_num!E69)</f>
        <v>1722.7545933651863</v>
      </c>
      <c r="F69" s="132">
        <f>IF(RES_hhdet_tes!F69=0,0,RES_hhdet_tes!F69/0.086*1000000/RES_hhdet_num!F69)</f>
        <v>1713.550351265339</v>
      </c>
      <c r="G69" s="132">
        <f>IF(RES_hhdet_tes!G69=0,0,RES_hhdet_tes!G69/0.086*1000000/RES_hhdet_num!G69)</f>
        <v>1720.5447785817712</v>
      </c>
      <c r="H69" s="132">
        <f>IF(RES_hhdet_tes!H69=0,0,RES_hhdet_tes!H69/0.086*1000000/RES_hhdet_num!H69)</f>
        <v>1746.3520400337536</v>
      </c>
      <c r="I69" s="132">
        <f>IF(RES_hhdet_tes!I69=0,0,RES_hhdet_tes!I69/0.086*1000000/RES_hhdet_num!I69)</f>
        <v>1747.7649035067157</v>
      </c>
      <c r="J69" s="132">
        <f>IF(RES_hhdet_tes!J69=0,0,RES_hhdet_tes!J69/0.086*1000000/RES_hhdet_num!J69)</f>
        <v>1746.0495881484251</v>
      </c>
      <c r="K69" s="132">
        <f>IF(RES_hhdet_tes!K69=0,0,RES_hhdet_tes!K69/0.086*1000000/RES_hhdet_num!K69)</f>
        <v>1735.7927003007119</v>
      </c>
      <c r="L69" s="132">
        <f>IF(RES_hhdet_tes!L69=0,0,RES_hhdet_tes!L69/0.086*1000000/RES_hhdet_num!L69)</f>
        <v>1739.2316142854481</v>
      </c>
      <c r="M69" s="132">
        <f>IF(RES_hhdet_tes!M69=0,0,RES_hhdet_tes!M69/0.086*1000000/RES_hhdet_num!M69)</f>
        <v>1741.0130760913521</v>
      </c>
      <c r="N69" s="132">
        <f>IF(RES_hhdet_tes!N69=0,0,RES_hhdet_tes!N69/0.086*1000000/RES_hhdet_num!N69)</f>
        <v>1753.9133718137682</v>
      </c>
      <c r="O69" s="132">
        <f>IF(RES_hhdet_tes!O69=0,0,RES_hhdet_tes!O69/0.086*1000000/RES_hhdet_num!O69)</f>
        <v>1773.6482863702752</v>
      </c>
      <c r="P69" s="132">
        <f>IF(RES_hhdet_tes!P69=0,0,RES_hhdet_tes!P69/0.086*1000000/RES_hhdet_num!P69)</f>
        <v>1769.0185126989843</v>
      </c>
      <c r="Q69" s="132">
        <f>IF(RES_hhdet_tes!Q69=0,0,RES_hhdet_tes!Q69/0.086*1000000/RES_hhdet_num!Q69)</f>
        <v>1789.6461010286705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1706.9054862351036</v>
      </c>
      <c r="C70" s="132">
        <f>IF(RES_hhdet_tes!C70=0,0,RES_hhdet_tes!C70/0.086*1000000/RES_hhdet_num!C70)</f>
        <v>1714.7019629527865</v>
      </c>
      <c r="D70" s="132">
        <f>IF(RES_hhdet_tes!D70=0,0,RES_hhdet_tes!D70/0.086*1000000/RES_hhdet_num!D70)</f>
        <v>1749.3269889143542</v>
      </c>
      <c r="E70" s="132">
        <f>IF(RES_hhdet_tes!E70=0,0,RES_hhdet_tes!E70/0.086*1000000/RES_hhdet_num!E70)</f>
        <v>1742.0263512309607</v>
      </c>
      <c r="F70" s="132">
        <f>IF(RES_hhdet_tes!F70=0,0,RES_hhdet_tes!F70/0.086*1000000/RES_hhdet_num!F70)</f>
        <v>1737.9661148302746</v>
      </c>
      <c r="G70" s="132">
        <f>IF(RES_hhdet_tes!G70=0,0,RES_hhdet_tes!G70/0.086*1000000/RES_hhdet_num!G70)</f>
        <v>1749.1953073299603</v>
      </c>
      <c r="H70" s="132">
        <f>IF(RES_hhdet_tes!H70=0,0,RES_hhdet_tes!H70/0.086*1000000/RES_hhdet_num!H70)</f>
        <v>1778.9595169244842</v>
      </c>
      <c r="I70" s="132">
        <f>IF(RES_hhdet_tes!I70=0,0,RES_hhdet_tes!I70/0.086*1000000/RES_hhdet_num!I70)</f>
        <v>1784.498979741101</v>
      </c>
      <c r="J70" s="132">
        <f>IF(RES_hhdet_tes!J70=0,0,RES_hhdet_tes!J70/0.086*1000000/RES_hhdet_num!J70)</f>
        <v>1787.072979192551</v>
      </c>
      <c r="K70" s="132">
        <f>IF(RES_hhdet_tes!K70=0,0,RES_hhdet_tes!K70/0.086*1000000/RES_hhdet_num!K70)</f>
        <v>1781.7801607047666</v>
      </c>
      <c r="L70" s="132">
        <f>IF(RES_hhdet_tes!L70=0,0,RES_hhdet_tes!L70/0.086*1000000/RES_hhdet_num!L70)</f>
        <v>1788.8088532770946</v>
      </c>
      <c r="M70" s="132">
        <f>IF(RES_hhdet_tes!M70=0,0,RES_hhdet_tes!M70/0.086*1000000/RES_hhdet_num!M70)</f>
        <v>1789.9891532430124</v>
      </c>
      <c r="N70" s="132">
        <f>IF(RES_hhdet_tes!N70=0,0,RES_hhdet_tes!N70/0.086*1000000/RES_hhdet_num!N70)</f>
        <v>1797.3824963649649</v>
      </c>
      <c r="O70" s="132">
        <f>IF(RES_hhdet_tes!O70=0,0,RES_hhdet_tes!O70/0.086*1000000/RES_hhdet_num!O70)</f>
        <v>1809.4389716410378</v>
      </c>
      <c r="P70" s="132">
        <f>IF(RES_hhdet_tes!P70=0,0,RES_hhdet_tes!P70/0.086*1000000/RES_hhdet_num!P70)</f>
        <v>1804.9991315006002</v>
      </c>
      <c r="Q70" s="132">
        <f>IF(RES_hhdet_tes!Q70=0,0,RES_hhdet_tes!Q70/0.086*1000000/RES_hhdet_num!Q70)</f>
        <v>1818.6923173459027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1109.4856985020215</v>
      </c>
      <c r="C71" s="165">
        <f>IF(RES_hhdet_tes!C71=0,0,RES_hhdet_tes!C71/0.086*1000000/RES_hhdet_num!C70)</f>
        <v>1113.9547690990728</v>
      </c>
      <c r="D71" s="165">
        <f>IF(RES_hhdet_tes!D71=0,0,RES_hhdet_tes!D71/0.086*1000000/RES_hhdet_num!D70)</f>
        <v>1135.2433816901787</v>
      </c>
      <c r="E71" s="165">
        <f>IF(RES_hhdet_tes!E71=0,0,RES_hhdet_tes!E71/0.086*1000000/RES_hhdet_num!E70)</f>
        <v>1129.4340155435352</v>
      </c>
      <c r="F71" s="165">
        <f>IF(RES_hhdet_tes!F71=0,0,RES_hhdet_tes!F71/0.086*1000000/RES_hhdet_num!F70)</f>
        <v>1125.8289099115777</v>
      </c>
      <c r="G71" s="165">
        <f>IF(RES_hhdet_tes!G71=0,0,RES_hhdet_tes!G71/0.086*1000000/RES_hhdet_num!G70)</f>
        <v>1132.0395697330603</v>
      </c>
      <c r="H71" s="165">
        <f>IF(RES_hhdet_tes!H71=0,0,RES_hhdet_tes!H71/0.086*1000000/RES_hhdet_num!H70)</f>
        <v>1150.1376501085845</v>
      </c>
      <c r="I71" s="165">
        <f>IF(RES_hhdet_tes!I71=0,0,RES_hhdet_tes!I71/0.086*1000000/RES_hhdet_num!I70)</f>
        <v>1152.6482478700455</v>
      </c>
      <c r="J71" s="165">
        <f>IF(RES_hhdet_tes!J71=0,0,RES_hhdet_tes!J71/0.086*1000000/RES_hhdet_num!J70)</f>
        <v>1154.0010832262356</v>
      </c>
      <c r="K71" s="165">
        <f>IF(RES_hhdet_tes!K71=0,0,RES_hhdet_tes!K71/0.086*1000000/RES_hhdet_num!K70)</f>
        <v>1150.2907385071076</v>
      </c>
      <c r="L71" s="165">
        <f>IF(RES_hhdet_tes!L71=0,0,RES_hhdet_tes!L71/0.086*1000000/RES_hhdet_num!L70)</f>
        <v>1154.110428220403</v>
      </c>
      <c r="M71" s="165">
        <f>IF(RES_hhdet_tes!M71=0,0,RES_hhdet_tes!M71/0.086*1000000/RES_hhdet_num!M70)</f>
        <v>1154.3721092459232</v>
      </c>
      <c r="N71" s="165">
        <f>IF(RES_hhdet_tes!N71=0,0,RES_hhdet_tes!N71/0.086*1000000/RES_hhdet_num!N70)</f>
        <v>1161.6359424316572</v>
      </c>
      <c r="O71" s="165">
        <f>IF(RES_hhdet_tes!O71=0,0,RES_hhdet_tes!O71/0.086*1000000/RES_hhdet_num!O70)</f>
        <v>1173.2301696797813</v>
      </c>
      <c r="P71" s="165">
        <f>IF(RES_hhdet_tes!P71=0,0,RES_hhdet_tes!P71/0.086*1000000/RES_hhdet_num!P70)</f>
        <v>1167.6198247975985</v>
      </c>
      <c r="Q71" s="165">
        <f>IF(RES_hhdet_tes!Q71=0,0,RES_hhdet_tes!Q71/0.086*1000000/RES_hhdet_num!Q70)</f>
        <v>1178.6693079093563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597.4197877330821</v>
      </c>
      <c r="C72" s="164">
        <f>IF(RES_hhdet_tes!C72=0,0,RES_hhdet_tes!C72/0.086*1000000/RES_hhdet_num!C70)</f>
        <v>600.74719385371361</v>
      </c>
      <c r="D72" s="164">
        <f>IF(RES_hhdet_tes!D72=0,0,RES_hhdet_tes!D72/0.086*1000000/RES_hhdet_num!D70)</f>
        <v>614.08360722417524</v>
      </c>
      <c r="E72" s="164">
        <f>IF(RES_hhdet_tes!E72=0,0,RES_hhdet_tes!E72/0.086*1000000/RES_hhdet_num!E70)</f>
        <v>612.59233568742536</v>
      </c>
      <c r="F72" s="164">
        <f>IF(RES_hhdet_tes!F72=0,0,RES_hhdet_tes!F72/0.086*1000000/RES_hhdet_num!F70)</f>
        <v>612.13720491869697</v>
      </c>
      <c r="G72" s="164">
        <f>IF(RES_hhdet_tes!G72=0,0,RES_hhdet_tes!G72/0.086*1000000/RES_hhdet_num!G70)</f>
        <v>617.15573759689994</v>
      </c>
      <c r="H72" s="164">
        <f>IF(RES_hhdet_tes!H72=0,0,RES_hhdet_tes!H72/0.086*1000000/RES_hhdet_num!H70)</f>
        <v>628.82186681589963</v>
      </c>
      <c r="I72" s="164">
        <f>IF(RES_hhdet_tes!I72=0,0,RES_hhdet_tes!I72/0.086*1000000/RES_hhdet_num!I70)</f>
        <v>631.85073187105559</v>
      </c>
      <c r="J72" s="164">
        <f>IF(RES_hhdet_tes!J72=0,0,RES_hhdet_tes!J72/0.086*1000000/RES_hhdet_num!J70)</f>
        <v>633.07189596631554</v>
      </c>
      <c r="K72" s="164">
        <f>IF(RES_hhdet_tes!K72=0,0,RES_hhdet_tes!K72/0.086*1000000/RES_hhdet_num!K70)</f>
        <v>631.48942219765911</v>
      </c>
      <c r="L72" s="164">
        <f>IF(RES_hhdet_tes!L72=0,0,RES_hhdet_tes!L72/0.086*1000000/RES_hhdet_num!L70)</f>
        <v>634.69842505669192</v>
      </c>
      <c r="M72" s="164">
        <f>IF(RES_hhdet_tes!M72=0,0,RES_hhdet_tes!M72/0.086*1000000/RES_hhdet_num!M70)</f>
        <v>635.61704399708935</v>
      </c>
      <c r="N72" s="164">
        <f>IF(RES_hhdet_tes!N72=0,0,RES_hhdet_tes!N72/0.086*1000000/RES_hhdet_num!N70)</f>
        <v>635.74655393330795</v>
      </c>
      <c r="O72" s="164">
        <f>IF(RES_hhdet_tes!O72=0,0,RES_hhdet_tes!O72/0.086*1000000/RES_hhdet_num!O70)</f>
        <v>636.20880196125665</v>
      </c>
      <c r="P72" s="164">
        <f>IF(RES_hhdet_tes!P72=0,0,RES_hhdet_tes!P72/0.086*1000000/RES_hhdet_num!P70)</f>
        <v>637.37930670300182</v>
      </c>
      <c r="Q72" s="164">
        <f>IF(RES_hhdet_tes!Q72=0,0,RES_hhdet_tes!Q72/0.086*1000000/RES_hhdet_num!Q70)</f>
        <v>640.02300943654643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2028.1362035878312</v>
      </c>
      <c r="C73" s="162">
        <f>IF(RES_hhdet_tes!C73=0,0,RES_hhdet_tes!C73/0.086*1000000/RES_hhdet_num!C73)</f>
        <v>2088.9626976384397</v>
      </c>
      <c r="D73" s="162">
        <f>IF(RES_hhdet_tes!D73=0,0,RES_hhdet_tes!D73/0.086*1000000/RES_hhdet_num!D73)</f>
        <v>2190.9222792957912</v>
      </c>
      <c r="E73" s="162">
        <f>IF(RES_hhdet_tes!E73=0,0,RES_hhdet_tes!E73/0.086*1000000/RES_hhdet_num!E73)</f>
        <v>2199.1272970237983</v>
      </c>
      <c r="F73" s="162">
        <f>IF(RES_hhdet_tes!F73=0,0,RES_hhdet_tes!F73/0.086*1000000/RES_hhdet_num!F73)</f>
        <v>2169.7989955991043</v>
      </c>
      <c r="G73" s="162">
        <f>IF(RES_hhdet_tes!G73=0,0,RES_hhdet_tes!G73/0.086*1000000/RES_hhdet_num!G73)</f>
        <v>2187.0338551242039</v>
      </c>
      <c r="H73" s="162">
        <f>IF(RES_hhdet_tes!H73=0,0,RES_hhdet_tes!H73/0.086*1000000/RES_hhdet_num!H73)</f>
        <v>2240.5828981201216</v>
      </c>
      <c r="I73" s="162">
        <f>IF(RES_hhdet_tes!I73=0,0,RES_hhdet_tes!I73/0.086*1000000/RES_hhdet_num!I73)</f>
        <v>2299.3147323354992</v>
      </c>
      <c r="J73" s="162">
        <f>IF(RES_hhdet_tes!J73=0,0,RES_hhdet_tes!J73/0.086*1000000/RES_hhdet_num!J73)</f>
        <v>2395.7965692803723</v>
      </c>
      <c r="K73" s="162">
        <f>IF(RES_hhdet_tes!K73=0,0,RES_hhdet_tes!K73/0.086*1000000/RES_hhdet_num!K73)</f>
        <v>2462.7495214746887</v>
      </c>
      <c r="L73" s="162">
        <f>IF(RES_hhdet_tes!L73=0,0,RES_hhdet_tes!L73/0.086*1000000/RES_hhdet_num!L73)</f>
        <v>2570.9660936779924</v>
      </c>
      <c r="M73" s="162">
        <f>IF(RES_hhdet_tes!M73=0,0,RES_hhdet_tes!M73/0.086*1000000/RES_hhdet_num!M73)</f>
        <v>2738.7028599440987</v>
      </c>
      <c r="N73" s="162">
        <f>IF(RES_hhdet_tes!N73=0,0,RES_hhdet_tes!N73/0.086*1000000/RES_hhdet_num!N73)</f>
        <v>2955.0564201511474</v>
      </c>
      <c r="O73" s="162">
        <f>IF(RES_hhdet_tes!O73=0,0,RES_hhdet_tes!O73/0.086*1000000/RES_hhdet_num!O73)</f>
        <v>2886.039234685315</v>
      </c>
      <c r="P73" s="162">
        <f>IF(RES_hhdet_tes!P73=0,0,RES_hhdet_tes!P73/0.086*1000000/RES_hhdet_num!P73)</f>
        <v>2861.0691335528836</v>
      </c>
      <c r="Q73" s="162">
        <f>IF(RES_hhdet_tes!Q73=0,0,RES_hhdet_tes!Q73/0.086*1000000/RES_hhdet_num!Q73)</f>
        <v>2926.3926890590651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1915.7083200651862</v>
      </c>
      <c r="C74" s="160">
        <f>IF(RES_hhdet_tes!C74=0,0,RES_hhdet_tes!C74/0.086*1000000/RES_hhdet_num!C74)</f>
        <v>1958.5729473187469</v>
      </c>
      <c r="D74" s="160">
        <f>IF(RES_hhdet_tes!D74=0,0,RES_hhdet_tes!D74/0.086*1000000/RES_hhdet_num!D74)</f>
        <v>2041.0026659002385</v>
      </c>
      <c r="E74" s="160">
        <f>IF(RES_hhdet_tes!E74=0,0,RES_hhdet_tes!E74/0.086*1000000/RES_hhdet_num!E74)</f>
        <v>2045.1670734955967</v>
      </c>
      <c r="F74" s="160">
        <f>IF(RES_hhdet_tes!F74=0,0,RES_hhdet_tes!F74/0.086*1000000/RES_hhdet_num!F74)</f>
        <v>2025.8651410276063</v>
      </c>
      <c r="G74" s="160">
        <f>IF(RES_hhdet_tes!G74=0,0,RES_hhdet_tes!G74/0.086*1000000/RES_hhdet_num!G74)</f>
        <v>2042.1699872494355</v>
      </c>
      <c r="H74" s="160">
        <f>IF(RES_hhdet_tes!H74=0,0,RES_hhdet_tes!H74/0.086*1000000/RES_hhdet_num!H74)</f>
        <v>2088.1976590657118</v>
      </c>
      <c r="I74" s="160">
        <f>IF(RES_hhdet_tes!I74=0,0,RES_hhdet_tes!I74/0.086*1000000/RES_hhdet_num!I74)</f>
        <v>2134.3021185785965</v>
      </c>
      <c r="J74" s="160">
        <f>IF(RES_hhdet_tes!J74=0,0,RES_hhdet_tes!J74/0.086*1000000/RES_hhdet_num!J74)</f>
        <v>2193.02882499938</v>
      </c>
      <c r="K74" s="160">
        <f>IF(RES_hhdet_tes!K74=0,0,RES_hhdet_tes!K74/0.086*1000000/RES_hhdet_num!K74)</f>
        <v>2234.5939047377633</v>
      </c>
      <c r="L74" s="160">
        <f>IF(RES_hhdet_tes!L74=0,0,RES_hhdet_tes!L74/0.086*1000000/RES_hhdet_num!L74)</f>
        <v>2307.8548862440443</v>
      </c>
      <c r="M74" s="160">
        <f>IF(RES_hhdet_tes!M74=0,0,RES_hhdet_tes!M74/0.086*1000000/RES_hhdet_num!M74)</f>
        <v>2427.0196141182</v>
      </c>
      <c r="N74" s="160">
        <f>IF(RES_hhdet_tes!N74=0,0,RES_hhdet_tes!N74/0.086*1000000/RES_hhdet_num!N74)</f>
        <v>2572.8218514438072</v>
      </c>
      <c r="O74" s="160">
        <f>IF(RES_hhdet_tes!O74=0,0,RES_hhdet_tes!O74/0.086*1000000/RES_hhdet_num!O74)</f>
        <v>2534.7044057089383</v>
      </c>
      <c r="P74" s="160">
        <f>IF(RES_hhdet_tes!P74=0,0,RES_hhdet_tes!P74/0.086*1000000/RES_hhdet_num!P74)</f>
        <v>2513.7629780183383</v>
      </c>
      <c r="Q74" s="160">
        <f>IF(RES_hhdet_tes!Q74=0,0,RES_hhdet_tes!Q74/0.086*1000000/RES_hhdet_num!Q74)</f>
        <v>2547.9884542907503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1318.2885323321041</v>
      </c>
      <c r="C75" s="156">
        <f>IF(RES_hhdet_tes!C75=0,0,RES_hhdet_tes!C75/0.086*1000000/RES_hhdet_num!C74)</f>
        <v>1357.8257534650331</v>
      </c>
      <c r="D75" s="156">
        <f>IF(RES_hhdet_tes!D75=0,0,RES_hhdet_tes!D75/0.086*1000000/RES_hhdet_num!D74)</f>
        <v>1426.9190586760344</v>
      </c>
      <c r="E75" s="156">
        <f>IF(RES_hhdet_tes!E75=0,0,RES_hhdet_tes!E75/0.086*1000000/RES_hhdet_num!E74)</f>
        <v>1432.5747378081239</v>
      </c>
      <c r="F75" s="156">
        <f>IF(RES_hhdet_tes!F75=0,0,RES_hhdet_tes!F75/0.086*1000000/RES_hhdet_num!F74)</f>
        <v>1413.7279361088786</v>
      </c>
      <c r="G75" s="156">
        <f>IF(RES_hhdet_tes!G75=0,0,RES_hhdet_tes!G75/0.086*1000000/RES_hhdet_num!G74)</f>
        <v>1425.0142496525352</v>
      </c>
      <c r="H75" s="156">
        <f>IF(RES_hhdet_tes!H75=0,0,RES_hhdet_tes!H75/0.086*1000000/RES_hhdet_num!H74)</f>
        <v>1459.3757922498121</v>
      </c>
      <c r="I75" s="156">
        <f>IF(RES_hhdet_tes!I75=0,0,RES_hhdet_tes!I75/0.086*1000000/RES_hhdet_num!I74)</f>
        <v>1502.4513867075414</v>
      </c>
      <c r="J75" s="156">
        <f>IF(RES_hhdet_tes!J75=0,0,RES_hhdet_tes!J75/0.086*1000000/RES_hhdet_num!J74)</f>
        <v>1559.9569290330646</v>
      </c>
      <c r="K75" s="156">
        <f>IF(RES_hhdet_tes!K75=0,0,RES_hhdet_tes!K75/0.086*1000000/RES_hhdet_num!K74)</f>
        <v>1603.1044825401048</v>
      </c>
      <c r="L75" s="156">
        <f>IF(RES_hhdet_tes!L75=0,0,RES_hhdet_tes!L75/0.086*1000000/RES_hhdet_num!L74)</f>
        <v>1673.1564611873523</v>
      </c>
      <c r="M75" s="156">
        <f>IF(RES_hhdet_tes!M75=0,0,RES_hhdet_tes!M75/0.086*1000000/RES_hhdet_num!M74)</f>
        <v>1791.4025701211108</v>
      </c>
      <c r="N75" s="156">
        <f>IF(RES_hhdet_tes!N75=0,0,RES_hhdet_tes!N75/0.086*1000000/RES_hhdet_num!N74)</f>
        <v>1937.0752975104981</v>
      </c>
      <c r="O75" s="156">
        <f>IF(RES_hhdet_tes!O75=0,0,RES_hhdet_tes!O75/0.086*1000000/RES_hhdet_num!O74)</f>
        <v>1898.4956037476816</v>
      </c>
      <c r="P75" s="156">
        <f>IF(RES_hhdet_tes!P75=0,0,RES_hhdet_tes!P75/0.086*1000000/RES_hhdet_num!P74)</f>
        <v>1876.3836713153355</v>
      </c>
      <c r="Q75" s="156">
        <f>IF(RES_hhdet_tes!Q75=0,0,RES_hhdet_tes!Q75/0.086*1000000/RES_hhdet_num!Q74)</f>
        <v>1907.9654448542028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597.4197877330821</v>
      </c>
      <c r="C76" s="156">
        <f>IF(RES_hhdet_tes!C76=0,0,RES_hhdet_tes!C76/0.086*1000000/RES_hhdet_num!C74)</f>
        <v>600.7471938537135</v>
      </c>
      <c r="D76" s="156">
        <f>IF(RES_hhdet_tes!D76=0,0,RES_hhdet_tes!D76/0.086*1000000/RES_hhdet_num!D74)</f>
        <v>614.083607224204</v>
      </c>
      <c r="E76" s="156">
        <f>IF(RES_hhdet_tes!E76=0,0,RES_hhdet_tes!E76/0.086*1000000/RES_hhdet_num!E74)</f>
        <v>612.59233568747288</v>
      </c>
      <c r="F76" s="156">
        <f>IF(RES_hhdet_tes!F76=0,0,RES_hhdet_tes!F76/0.086*1000000/RES_hhdet_num!F74)</f>
        <v>612.13720491872812</v>
      </c>
      <c r="G76" s="156">
        <f>IF(RES_hhdet_tes!G76=0,0,RES_hhdet_tes!G76/0.086*1000000/RES_hhdet_num!G74)</f>
        <v>617.15573759690039</v>
      </c>
      <c r="H76" s="156">
        <f>IF(RES_hhdet_tes!H76=0,0,RES_hhdet_tes!H76/0.086*1000000/RES_hhdet_num!H74)</f>
        <v>628.82186681589974</v>
      </c>
      <c r="I76" s="156">
        <f>IF(RES_hhdet_tes!I76=0,0,RES_hhdet_tes!I76/0.086*1000000/RES_hhdet_num!I74)</f>
        <v>631.85073187105547</v>
      </c>
      <c r="J76" s="156">
        <f>IF(RES_hhdet_tes!J76=0,0,RES_hhdet_tes!J76/0.086*1000000/RES_hhdet_num!J74)</f>
        <v>633.07189596631554</v>
      </c>
      <c r="K76" s="156">
        <f>IF(RES_hhdet_tes!K76=0,0,RES_hhdet_tes!K76/0.086*1000000/RES_hhdet_num!K74)</f>
        <v>631.48942219765888</v>
      </c>
      <c r="L76" s="156">
        <f>IF(RES_hhdet_tes!L76=0,0,RES_hhdet_tes!L76/0.086*1000000/RES_hhdet_num!L74)</f>
        <v>634.69842505669192</v>
      </c>
      <c r="M76" s="156">
        <f>IF(RES_hhdet_tes!M76=0,0,RES_hhdet_tes!M76/0.086*1000000/RES_hhdet_num!M74)</f>
        <v>635.61704399708947</v>
      </c>
      <c r="N76" s="156">
        <f>IF(RES_hhdet_tes!N76=0,0,RES_hhdet_tes!N76/0.086*1000000/RES_hhdet_num!N74)</f>
        <v>635.74655393330886</v>
      </c>
      <c r="O76" s="156">
        <f>IF(RES_hhdet_tes!O76=0,0,RES_hhdet_tes!O76/0.086*1000000/RES_hhdet_num!O74)</f>
        <v>636.20880196125665</v>
      </c>
      <c r="P76" s="156">
        <f>IF(RES_hhdet_tes!P76=0,0,RES_hhdet_tes!P76/0.086*1000000/RES_hhdet_num!P74)</f>
        <v>637.37930670300227</v>
      </c>
      <c r="Q76" s="156">
        <f>IF(RES_hhdet_tes!Q76=0,0,RES_hhdet_tes!Q76/0.086*1000000/RES_hhdet_num!Q74)</f>
        <v>640.0230094365478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555.86254156039229</v>
      </c>
      <c r="C77" s="157">
        <f>IF(RES_hhdet_tes!C77=0,0,RES_hhdet_tes!C77/0.086*1000000/RES_hhdet_num!C$62)</f>
        <v>568.03589183358974</v>
      </c>
      <c r="D77" s="157">
        <f>IF(RES_hhdet_tes!D77=0,0,RES_hhdet_tes!D77/0.086*1000000/RES_hhdet_num!D$62)</f>
        <v>585.21464842498756</v>
      </c>
      <c r="E77" s="157">
        <f>IF(RES_hhdet_tes!E77=0,0,RES_hhdet_tes!E77/0.086*1000000/RES_hhdet_num!E$62)</f>
        <v>588.53939155785497</v>
      </c>
      <c r="F77" s="157">
        <f>IF(RES_hhdet_tes!F77=0,0,RES_hhdet_tes!F77/0.086*1000000/RES_hhdet_num!F$62)</f>
        <v>592.6576507619385</v>
      </c>
      <c r="G77" s="157">
        <f>IF(RES_hhdet_tes!G77=0,0,RES_hhdet_tes!G77/0.086*1000000/RES_hhdet_num!G$62)</f>
        <v>603.12488445282099</v>
      </c>
      <c r="H77" s="157">
        <f>IF(RES_hhdet_tes!H77=0,0,RES_hhdet_tes!H77/0.086*1000000/RES_hhdet_num!H$62)</f>
        <v>628.35070422981619</v>
      </c>
      <c r="I77" s="157">
        <f>IF(RES_hhdet_tes!I77=0,0,RES_hhdet_tes!I77/0.086*1000000/RES_hhdet_num!I$62)</f>
        <v>644.65579241780074</v>
      </c>
      <c r="J77" s="157">
        <f>IF(RES_hhdet_tes!J77=0,0,RES_hhdet_tes!J77/0.086*1000000/RES_hhdet_num!J$62)</f>
        <v>649.83107033841634</v>
      </c>
      <c r="K77" s="157">
        <f>IF(RES_hhdet_tes!K77=0,0,RES_hhdet_tes!K77/0.086*1000000/RES_hhdet_num!K$62)</f>
        <v>640.15000034734317</v>
      </c>
      <c r="L77" s="157">
        <f>IF(RES_hhdet_tes!L77=0,0,RES_hhdet_tes!L77/0.086*1000000/RES_hhdet_num!L$62)</f>
        <v>639.48026024435615</v>
      </c>
      <c r="M77" s="157">
        <f>IF(RES_hhdet_tes!M77=0,0,RES_hhdet_tes!M77/0.086*1000000/RES_hhdet_num!M$62)</f>
        <v>646.71469541733529</v>
      </c>
      <c r="N77" s="157">
        <f>IF(RES_hhdet_tes!N77=0,0,RES_hhdet_tes!N77/0.086*1000000/RES_hhdet_num!N$62)</f>
        <v>651.2842150713202</v>
      </c>
      <c r="O77" s="157">
        <f>IF(RES_hhdet_tes!O77=0,0,RES_hhdet_tes!O77/0.086*1000000/RES_hhdet_num!O$62)</f>
        <v>654.57565230045259</v>
      </c>
      <c r="P77" s="157">
        <f>IF(RES_hhdet_tes!P77=0,0,RES_hhdet_tes!P77/0.086*1000000/RES_hhdet_num!P$62)</f>
        <v>659.56754044816398</v>
      </c>
      <c r="Q77" s="157">
        <f>IF(RES_hhdet_tes!Q77=0,0,RES_hhdet_tes!Q77/0.086*1000000/RES_hhdet_num!Q$62)</f>
        <v>660.6249572359277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544.46056391241632</v>
      </c>
      <c r="C78" s="156">
        <f>IF(RES_hhdet_tes!C78=0,0,RES_hhdet_tes!C78/0.086*1000000/RES_hhdet_num!C78)</f>
        <v>554.51370118099987</v>
      </c>
      <c r="D78" s="156">
        <f>IF(RES_hhdet_tes!D78=0,0,RES_hhdet_tes!D78/0.086*1000000/RES_hhdet_num!D78)</f>
        <v>569.69309295069445</v>
      </c>
      <c r="E78" s="156">
        <f>IF(RES_hhdet_tes!E78=0,0,RES_hhdet_tes!E78/0.086*1000000/RES_hhdet_num!E78)</f>
        <v>572.75257537901632</v>
      </c>
      <c r="F78" s="156">
        <f>IF(RES_hhdet_tes!F78=0,0,RES_hhdet_tes!F78/0.086*1000000/RES_hhdet_num!F78)</f>
        <v>578.23730345211879</v>
      </c>
      <c r="G78" s="156">
        <f>IF(RES_hhdet_tes!G78=0,0,RES_hhdet_tes!G78/0.086*1000000/RES_hhdet_num!G78)</f>
        <v>588.96519356534009</v>
      </c>
      <c r="H78" s="156">
        <f>IF(RES_hhdet_tes!H78=0,0,RES_hhdet_tes!H78/0.086*1000000/RES_hhdet_num!H78)</f>
        <v>615.17320192362331</v>
      </c>
      <c r="I78" s="156">
        <f>IF(RES_hhdet_tes!I78=0,0,RES_hhdet_tes!I78/0.086*1000000/RES_hhdet_num!I78)</f>
        <v>627.23899021284331</v>
      </c>
      <c r="J78" s="156">
        <f>IF(RES_hhdet_tes!J78=0,0,RES_hhdet_tes!J78/0.086*1000000/RES_hhdet_num!J78)</f>
        <v>633.87802047269076</v>
      </c>
      <c r="K78" s="156">
        <f>IF(RES_hhdet_tes!K78=0,0,RES_hhdet_tes!K78/0.086*1000000/RES_hhdet_num!K78)</f>
        <v>621.09663297968268</v>
      </c>
      <c r="L78" s="156">
        <f>IF(RES_hhdet_tes!L78=0,0,RES_hhdet_tes!L78/0.086*1000000/RES_hhdet_num!L78)</f>
        <v>623.26605853969897</v>
      </c>
      <c r="M78" s="156">
        <f>IF(RES_hhdet_tes!M78=0,0,RES_hhdet_tes!M78/0.086*1000000/RES_hhdet_num!M78)</f>
        <v>620.61099305391224</v>
      </c>
      <c r="N78" s="156">
        <f>IF(RES_hhdet_tes!N78=0,0,RES_hhdet_tes!N78/0.086*1000000/RES_hhdet_num!N78)</f>
        <v>623.07630641069693</v>
      </c>
      <c r="O78" s="156">
        <f>IF(RES_hhdet_tes!O78=0,0,RES_hhdet_tes!O78/0.086*1000000/RES_hhdet_num!O78)</f>
        <v>627.72684946135337</v>
      </c>
      <c r="P78" s="156">
        <f>IF(RES_hhdet_tes!P78=0,0,RES_hhdet_tes!P78/0.086*1000000/RES_hhdet_num!P78)</f>
        <v>631.49165286897664</v>
      </c>
      <c r="Q78" s="156">
        <f>IF(RES_hhdet_tes!Q78=0,0,RES_hhdet_tes!Q78/0.086*1000000/RES_hhdet_num!Q78)</f>
        <v>634.0582653626758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646.92709634247683</v>
      </c>
      <c r="C79" s="57">
        <f>IF(RES_hhdet_tes!C79=0,0,RES_hhdet_tes!C79/0.086*1000000/RES_hhdet_num!C79)</f>
        <v>677.01501641761911</v>
      </c>
      <c r="D79" s="57">
        <f>IF(RES_hhdet_tes!D79=0,0,RES_hhdet_tes!D79/0.086*1000000/RES_hhdet_num!D79)</f>
        <v>713.63904791430969</v>
      </c>
      <c r="E79" s="57">
        <f>IF(RES_hhdet_tes!E79=0,0,RES_hhdet_tes!E79/0.086*1000000/RES_hhdet_num!E79)</f>
        <v>721.61009176864604</v>
      </c>
      <c r="F79" s="57">
        <f>IF(RES_hhdet_tes!F79=0,0,RES_hhdet_tes!F79/0.086*1000000/RES_hhdet_num!F79)</f>
        <v>718.17578229230946</v>
      </c>
      <c r="G79" s="57">
        <f>IF(RES_hhdet_tes!G79=0,0,RES_hhdet_tes!G79/0.086*1000000/RES_hhdet_num!G79)</f>
        <v>728.38106511306148</v>
      </c>
      <c r="H79" s="57">
        <f>IF(RES_hhdet_tes!H79=0,0,RES_hhdet_tes!H79/0.086*1000000/RES_hhdet_num!H79)</f>
        <v>749.14424333799877</v>
      </c>
      <c r="I79" s="57">
        <f>IF(RES_hhdet_tes!I79=0,0,RES_hhdet_tes!I79/0.086*1000000/RES_hhdet_num!I79)</f>
        <v>799.06511506029494</v>
      </c>
      <c r="J79" s="57">
        <f>IF(RES_hhdet_tes!J79=0,0,RES_hhdet_tes!J79/0.086*1000000/RES_hhdet_num!J79)</f>
        <v>815.90678955309431</v>
      </c>
      <c r="K79" s="57">
        <f>IF(RES_hhdet_tes!K79=0,0,RES_hhdet_tes!K79/0.086*1000000/RES_hhdet_num!K79)</f>
        <v>840.01683048434074</v>
      </c>
      <c r="L79" s="57">
        <f>IF(RES_hhdet_tes!L79=0,0,RES_hhdet_tes!L79/0.086*1000000/RES_hhdet_num!L79)</f>
        <v>831.51731238282935</v>
      </c>
      <c r="M79" s="57">
        <f>IF(RES_hhdet_tes!M79=0,0,RES_hhdet_tes!M79/0.086*1000000/RES_hhdet_num!M79)</f>
        <v>957.15908427078057</v>
      </c>
      <c r="N79" s="57">
        <f>IF(RES_hhdet_tes!N79=0,0,RES_hhdet_tes!N79/0.086*1000000/RES_hhdet_num!N79)</f>
        <v>987.9503732311656</v>
      </c>
      <c r="O79" s="57">
        <f>IF(RES_hhdet_tes!O79=0,0,RES_hhdet_tes!O79/0.086*1000000/RES_hhdet_num!O79)</f>
        <v>966.72143736287126</v>
      </c>
      <c r="P79" s="57">
        <f>IF(RES_hhdet_tes!P79=0,0,RES_hhdet_tes!P79/0.086*1000000/RES_hhdet_num!P79)</f>
        <v>983.38679955360999</v>
      </c>
      <c r="Q79" s="57">
        <f>IF(RES_hhdet_tes!Q79=0,0,RES_hhdet_tes!Q79/0.086*1000000/RES_hhdet_num!Q79)</f>
        <v>953.8618263697623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10440.784056919972</v>
      </c>
      <c r="C81" s="168">
        <f t="shared" ref="C81:Q81" si="12">SUM(C82,C85,C87,C100)</f>
        <v>10924.71574399881</v>
      </c>
      <c r="D81" s="168">
        <f t="shared" si="12"/>
        <v>10618.971807810758</v>
      </c>
      <c r="E81" s="168">
        <f t="shared" si="12"/>
        <v>10893.441310307864</v>
      </c>
      <c r="F81" s="168">
        <f t="shared" si="12"/>
        <v>10581.710928578274</v>
      </c>
      <c r="G81" s="168">
        <f t="shared" si="12"/>
        <v>10326.65635468614</v>
      </c>
      <c r="H81" s="168">
        <f t="shared" si="12"/>
        <v>10458.954824231687</v>
      </c>
      <c r="I81" s="168">
        <f t="shared" si="12"/>
        <v>10250.780854736069</v>
      </c>
      <c r="J81" s="168">
        <f t="shared" si="12"/>
        <v>10562.068746666222</v>
      </c>
      <c r="K81" s="168">
        <f t="shared" si="12"/>
        <v>10708.712751212734</v>
      </c>
      <c r="L81" s="168">
        <f t="shared" si="12"/>
        <v>11066.79338817293</v>
      </c>
      <c r="M81" s="168">
        <f t="shared" si="12"/>
        <v>10477.146364739543</v>
      </c>
      <c r="N81" s="168">
        <f t="shared" si="12"/>
        <v>10655.989981393963</v>
      </c>
      <c r="O81" s="168">
        <f t="shared" si="12"/>
        <v>10793.075340813162</v>
      </c>
      <c r="P81" s="168">
        <f t="shared" si="12"/>
        <v>9147.852620631802</v>
      </c>
      <c r="Q81" s="168">
        <f t="shared" si="12"/>
        <v>9209.2007017790147</v>
      </c>
    </row>
    <row r="82" spans="1:17" ht="12.95" customHeight="1" x14ac:dyDescent="0.25">
      <c r="A82" s="158" t="s">
        <v>65</v>
      </c>
      <c r="B82" s="157">
        <f t="shared" ref="B82:Q82" si="13">SUM(B83:B84)</f>
        <v>8024.4508824274862</v>
      </c>
      <c r="C82" s="157">
        <f t="shared" si="13"/>
        <v>8488.4174723213073</v>
      </c>
      <c r="D82" s="157">
        <f t="shared" si="13"/>
        <v>8104.8663924263938</v>
      </c>
      <c r="E82" s="157">
        <f t="shared" si="13"/>
        <v>8380.1322469427523</v>
      </c>
      <c r="F82" s="157">
        <f t="shared" si="13"/>
        <v>8064.6596696233792</v>
      </c>
      <c r="G82" s="157">
        <f t="shared" si="13"/>
        <v>7776.1023374813858</v>
      </c>
      <c r="H82" s="157">
        <f t="shared" si="13"/>
        <v>7841.7934548304311</v>
      </c>
      <c r="I82" s="157">
        <f t="shared" si="13"/>
        <v>7635.476276290321</v>
      </c>
      <c r="J82" s="157">
        <f t="shared" si="13"/>
        <v>7888.4025773057183</v>
      </c>
      <c r="K82" s="157">
        <f t="shared" si="13"/>
        <v>7985.3688851457073</v>
      </c>
      <c r="L82" s="157">
        <f t="shared" si="13"/>
        <v>8272.7088090329471</v>
      </c>
      <c r="M82" s="157">
        <f t="shared" si="13"/>
        <v>7497.2303930555199</v>
      </c>
      <c r="N82" s="157">
        <f t="shared" si="13"/>
        <v>7721.0740313610504</v>
      </c>
      <c r="O82" s="157">
        <f t="shared" si="13"/>
        <v>8017.3787732824394</v>
      </c>
      <c r="P82" s="157">
        <f t="shared" si="13"/>
        <v>6064.6953709793333</v>
      </c>
      <c r="Q82" s="157">
        <f t="shared" si="13"/>
        <v>6218.6620108491161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7962.6927568807459</v>
      </c>
      <c r="C83" s="156">
        <f>IF(RES_hhdet_tes!C83=0,0,RES_hhdet_tes!C83/0.086*1000000/RES_hhdet_num!C$81)</f>
        <v>8424.3908360532023</v>
      </c>
      <c r="D83" s="156">
        <f>IF(RES_hhdet_tes!D83=0,0,RES_hhdet_tes!D83/0.086*1000000/RES_hhdet_num!D$81)</f>
        <v>8033.0799689240339</v>
      </c>
      <c r="E83" s="156">
        <f>IF(RES_hhdet_tes!E83=0,0,RES_hhdet_tes!E83/0.086*1000000/RES_hhdet_num!E$81)</f>
        <v>8307.4371557499126</v>
      </c>
      <c r="F83" s="156">
        <f>IF(RES_hhdet_tes!F83=0,0,RES_hhdet_tes!F83/0.086*1000000/RES_hhdet_num!F$81)</f>
        <v>7998.0309135577909</v>
      </c>
      <c r="G83" s="156">
        <f>IF(RES_hhdet_tes!G83=0,0,RES_hhdet_tes!G83/0.086*1000000/RES_hhdet_num!G$81)</f>
        <v>7712.025365471156</v>
      </c>
      <c r="H83" s="156">
        <f>IF(RES_hhdet_tes!H83=0,0,RES_hhdet_tes!H83/0.086*1000000/RES_hhdet_num!H$81)</f>
        <v>7778.6879977068329</v>
      </c>
      <c r="I83" s="156">
        <f>IF(RES_hhdet_tes!I83=0,0,RES_hhdet_tes!I83/0.086*1000000/RES_hhdet_num!I$81)</f>
        <v>7560.7676885531173</v>
      </c>
      <c r="J83" s="156">
        <f>IF(RES_hhdet_tes!J83=0,0,RES_hhdet_tes!J83/0.086*1000000/RES_hhdet_num!J$81)</f>
        <v>7819.7247087454634</v>
      </c>
      <c r="K83" s="156">
        <f>IF(RES_hhdet_tes!K83=0,0,RES_hhdet_tes!K83/0.086*1000000/RES_hhdet_num!K$81)</f>
        <v>7904.6079869413916</v>
      </c>
      <c r="L83" s="156">
        <f>IF(RES_hhdet_tes!L83=0,0,RES_hhdet_tes!L83/0.086*1000000/RES_hhdet_num!L$81)</f>
        <v>8207.736120688578</v>
      </c>
      <c r="M83" s="156">
        <f>IF(RES_hhdet_tes!M83=0,0,RES_hhdet_tes!M83/0.086*1000000/RES_hhdet_num!M$81)</f>
        <v>7401.2445703890362</v>
      </c>
      <c r="N83" s="156">
        <f>IF(RES_hhdet_tes!N83=0,0,RES_hhdet_tes!N83/0.086*1000000/RES_hhdet_num!N$81)</f>
        <v>7609.1792225541822</v>
      </c>
      <c r="O83" s="156">
        <f>IF(RES_hhdet_tes!O83=0,0,RES_hhdet_tes!O83/0.086*1000000/RES_hhdet_num!O$81)</f>
        <v>7904.1463936483215</v>
      </c>
      <c r="P83" s="156">
        <f>IF(RES_hhdet_tes!P83=0,0,RES_hhdet_tes!P83/0.086*1000000/RES_hhdet_num!P$81)</f>
        <v>5938.4223116880266</v>
      </c>
      <c r="Q83" s="156">
        <f>IF(RES_hhdet_tes!Q83=0,0,RES_hhdet_tes!Q83/0.086*1000000/RES_hhdet_num!Q$81)</f>
        <v>6092.8795636511122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61.758125546740288</v>
      </c>
      <c r="C84" s="156">
        <f>IF(RES_hhdet_tes!C84=0,0,RES_hhdet_tes!C84/0.086*1000000/RES_hhdet_num!C$81)</f>
        <v>64.026636268105733</v>
      </c>
      <c r="D84" s="156">
        <f>IF(RES_hhdet_tes!D84=0,0,RES_hhdet_tes!D84/0.086*1000000/RES_hhdet_num!D$81)</f>
        <v>71.78642350235998</v>
      </c>
      <c r="E84" s="156">
        <f>IF(RES_hhdet_tes!E84=0,0,RES_hhdet_tes!E84/0.086*1000000/RES_hhdet_num!E$81)</f>
        <v>72.695091192839797</v>
      </c>
      <c r="F84" s="156">
        <f>IF(RES_hhdet_tes!F84=0,0,RES_hhdet_tes!F84/0.086*1000000/RES_hhdet_num!F$81)</f>
        <v>66.628756065588661</v>
      </c>
      <c r="G84" s="156">
        <f>IF(RES_hhdet_tes!G84=0,0,RES_hhdet_tes!G84/0.086*1000000/RES_hhdet_num!G$81)</f>
        <v>64.076972010229824</v>
      </c>
      <c r="H84" s="156">
        <f>IF(RES_hhdet_tes!H84=0,0,RES_hhdet_tes!H84/0.086*1000000/RES_hhdet_num!H$81)</f>
        <v>63.105457123597873</v>
      </c>
      <c r="I84" s="156">
        <f>IF(RES_hhdet_tes!I84=0,0,RES_hhdet_tes!I84/0.086*1000000/RES_hhdet_num!I$81)</f>
        <v>74.708587737203374</v>
      </c>
      <c r="J84" s="156">
        <f>IF(RES_hhdet_tes!J84=0,0,RES_hhdet_tes!J84/0.086*1000000/RES_hhdet_num!J$81)</f>
        <v>68.677868560254922</v>
      </c>
      <c r="K84" s="156">
        <f>IF(RES_hhdet_tes!K84=0,0,RES_hhdet_tes!K84/0.086*1000000/RES_hhdet_num!K$81)</f>
        <v>80.760898204315936</v>
      </c>
      <c r="L84" s="156">
        <f>IF(RES_hhdet_tes!L84=0,0,RES_hhdet_tes!L84/0.086*1000000/RES_hhdet_num!L$81)</f>
        <v>64.972688344368478</v>
      </c>
      <c r="M84" s="156">
        <f>IF(RES_hhdet_tes!M84=0,0,RES_hhdet_tes!M84/0.086*1000000/RES_hhdet_num!M$81)</f>
        <v>95.985822666483628</v>
      </c>
      <c r="N84" s="156">
        <f>IF(RES_hhdet_tes!N84=0,0,RES_hhdet_tes!N84/0.086*1000000/RES_hhdet_num!N$81)</f>
        <v>111.89480880686781</v>
      </c>
      <c r="O84" s="156">
        <f>IF(RES_hhdet_tes!O84=0,0,RES_hhdet_tes!O84/0.086*1000000/RES_hhdet_num!O$81)</f>
        <v>113.23237963411788</v>
      </c>
      <c r="P84" s="156">
        <f>IF(RES_hhdet_tes!P84=0,0,RES_hhdet_tes!P84/0.086*1000000/RES_hhdet_num!P$81)</f>
        <v>126.27305929130677</v>
      </c>
      <c r="Q84" s="156">
        <f>IF(RES_hhdet_tes!Q84=0,0,RES_hhdet_tes!Q84/0.086*1000000/RES_hhdet_num!Q$81)</f>
        <v>125.78244719800406</v>
      </c>
    </row>
    <row r="85" spans="1:17" ht="12.95" customHeight="1" x14ac:dyDescent="0.25">
      <c r="A85" s="158" t="s">
        <v>112</v>
      </c>
      <c r="B85" s="157">
        <f t="shared" ref="B85:Q85" si="14">B86</f>
        <v>8.7377526129847052</v>
      </c>
      <c r="C85" s="157">
        <f t="shared" si="14"/>
        <v>8.7836195319810031</v>
      </c>
      <c r="D85" s="157">
        <f t="shared" si="14"/>
        <v>9.0698055367481061</v>
      </c>
      <c r="E85" s="157">
        <f t="shared" si="14"/>
        <v>9.152489408092535</v>
      </c>
      <c r="F85" s="157">
        <f t="shared" si="14"/>
        <v>9.4568696022571928</v>
      </c>
      <c r="G85" s="157">
        <f t="shared" si="14"/>
        <v>9.4758810339815494</v>
      </c>
      <c r="H85" s="157">
        <f t="shared" si="14"/>
        <v>9.9289072237929066</v>
      </c>
      <c r="I85" s="157">
        <f t="shared" si="14"/>
        <v>11.080252904654063</v>
      </c>
      <c r="J85" s="157">
        <f t="shared" si="14"/>
        <v>12.56007462668587</v>
      </c>
      <c r="K85" s="157">
        <f t="shared" si="14"/>
        <v>16.099714704806345</v>
      </c>
      <c r="L85" s="157">
        <f t="shared" si="14"/>
        <v>18.928529994607441</v>
      </c>
      <c r="M85" s="157">
        <f t="shared" si="14"/>
        <v>27.999931442743978</v>
      </c>
      <c r="N85" s="157">
        <f t="shared" si="14"/>
        <v>37.167709632647167</v>
      </c>
      <c r="O85" s="157">
        <f t="shared" si="14"/>
        <v>45.46155647954204</v>
      </c>
      <c r="P85" s="157">
        <f t="shared" si="14"/>
        <v>54.332035243364416</v>
      </c>
      <c r="Q85" s="157">
        <f t="shared" si="14"/>
        <v>64.847870072859166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8.7377526129847052</v>
      </c>
      <c r="C86" s="156">
        <f>IF(RES_hhdet_tes!C86=0,0,RES_hhdet_tes!C86/0.086*1000000/RES_hhdet_num!C$81)</f>
        <v>8.7836195319810031</v>
      </c>
      <c r="D86" s="156">
        <f>IF(RES_hhdet_tes!D86=0,0,RES_hhdet_tes!D86/0.086*1000000/RES_hhdet_num!D$81)</f>
        <v>9.0698055367481061</v>
      </c>
      <c r="E86" s="156">
        <f>IF(RES_hhdet_tes!E86=0,0,RES_hhdet_tes!E86/0.086*1000000/RES_hhdet_num!E$81)</f>
        <v>9.152489408092535</v>
      </c>
      <c r="F86" s="156">
        <f>IF(RES_hhdet_tes!F86=0,0,RES_hhdet_tes!F86/0.086*1000000/RES_hhdet_num!F$81)</f>
        <v>9.4568696022571928</v>
      </c>
      <c r="G86" s="156">
        <f>IF(RES_hhdet_tes!G86=0,0,RES_hhdet_tes!G86/0.086*1000000/RES_hhdet_num!G$81)</f>
        <v>9.4758810339815494</v>
      </c>
      <c r="H86" s="156">
        <f>IF(RES_hhdet_tes!H86=0,0,RES_hhdet_tes!H86/0.086*1000000/RES_hhdet_num!H$81)</f>
        <v>9.9289072237929066</v>
      </c>
      <c r="I86" s="156">
        <f>IF(RES_hhdet_tes!I86=0,0,RES_hhdet_tes!I86/0.086*1000000/RES_hhdet_num!I$81)</f>
        <v>11.080252904654063</v>
      </c>
      <c r="J86" s="156">
        <f>IF(RES_hhdet_tes!J86=0,0,RES_hhdet_tes!J86/0.086*1000000/RES_hhdet_num!J$81)</f>
        <v>12.56007462668587</v>
      </c>
      <c r="K86" s="156">
        <f>IF(RES_hhdet_tes!K86=0,0,RES_hhdet_tes!K86/0.086*1000000/RES_hhdet_num!K$81)</f>
        <v>16.099714704806345</v>
      </c>
      <c r="L86" s="156">
        <f>IF(RES_hhdet_tes!L86=0,0,RES_hhdet_tes!L86/0.086*1000000/RES_hhdet_num!L$81)</f>
        <v>18.928529994607441</v>
      </c>
      <c r="M86" s="156">
        <f>IF(RES_hhdet_tes!M86=0,0,RES_hhdet_tes!M86/0.086*1000000/RES_hhdet_num!M$81)</f>
        <v>27.999931442743978</v>
      </c>
      <c r="N86" s="156">
        <f>IF(RES_hhdet_tes!N86=0,0,RES_hhdet_tes!N86/0.086*1000000/RES_hhdet_num!N$81)</f>
        <v>37.167709632647167</v>
      </c>
      <c r="O86" s="156">
        <f>IF(RES_hhdet_tes!O86=0,0,RES_hhdet_tes!O86/0.086*1000000/RES_hhdet_num!O$81)</f>
        <v>45.46155647954204</v>
      </c>
      <c r="P86" s="156">
        <f>IF(RES_hhdet_tes!P86=0,0,RES_hhdet_tes!P86/0.086*1000000/RES_hhdet_num!P$81)</f>
        <v>54.332035243364416</v>
      </c>
      <c r="Q86" s="156">
        <f>IF(RES_hhdet_tes!Q86=0,0,RES_hhdet_tes!Q86/0.086*1000000/RES_hhdet_num!Q$81)</f>
        <v>64.847870072859166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1812.2001301384903</v>
      </c>
      <c r="C87" s="157">
        <f>IF(RES_hhdet_tes!C87=0,0,RES_hhdet_tes!C87/0.086*1000000/RES_hhdet_num!C$81)</f>
        <v>1815.2333778880113</v>
      </c>
      <c r="D87" s="157">
        <f>IF(RES_hhdet_tes!D87=0,0,RES_hhdet_tes!D87/0.086*1000000/RES_hhdet_num!D$81)</f>
        <v>1863.2879776068494</v>
      </c>
      <c r="E87" s="157">
        <f>IF(RES_hhdet_tes!E87=0,0,RES_hhdet_tes!E87/0.086*1000000/RES_hhdet_num!E$81)</f>
        <v>1856.2570266191756</v>
      </c>
      <c r="F87" s="157">
        <f>IF(RES_hhdet_tes!F87=0,0,RES_hhdet_tes!F87/0.086*1000000/RES_hhdet_num!F$81)</f>
        <v>1854.0133277718626</v>
      </c>
      <c r="G87" s="157">
        <f>IF(RES_hhdet_tes!G87=0,0,RES_hhdet_tes!G87/0.086*1000000/RES_hhdet_num!G$81)</f>
        <v>1872.2393845160523</v>
      </c>
      <c r="H87" s="157">
        <f>IF(RES_hhdet_tes!H87=0,0,RES_hhdet_tes!H87/0.086*1000000/RES_hhdet_num!H$81)</f>
        <v>1907.7542989638573</v>
      </c>
      <c r="I87" s="157">
        <f>IF(RES_hhdet_tes!I87=0,0,RES_hhdet_tes!I87/0.086*1000000/RES_hhdet_num!I$81)</f>
        <v>1882.1427911562625</v>
      </c>
      <c r="J87" s="157">
        <f>IF(RES_hhdet_tes!J87=0,0,RES_hhdet_tes!J87/0.086*1000000/RES_hhdet_num!J$81)</f>
        <v>1920.2711478717274</v>
      </c>
      <c r="K87" s="157">
        <f>IF(RES_hhdet_tes!K87=0,0,RES_hhdet_tes!K87/0.086*1000000/RES_hhdet_num!K$81)</f>
        <v>1956.8584802232051</v>
      </c>
      <c r="L87" s="157">
        <f>IF(RES_hhdet_tes!L87=0,0,RES_hhdet_tes!L87/0.086*1000000/RES_hhdet_num!L$81)</f>
        <v>2038.2268908827248</v>
      </c>
      <c r="M87" s="157">
        <f>IF(RES_hhdet_tes!M87=0,0,RES_hhdet_tes!M87/0.086*1000000/RES_hhdet_num!M$81)</f>
        <v>2137.1545756205901</v>
      </c>
      <c r="N87" s="157">
        <f>IF(RES_hhdet_tes!N87=0,0,RES_hhdet_tes!N87/0.086*1000000/RES_hhdet_num!N$81)</f>
        <v>2042.551609363011</v>
      </c>
      <c r="O87" s="157">
        <f>IF(RES_hhdet_tes!O87=0,0,RES_hhdet_tes!O87/0.086*1000000/RES_hhdet_num!O$81)</f>
        <v>1872.284270068134</v>
      </c>
      <c r="P87" s="157">
        <f>IF(RES_hhdet_tes!P87=0,0,RES_hhdet_tes!P87/0.086*1000000/RES_hhdet_num!P$81)</f>
        <v>2137.1706071623012</v>
      </c>
      <c r="Q87" s="157">
        <f>IF(RES_hhdet_tes!Q87=0,0,RES_hhdet_tes!Q87/0.086*1000000/RES_hhdet_num!Q$81)</f>
        <v>2055.1669920767408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1706.9057581822451</v>
      </c>
      <c r="C88" s="132">
        <f>IF(RES_hhdet_tes!C88=0,0,RES_hhdet_tes!C88/0.086*1000000/RES_hhdet_num!C88)</f>
        <v>1710.8985278017205</v>
      </c>
      <c r="D88" s="132">
        <f>IF(RES_hhdet_tes!D88=0,0,RES_hhdet_tes!D88/0.086*1000000/RES_hhdet_num!D88)</f>
        <v>1751.4007077841604</v>
      </c>
      <c r="E88" s="132">
        <f>IF(RES_hhdet_tes!E88=0,0,RES_hhdet_tes!E88/0.086*1000000/RES_hhdet_num!E88)</f>
        <v>1743.7004405667499</v>
      </c>
      <c r="F88" s="132">
        <f>IF(RES_hhdet_tes!F88=0,0,RES_hhdet_tes!F88/0.086*1000000/RES_hhdet_num!F88)</f>
        <v>1749.0136269570896</v>
      </c>
      <c r="G88" s="132">
        <f>IF(RES_hhdet_tes!G88=0,0,RES_hhdet_tes!G88/0.086*1000000/RES_hhdet_num!G88)</f>
        <v>1768.4620791715599</v>
      </c>
      <c r="H88" s="132">
        <f>IF(RES_hhdet_tes!H88=0,0,RES_hhdet_tes!H88/0.086*1000000/RES_hhdet_num!H88)</f>
        <v>1801.5287563577806</v>
      </c>
      <c r="I88" s="132">
        <f>IF(RES_hhdet_tes!I88=0,0,RES_hhdet_tes!I88/0.086*1000000/RES_hhdet_num!I88)</f>
        <v>1815.6679292933836</v>
      </c>
      <c r="J88" s="132">
        <f>IF(RES_hhdet_tes!J88=0,0,RES_hhdet_tes!J88/0.086*1000000/RES_hhdet_num!J88)</f>
        <v>1798.9007296454306</v>
      </c>
      <c r="K88" s="132">
        <f>IF(RES_hhdet_tes!K88=0,0,RES_hhdet_tes!K88/0.086*1000000/RES_hhdet_num!K88)</f>
        <v>1829.601636773531</v>
      </c>
      <c r="L88" s="132">
        <f>IF(RES_hhdet_tes!L88=0,0,RES_hhdet_tes!L88/0.086*1000000/RES_hhdet_num!L88)</f>
        <v>1814.7982674319928</v>
      </c>
      <c r="M88" s="132">
        <f>IF(RES_hhdet_tes!M88=0,0,RES_hhdet_tes!M88/0.086*1000000/RES_hhdet_num!M88)</f>
        <v>1993.3966654103056</v>
      </c>
      <c r="N88" s="132">
        <f>IF(RES_hhdet_tes!N88=0,0,RES_hhdet_tes!N88/0.086*1000000/RES_hhdet_num!N88)</f>
        <v>1838.7901324786285</v>
      </c>
      <c r="O88" s="132">
        <f>IF(RES_hhdet_tes!O88=0,0,RES_hhdet_tes!O88/0.086*1000000/RES_hhdet_num!O88)</f>
        <v>1697.7362427073026</v>
      </c>
      <c r="P88" s="132">
        <f>IF(RES_hhdet_tes!P88=0,0,RES_hhdet_tes!P88/0.086*1000000/RES_hhdet_num!P88)</f>
        <v>1977.4969307366005</v>
      </c>
      <c r="Q88" s="132">
        <f>IF(RES_hhdet_tes!Q88=0,0,RES_hhdet_tes!Q88/0.086*1000000/RES_hhdet_num!Q88)</f>
        <v>1864.7387158048368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1706.9085305515559</v>
      </c>
      <c r="C89" s="132">
        <f>IF(RES_hhdet_tes!C89=0,0,RES_hhdet_tes!C89/0.086*1000000/RES_hhdet_num!C89)</f>
        <v>1721.4075331176107</v>
      </c>
      <c r="D89" s="132">
        <f>IF(RES_hhdet_tes!D89=0,0,RES_hhdet_tes!D89/0.086*1000000/RES_hhdet_num!D89)</f>
        <v>1772.3094659527017</v>
      </c>
      <c r="E89" s="132">
        <f>IF(RES_hhdet_tes!E89=0,0,RES_hhdet_tes!E89/0.086*1000000/RES_hhdet_num!E89)</f>
        <v>1770.8099669527287</v>
      </c>
      <c r="F89" s="132">
        <f>IF(RES_hhdet_tes!F89=0,0,RES_hhdet_tes!F89/0.086*1000000/RES_hhdet_num!F89)</f>
        <v>1784.7066564531503</v>
      </c>
      <c r="G89" s="132">
        <f>IF(RES_hhdet_tes!G89=0,0,RES_hhdet_tes!G89/0.086*1000000/RES_hhdet_num!G89)</f>
        <v>1810.691771675384</v>
      </c>
      <c r="H89" s="132">
        <f>IF(RES_hhdet_tes!H89=0,0,RES_hhdet_tes!H89/0.086*1000000/RES_hhdet_num!H89)</f>
        <v>1846.693707429441</v>
      </c>
      <c r="I89" s="132">
        <f>IF(RES_hhdet_tes!I89=0,0,RES_hhdet_tes!I89/0.086*1000000/RES_hhdet_num!I89)</f>
        <v>1855.0250133124887</v>
      </c>
      <c r="J89" s="132">
        <f>IF(RES_hhdet_tes!J89=0,0,RES_hhdet_tes!J89/0.086*1000000/RES_hhdet_num!J89)</f>
        <v>1839.1884664021886</v>
      </c>
      <c r="K89" s="132">
        <f>IF(RES_hhdet_tes!K89=0,0,RES_hhdet_tes!K89/0.086*1000000/RES_hhdet_num!K89)</f>
        <v>1856.4854527275902</v>
      </c>
      <c r="L89" s="132">
        <f>IF(RES_hhdet_tes!L89=0,0,RES_hhdet_tes!L89/0.086*1000000/RES_hhdet_num!L89)</f>
        <v>1840.2109444817834</v>
      </c>
      <c r="M89" s="132">
        <f>IF(RES_hhdet_tes!M89=0,0,RES_hhdet_tes!M89/0.086*1000000/RES_hhdet_num!M89)</f>
        <v>1962.4760194434989</v>
      </c>
      <c r="N89" s="132">
        <f>IF(RES_hhdet_tes!N89=0,0,RES_hhdet_tes!N89/0.086*1000000/RES_hhdet_num!N89)</f>
        <v>1858.4924758775078</v>
      </c>
      <c r="O89" s="132">
        <f>IF(RES_hhdet_tes!O89=0,0,RES_hhdet_tes!O89/0.086*1000000/RES_hhdet_num!O89)</f>
        <v>1764.7529732547878</v>
      </c>
      <c r="P89" s="132">
        <f>IF(RES_hhdet_tes!P89=0,0,RES_hhdet_tes!P89/0.086*1000000/RES_hhdet_num!P89)</f>
        <v>1953.4034346443975</v>
      </c>
      <c r="Q89" s="132">
        <f>IF(RES_hhdet_tes!Q89=0,0,RES_hhdet_tes!Q89/0.086*1000000/RES_hhdet_num!Q89)</f>
        <v>1879.4021197146894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1109.4887428184736</v>
      </c>
      <c r="C90" s="165">
        <f>IF(RES_hhdet_tes!C90=0,0,RES_hhdet_tes!C90/0.086*1000000/RES_hhdet_num!C89)</f>
        <v>1120.660339263897</v>
      </c>
      <c r="D90" s="165">
        <f>IF(RES_hhdet_tes!D90=0,0,RES_hhdet_tes!D90/0.086*1000000/RES_hhdet_num!D89)</f>
        <v>1158.2258587285257</v>
      </c>
      <c r="E90" s="165">
        <f>IF(RES_hhdet_tes!E90=0,0,RES_hhdet_tes!E90/0.086*1000000/RES_hhdet_num!E89)</f>
        <v>1158.2176312653037</v>
      </c>
      <c r="F90" s="165">
        <f>IF(RES_hhdet_tes!F90=0,0,RES_hhdet_tes!F90/0.086*1000000/RES_hhdet_num!F89)</f>
        <v>1172.5694515344535</v>
      </c>
      <c r="G90" s="165">
        <f>IF(RES_hhdet_tes!G90=0,0,RES_hhdet_tes!G90/0.086*1000000/RES_hhdet_num!G89)</f>
        <v>1193.5360340784841</v>
      </c>
      <c r="H90" s="165">
        <f>IF(RES_hhdet_tes!H90=0,0,RES_hhdet_tes!H90/0.086*1000000/RES_hhdet_num!H89)</f>
        <v>1217.8718406135415</v>
      </c>
      <c r="I90" s="165">
        <f>IF(RES_hhdet_tes!I90=0,0,RES_hhdet_tes!I90/0.086*1000000/RES_hhdet_num!I89)</f>
        <v>1223.1742814414335</v>
      </c>
      <c r="J90" s="165">
        <f>IF(RES_hhdet_tes!J90=0,0,RES_hhdet_tes!J90/0.086*1000000/RES_hhdet_num!J89)</f>
        <v>1206.116570435873</v>
      </c>
      <c r="K90" s="165">
        <f>IF(RES_hhdet_tes!K90=0,0,RES_hhdet_tes!K90/0.086*1000000/RES_hhdet_num!K89)</f>
        <v>1224.996030529931</v>
      </c>
      <c r="L90" s="165">
        <f>IF(RES_hhdet_tes!L90=0,0,RES_hhdet_tes!L90/0.086*1000000/RES_hhdet_num!L89)</f>
        <v>1205.5125194250918</v>
      </c>
      <c r="M90" s="165">
        <f>IF(RES_hhdet_tes!M90=0,0,RES_hhdet_tes!M90/0.086*1000000/RES_hhdet_num!M89)</f>
        <v>1326.8589754464094</v>
      </c>
      <c r="N90" s="165">
        <f>IF(RES_hhdet_tes!N90=0,0,RES_hhdet_tes!N90/0.086*1000000/RES_hhdet_num!N89)</f>
        <v>1222.7459219441998</v>
      </c>
      <c r="O90" s="165">
        <f>IF(RES_hhdet_tes!O90=0,0,RES_hhdet_tes!O90/0.086*1000000/RES_hhdet_num!O89)</f>
        <v>1128.5441712935312</v>
      </c>
      <c r="P90" s="165">
        <f>IF(RES_hhdet_tes!P90=0,0,RES_hhdet_tes!P90/0.086*1000000/RES_hhdet_num!P89)</f>
        <v>1316.0241279413956</v>
      </c>
      <c r="Q90" s="165">
        <f>IF(RES_hhdet_tes!Q90=0,0,RES_hhdet_tes!Q90/0.086*1000000/RES_hhdet_num!Q89)</f>
        <v>1239.3791102781424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597.4197877330821</v>
      </c>
      <c r="C91" s="164">
        <f>IF(RES_hhdet_tes!C91=0,0,RES_hhdet_tes!C91/0.086*1000000/RES_hhdet_num!C89)</f>
        <v>600.74719385371372</v>
      </c>
      <c r="D91" s="164">
        <f>IF(RES_hhdet_tes!D91=0,0,RES_hhdet_tes!D91/0.086*1000000/RES_hhdet_num!D89)</f>
        <v>614.08360722417558</v>
      </c>
      <c r="E91" s="164">
        <f>IF(RES_hhdet_tes!E91=0,0,RES_hhdet_tes!E91/0.086*1000000/RES_hhdet_num!E89)</f>
        <v>612.59233568742525</v>
      </c>
      <c r="F91" s="164">
        <f>IF(RES_hhdet_tes!F91=0,0,RES_hhdet_tes!F91/0.086*1000000/RES_hhdet_num!F89)</f>
        <v>612.13720491869719</v>
      </c>
      <c r="G91" s="164">
        <f>IF(RES_hhdet_tes!G91=0,0,RES_hhdet_tes!G91/0.086*1000000/RES_hhdet_num!G89)</f>
        <v>617.15573759690017</v>
      </c>
      <c r="H91" s="164">
        <f>IF(RES_hhdet_tes!H91=0,0,RES_hhdet_tes!H91/0.086*1000000/RES_hhdet_num!H89)</f>
        <v>628.82186681589951</v>
      </c>
      <c r="I91" s="164">
        <f>IF(RES_hhdet_tes!I91=0,0,RES_hhdet_tes!I91/0.086*1000000/RES_hhdet_num!I89)</f>
        <v>631.85073187105513</v>
      </c>
      <c r="J91" s="164">
        <f>IF(RES_hhdet_tes!J91=0,0,RES_hhdet_tes!J91/0.086*1000000/RES_hhdet_num!J89)</f>
        <v>633.07189596631576</v>
      </c>
      <c r="K91" s="164">
        <f>IF(RES_hhdet_tes!K91=0,0,RES_hhdet_tes!K91/0.086*1000000/RES_hhdet_num!K89)</f>
        <v>631.48942219765911</v>
      </c>
      <c r="L91" s="164">
        <f>IF(RES_hhdet_tes!L91=0,0,RES_hhdet_tes!L91/0.086*1000000/RES_hhdet_num!L89)</f>
        <v>634.69842505669169</v>
      </c>
      <c r="M91" s="164">
        <f>IF(RES_hhdet_tes!M91=0,0,RES_hhdet_tes!M91/0.086*1000000/RES_hhdet_num!M89)</f>
        <v>635.61704399708935</v>
      </c>
      <c r="N91" s="164">
        <f>IF(RES_hhdet_tes!N91=0,0,RES_hhdet_tes!N91/0.086*1000000/RES_hhdet_num!N89)</f>
        <v>635.74655393330806</v>
      </c>
      <c r="O91" s="164">
        <f>IF(RES_hhdet_tes!O91=0,0,RES_hhdet_tes!O91/0.086*1000000/RES_hhdet_num!O89)</f>
        <v>636.20880196125654</v>
      </c>
      <c r="P91" s="164">
        <f>IF(RES_hhdet_tes!P91=0,0,RES_hhdet_tes!P91/0.086*1000000/RES_hhdet_num!P89)</f>
        <v>637.37930670300204</v>
      </c>
      <c r="Q91" s="164">
        <f>IF(RES_hhdet_tes!Q91=0,0,RES_hhdet_tes!Q91/0.086*1000000/RES_hhdet_num!Q89)</f>
        <v>640.02300943654666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1706.9615886384527</v>
      </c>
      <c r="C92" s="162">
        <f>IF(RES_hhdet_tes!C92=0,0,RES_hhdet_tes!C92/0.086*1000000/RES_hhdet_num!C92)</f>
        <v>1725.8790327581823</v>
      </c>
      <c r="D92" s="162">
        <f>IF(RES_hhdet_tes!D92=0,0,RES_hhdet_tes!D92/0.086*1000000/RES_hhdet_num!D92)</f>
        <v>1762.3853087881043</v>
      </c>
      <c r="E92" s="162">
        <f>IF(RES_hhdet_tes!E92=0,0,RES_hhdet_tes!E92/0.086*1000000/RES_hhdet_num!E92)</f>
        <v>1758.6951750053756</v>
      </c>
      <c r="F92" s="162">
        <f>IF(RES_hhdet_tes!F92=0,0,RES_hhdet_tes!F92/0.086*1000000/RES_hhdet_num!F92)</f>
        <v>1759.6305141376527</v>
      </c>
      <c r="G92" s="162">
        <f>IF(RES_hhdet_tes!G92=0,0,RES_hhdet_tes!G92/0.086*1000000/RES_hhdet_num!G92)</f>
        <v>1777.5243198190208</v>
      </c>
      <c r="H92" s="162">
        <f>IF(RES_hhdet_tes!H92=0,0,RES_hhdet_tes!H92/0.086*1000000/RES_hhdet_num!H92)</f>
        <v>1808.4050816623976</v>
      </c>
      <c r="I92" s="162">
        <f>IF(RES_hhdet_tes!I92=0,0,RES_hhdet_tes!I92/0.086*1000000/RES_hhdet_num!I92)</f>
        <v>1814.1689996518976</v>
      </c>
      <c r="J92" s="162">
        <f>IF(RES_hhdet_tes!J92=0,0,RES_hhdet_tes!J92/0.086*1000000/RES_hhdet_num!J92)</f>
        <v>1814.186408115846</v>
      </c>
      <c r="K92" s="162">
        <f>IF(RES_hhdet_tes!K92=0,0,RES_hhdet_tes!K92/0.086*1000000/RES_hhdet_num!K92)</f>
        <v>1808.5020076940139</v>
      </c>
      <c r="L92" s="162">
        <f>IF(RES_hhdet_tes!L92=0,0,RES_hhdet_tes!L92/0.086*1000000/RES_hhdet_num!L92)</f>
        <v>1808.833427148583</v>
      </c>
      <c r="M92" s="162">
        <f>IF(RES_hhdet_tes!M92=0,0,RES_hhdet_tes!M92/0.086*1000000/RES_hhdet_num!M92)</f>
        <v>1852.1633176867467</v>
      </c>
      <c r="N92" s="162">
        <f>IF(RES_hhdet_tes!N92=0,0,RES_hhdet_tes!N92/0.086*1000000/RES_hhdet_num!N92)</f>
        <v>1869.0487413951309</v>
      </c>
      <c r="O92" s="162">
        <f>IF(RES_hhdet_tes!O92=0,0,RES_hhdet_tes!O92/0.086*1000000/RES_hhdet_num!O92)</f>
        <v>1884.4358273146024</v>
      </c>
      <c r="P92" s="162">
        <f>IF(RES_hhdet_tes!P92=0,0,RES_hhdet_tes!P92/0.086*1000000/RES_hhdet_num!P92)</f>
        <v>1894.1219293645599</v>
      </c>
      <c r="Q92" s="162">
        <f>IF(RES_hhdet_tes!Q92=0,0,RES_hhdet_tes!Q92/0.086*1000000/RES_hhdet_num!Q92)</f>
        <v>1907.9684003407615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1706.944820348082</v>
      </c>
      <c r="C93" s="160">
        <f>IF(RES_hhdet_tes!C93=0,0,RES_hhdet_tes!C93/0.086*1000000/RES_hhdet_num!C93)</f>
        <v>1736.986457171171</v>
      </c>
      <c r="D93" s="160">
        <f>IF(RES_hhdet_tes!D93=0,0,RES_hhdet_tes!D93/0.086*1000000/RES_hhdet_num!D93)</f>
        <v>1778.9747440926358</v>
      </c>
      <c r="E93" s="160">
        <f>IF(RES_hhdet_tes!E93=0,0,RES_hhdet_tes!E93/0.086*1000000/RES_hhdet_num!E93)</f>
        <v>1780.5326136078281</v>
      </c>
      <c r="F93" s="160">
        <f>IF(RES_hhdet_tes!F93=0,0,RES_hhdet_tes!F93/0.086*1000000/RES_hhdet_num!F93)</f>
        <v>1777.2334584198552</v>
      </c>
      <c r="G93" s="160">
        <f>IF(RES_hhdet_tes!G93=0,0,RES_hhdet_tes!G93/0.086*1000000/RES_hhdet_num!G93)</f>
        <v>1791.4752577911065</v>
      </c>
      <c r="H93" s="160">
        <f>IF(RES_hhdet_tes!H93=0,0,RES_hhdet_tes!H93/0.086*1000000/RES_hhdet_num!H93)</f>
        <v>1820.3719894056633</v>
      </c>
      <c r="I93" s="160">
        <f>IF(RES_hhdet_tes!I93=0,0,RES_hhdet_tes!I93/0.086*1000000/RES_hhdet_num!I93)</f>
        <v>1825.095420128763</v>
      </c>
      <c r="J93" s="160">
        <f>IF(RES_hhdet_tes!J93=0,0,RES_hhdet_tes!J93/0.086*1000000/RES_hhdet_num!J93)</f>
        <v>1824.9383933553329</v>
      </c>
      <c r="K93" s="160">
        <f>IF(RES_hhdet_tes!K93=0,0,RES_hhdet_tes!K93/0.086*1000000/RES_hhdet_num!K93)</f>
        <v>1816.7171932918714</v>
      </c>
      <c r="L93" s="160">
        <f>IF(RES_hhdet_tes!L93=0,0,RES_hhdet_tes!L93/0.086*1000000/RES_hhdet_num!L93)</f>
        <v>1819.8636143541407</v>
      </c>
      <c r="M93" s="160">
        <f>IF(RES_hhdet_tes!M93=0,0,RES_hhdet_tes!M93/0.086*1000000/RES_hhdet_num!M93)</f>
        <v>1848.3148852380298</v>
      </c>
      <c r="N93" s="160">
        <f>IF(RES_hhdet_tes!N93=0,0,RES_hhdet_tes!N93/0.086*1000000/RES_hhdet_num!N93)</f>
        <v>1858.5945691908719</v>
      </c>
      <c r="O93" s="160">
        <f>IF(RES_hhdet_tes!O93=0,0,RES_hhdet_tes!O93/0.086*1000000/RES_hhdet_num!O93)</f>
        <v>1867.1316175262893</v>
      </c>
      <c r="P93" s="160">
        <f>IF(RES_hhdet_tes!P93=0,0,RES_hhdet_tes!P93/0.086*1000000/RES_hhdet_num!P93)</f>
        <v>1873.4054498982414</v>
      </c>
      <c r="Q93" s="160">
        <f>IF(RES_hhdet_tes!Q93=0,0,RES_hhdet_tes!Q93/0.086*1000000/RES_hhdet_num!Q93)</f>
        <v>1883.7960718978456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1109.5250326149996</v>
      </c>
      <c r="C94" s="156">
        <f>IF(RES_hhdet_tes!C94=0,0,RES_hhdet_tes!C94/0.086*1000000/RES_hhdet_num!C93)</f>
        <v>1136.2392633174572</v>
      </c>
      <c r="D94" s="156">
        <f>IF(RES_hhdet_tes!D94=0,0,RES_hhdet_tes!D94/0.086*1000000/RES_hhdet_num!D93)</f>
        <v>1164.8911368684603</v>
      </c>
      <c r="E94" s="156">
        <f>IF(RES_hhdet_tes!E94=0,0,RES_hhdet_tes!E94/0.086*1000000/RES_hhdet_num!E93)</f>
        <v>1167.9402779204036</v>
      </c>
      <c r="F94" s="156">
        <f>IF(RES_hhdet_tes!F94=0,0,RES_hhdet_tes!F94/0.086*1000000/RES_hhdet_num!F93)</f>
        <v>1165.0962535011586</v>
      </c>
      <c r="G94" s="156">
        <f>IF(RES_hhdet_tes!G94=0,0,RES_hhdet_tes!G94/0.086*1000000/RES_hhdet_num!G93)</f>
        <v>1174.3195201942062</v>
      </c>
      <c r="H94" s="156">
        <f>IF(RES_hhdet_tes!H94=0,0,RES_hhdet_tes!H94/0.086*1000000/RES_hhdet_num!H93)</f>
        <v>1191.5501225897633</v>
      </c>
      <c r="I94" s="156">
        <f>IF(RES_hhdet_tes!I94=0,0,RES_hhdet_tes!I94/0.086*1000000/RES_hhdet_num!I93)</f>
        <v>1193.2446882577071</v>
      </c>
      <c r="J94" s="156">
        <f>IF(RES_hhdet_tes!J94=0,0,RES_hhdet_tes!J94/0.086*1000000/RES_hhdet_num!J93)</f>
        <v>1191.8664973890177</v>
      </c>
      <c r="K94" s="156">
        <f>IF(RES_hhdet_tes!K94=0,0,RES_hhdet_tes!K94/0.086*1000000/RES_hhdet_num!K93)</f>
        <v>1185.2277710942119</v>
      </c>
      <c r="L94" s="156">
        <f>IF(RES_hhdet_tes!L94=0,0,RES_hhdet_tes!L94/0.086*1000000/RES_hhdet_num!L93)</f>
        <v>1185.1651892974492</v>
      </c>
      <c r="M94" s="156">
        <f>IF(RES_hhdet_tes!M94=0,0,RES_hhdet_tes!M94/0.086*1000000/RES_hhdet_num!M93)</f>
        <v>1212.6978412409408</v>
      </c>
      <c r="N94" s="156">
        <f>IF(RES_hhdet_tes!N94=0,0,RES_hhdet_tes!N94/0.086*1000000/RES_hhdet_num!N93)</f>
        <v>1222.8480152575639</v>
      </c>
      <c r="O94" s="156">
        <f>IF(RES_hhdet_tes!O94=0,0,RES_hhdet_tes!O94/0.086*1000000/RES_hhdet_num!O93)</f>
        <v>1230.9228155650324</v>
      </c>
      <c r="P94" s="156">
        <f>IF(RES_hhdet_tes!P94=0,0,RES_hhdet_tes!P94/0.086*1000000/RES_hhdet_num!P93)</f>
        <v>1236.0261431952399</v>
      </c>
      <c r="Q94" s="156">
        <f>IF(RES_hhdet_tes!Q94=0,0,RES_hhdet_tes!Q94/0.086*1000000/RES_hhdet_num!Q93)</f>
        <v>1243.7730624612998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597.4197877330821</v>
      </c>
      <c r="C95" s="156">
        <f>IF(RES_hhdet_tes!C95=0,0,RES_hhdet_tes!C95/0.086*1000000/RES_hhdet_num!C93)</f>
        <v>600.7471938537135</v>
      </c>
      <c r="D95" s="156">
        <f>IF(RES_hhdet_tes!D95=0,0,RES_hhdet_tes!D95/0.086*1000000/RES_hhdet_num!D93)</f>
        <v>614.08360722417535</v>
      </c>
      <c r="E95" s="156">
        <f>IF(RES_hhdet_tes!E95=0,0,RES_hhdet_tes!E95/0.086*1000000/RES_hhdet_num!E93)</f>
        <v>612.59233568742457</v>
      </c>
      <c r="F95" s="156">
        <f>IF(RES_hhdet_tes!F95=0,0,RES_hhdet_tes!F95/0.086*1000000/RES_hhdet_num!F93)</f>
        <v>612.13720491869685</v>
      </c>
      <c r="G95" s="156">
        <f>IF(RES_hhdet_tes!G95=0,0,RES_hhdet_tes!G95/0.086*1000000/RES_hhdet_num!G93)</f>
        <v>617.15573759690062</v>
      </c>
      <c r="H95" s="156">
        <f>IF(RES_hhdet_tes!H95=0,0,RES_hhdet_tes!H95/0.086*1000000/RES_hhdet_num!H93)</f>
        <v>628.8218668158994</v>
      </c>
      <c r="I95" s="156">
        <f>IF(RES_hhdet_tes!I95=0,0,RES_hhdet_tes!I95/0.086*1000000/RES_hhdet_num!I93)</f>
        <v>631.85073187105581</v>
      </c>
      <c r="J95" s="156">
        <f>IF(RES_hhdet_tes!J95=0,0,RES_hhdet_tes!J95/0.086*1000000/RES_hhdet_num!J93)</f>
        <v>633.07189596631508</v>
      </c>
      <c r="K95" s="156">
        <f>IF(RES_hhdet_tes!K95=0,0,RES_hhdet_tes!K95/0.086*1000000/RES_hhdet_num!K93)</f>
        <v>631.48942219765911</v>
      </c>
      <c r="L95" s="156">
        <f>IF(RES_hhdet_tes!L95=0,0,RES_hhdet_tes!L95/0.086*1000000/RES_hhdet_num!L93)</f>
        <v>634.69842505669146</v>
      </c>
      <c r="M95" s="156">
        <f>IF(RES_hhdet_tes!M95=0,0,RES_hhdet_tes!M95/0.086*1000000/RES_hhdet_num!M93)</f>
        <v>635.61704399708924</v>
      </c>
      <c r="N95" s="156">
        <f>IF(RES_hhdet_tes!N95=0,0,RES_hhdet_tes!N95/0.086*1000000/RES_hhdet_num!N93)</f>
        <v>635.74655393330761</v>
      </c>
      <c r="O95" s="156">
        <f>IF(RES_hhdet_tes!O95=0,0,RES_hhdet_tes!O95/0.086*1000000/RES_hhdet_num!O93)</f>
        <v>636.20880196125665</v>
      </c>
      <c r="P95" s="156">
        <f>IF(RES_hhdet_tes!P95=0,0,RES_hhdet_tes!P95/0.086*1000000/RES_hhdet_num!P93)</f>
        <v>637.37930670300159</v>
      </c>
      <c r="Q95" s="156">
        <f>IF(RES_hhdet_tes!Q95=0,0,RES_hhdet_tes!Q95/0.086*1000000/RES_hhdet_num!Q93)</f>
        <v>640.02300943654598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2028.1362035878315</v>
      </c>
      <c r="C96" s="162">
        <f>IF(RES_hhdet_tes!C96=0,0,RES_hhdet_tes!C96/0.086*1000000/RES_hhdet_num!C96)</f>
        <v>2088.6776170621879</v>
      </c>
      <c r="D96" s="162">
        <f>IF(RES_hhdet_tes!D96=0,0,RES_hhdet_tes!D96/0.086*1000000/RES_hhdet_num!D96)</f>
        <v>2189.7120880182888</v>
      </c>
      <c r="E96" s="162">
        <f>IF(RES_hhdet_tes!E96=0,0,RES_hhdet_tes!E96/0.086*1000000/RES_hhdet_num!E96)</f>
        <v>2199.8825872196985</v>
      </c>
      <c r="F96" s="162">
        <f>IF(RES_hhdet_tes!F96=0,0,RES_hhdet_tes!F96/0.086*1000000/RES_hhdet_num!F96)</f>
        <v>2179.0989064168539</v>
      </c>
      <c r="G96" s="162">
        <f>IF(RES_hhdet_tes!G96=0,0,RES_hhdet_tes!G96/0.086*1000000/RES_hhdet_num!G96)</f>
        <v>2199.82094088959</v>
      </c>
      <c r="H96" s="162">
        <f>IF(RES_hhdet_tes!H96=0,0,RES_hhdet_tes!H96/0.086*1000000/RES_hhdet_num!H96)</f>
        <v>2254.2623198642405</v>
      </c>
      <c r="I96" s="162">
        <f>IF(RES_hhdet_tes!I96=0,0,RES_hhdet_tes!I96/0.086*1000000/RES_hhdet_num!I96)</f>
        <v>2320.7919185883356</v>
      </c>
      <c r="J96" s="162">
        <f>IF(RES_hhdet_tes!J96=0,0,RES_hhdet_tes!J96/0.086*1000000/RES_hhdet_num!J96)</f>
        <v>2407.7610366277763</v>
      </c>
      <c r="K96" s="162">
        <f>IF(RES_hhdet_tes!K96=0,0,RES_hhdet_tes!K96/0.086*1000000/RES_hhdet_num!K96)</f>
        <v>2473.8391746291854</v>
      </c>
      <c r="L96" s="162">
        <f>IF(RES_hhdet_tes!L96=0,0,RES_hhdet_tes!L96/0.086*1000000/RES_hhdet_num!L96)</f>
        <v>2586.8354316144619</v>
      </c>
      <c r="M96" s="162">
        <f>IF(RES_hhdet_tes!M96=0,0,RES_hhdet_tes!M96/0.086*1000000/RES_hhdet_num!M96)</f>
        <v>2760.6793702818518</v>
      </c>
      <c r="N96" s="162">
        <f>IF(RES_hhdet_tes!N96=0,0,RES_hhdet_tes!N96/0.086*1000000/RES_hhdet_num!N96)</f>
        <v>2973.1586603433893</v>
      </c>
      <c r="O96" s="162">
        <f>IF(RES_hhdet_tes!O96=0,0,RES_hhdet_tes!O96/0.086*1000000/RES_hhdet_num!O96)</f>
        <v>2875.307038809287</v>
      </c>
      <c r="P96" s="162">
        <f>IF(RES_hhdet_tes!P96=0,0,RES_hhdet_tes!P96/0.086*1000000/RES_hhdet_num!P96)</f>
        <v>2862.3967347631442</v>
      </c>
      <c r="Q96" s="162">
        <f>IF(RES_hhdet_tes!Q96=0,0,RES_hhdet_tes!Q96/0.086*1000000/RES_hhdet_num!Q96)</f>
        <v>2902.1809439164208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1915.7083200651866</v>
      </c>
      <c r="C97" s="160">
        <f>IF(RES_hhdet_tes!C97=0,0,RES_hhdet_tes!C97/0.086*1000000/RES_hhdet_num!C97)</f>
        <v>1958.3876449441825</v>
      </c>
      <c r="D97" s="160">
        <f>IF(RES_hhdet_tes!D97=0,0,RES_hhdet_tes!D97/0.086*1000000/RES_hhdet_num!D97)</f>
        <v>2039.5314667487951</v>
      </c>
      <c r="E97" s="160">
        <f>IF(RES_hhdet_tes!E97=0,0,RES_hhdet_tes!E97/0.086*1000000/RES_hhdet_num!E97)</f>
        <v>2046.458013499391</v>
      </c>
      <c r="F97" s="160">
        <f>IF(RES_hhdet_tes!F97=0,0,RES_hhdet_tes!F97/0.086*1000000/RES_hhdet_num!F97)</f>
        <v>2040.6026246752929</v>
      </c>
      <c r="G97" s="160">
        <f>IF(RES_hhdet_tes!G97=0,0,RES_hhdet_tes!G97/0.086*1000000/RES_hhdet_num!G97)</f>
        <v>2065.1038400709831</v>
      </c>
      <c r="H97" s="160">
        <f>IF(RES_hhdet_tes!H97=0,0,RES_hhdet_tes!H97/0.086*1000000/RES_hhdet_num!H97)</f>
        <v>2112.6459453965126</v>
      </c>
      <c r="I97" s="160">
        <f>IF(RES_hhdet_tes!I97=0,0,RES_hhdet_tes!I97/0.086*1000000/RES_hhdet_num!I97)</f>
        <v>2142.8541949060273</v>
      </c>
      <c r="J97" s="160">
        <f>IF(RES_hhdet_tes!J97=0,0,RES_hhdet_tes!J97/0.086*1000000/RES_hhdet_num!J97)</f>
        <v>2209.2209287662768</v>
      </c>
      <c r="K97" s="160">
        <f>IF(RES_hhdet_tes!K97=0,0,RES_hhdet_tes!K97/0.086*1000000/RES_hhdet_num!K97)</f>
        <v>2252.0512336584966</v>
      </c>
      <c r="L97" s="160">
        <f>IF(RES_hhdet_tes!L97=0,0,RES_hhdet_tes!L97/0.086*1000000/RES_hhdet_num!L97)</f>
        <v>2334.8591449487826</v>
      </c>
      <c r="M97" s="160">
        <f>IF(RES_hhdet_tes!M97=0,0,RES_hhdet_tes!M97/0.086*1000000/RES_hhdet_num!M97)</f>
        <v>2444.3599177424935</v>
      </c>
      <c r="N97" s="160">
        <f>IF(RES_hhdet_tes!N97=0,0,RES_hhdet_tes!N97/0.086*1000000/RES_hhdet_num!N97)</f>
        <v>2581.7171778588277</v>
      </c>
      <c r="O97" s="160">
        <f>IF(RES_hhdet_tes!O97=0,0,RES_hhdet_tes!O97/0.086*1000000/RES_hhdet_num!O97)</f>
        <v>2513.1363963566973</v>
      </c>
      <c r="P97" s="160">
        <f>IF(RES_hhdet_tes!P97=0,0,RES_hhdet_tes!P97/0.086*1000000/RES_hhdet_num!P97)</f>
        <v>2515.6229254327809</v>
      </c>
      <c r="Q97" s="160">
        <f>IF(RES_hhdet_tes!Q97=0,0,RES_hhdet_tes!Q97/0.086*1000000/RES_hhdet_num!Q97)</f>
        <v>2543.727675984203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1318.2885323321045</v>
      </c>
      <c r="C98" s="156">
        <f>IF(RES_hhdet_tes!C98=0,0,RES_hhdet_tes!C98/0.086*1000000/RES_hhdet_num!C97)</f>
        <v>1357.6404510904688</v>
      </c>
      <c r="D98" s="156">
        <f>IF(RES_hhdet_tes!D98=0,0,RES_hhdet_tes!D98/0.086*1000000/RES_hhdet_num!D97)</f>
        <v>1425.4478595246194</v>
      </c>
      <c r="E98" s="156">
        <f>IF(RES_hhdet_tes!E98=0,0,RES_hhdet_tes!E98/0.086*1000000/RES_hhdet_num!E97)</f>
        <v>1433.8656778119662</v>
      </c>
      <c r="F98" s="156">
        <f>IF(RES_hhdet_tes!F98=0,0,RES_hhdet_tes!F98/0.086*1000000/RES_hhdet_num!F97)</f>
        <v>1428.465419756596</v>
      </c>
      <c r="G98" s="156">
        <f>IF(RES_hhdet_tes!G98=0,0,RES_hhdet_tes!G98/0.086*1000000/RES_hhdet_num!G97)</f>
        <v>1447.948102474084</v>
      </c>
      <c r="H98" s="156">
        <f>IF(RES_hhdet_tes!H98=0,0,RES_hhdet_tes!H98/0.086*1000000/RES_hhdet_num!H97)</f>
        <v>1483.8240785806131</v>
      </c>
      <c r="I98" s="156">
        <f>IF(RES_hhdet_tes!I98=0,0,RES_hhdet_tes!I98/0.086*1000000/RES_hhdet_num!I97)</f>
        <v>1511.0034630349721</v>
      </c>
      <c r="J98" s="156">
        <f>IF(RES_hhdet_tes!J98=0,0,RES_hhdet_tes!J98/0.086*1000000/RES_hhdet_num!J97)</f>
        <v>1576.1490327999616</v>
      </c>
      <c r="K98" s="156">
        <f>IF(RES_hhdet_tes!K98=0,0,RES_hhdet_tes!K98/0.086*1000000/RES_hhdet_num!K97)</f>
        <v>1620.5618114608374</v>
      </c>
      <c r="L98" s="156">
        <f>IF(RES_hhdet_tes!L98=0,0,RES_hhdet_tes!L98/0.086*1000000/RES_hhdet_num!L97)</f>
        <v>1700.1607198920913</v>
      </c>
      <c r="M98" s="156">
        <f>IF(RES_hhdet_tes!M98=0,0,RES_hhdet_tes!M98/0.086*1000000/RES_hhdet_num!M97)</f>
        <v>1808.7428737454043</v>
      </c>
      <c r="N98" s="156">
        <f>IF(RES_hhdet_tes!N98=0,0,RES_hhdet_tes!N98/0.086*1000000/RES_hhdet_num!N97)</f>
        <v>1945.9706239255199</v>
      </c>
      <c r="O98" s="156">
        <f>IF(RES_hhdet_tes!O98=0,0,RES_hhdet_tes!O98/0.086*1000000/RES_hhdet_num!O97)</f>
        <v>1876.9275943954406</v>
      </c>
      <c r="P98" s="156">
        <f>IF(RES_hhdet_tes!P98=0,0,RES_hhdet_tes!P98/0.086*1000000/RES_hhdet_num!P97)</f>
        <v>1878.243618729779</v>
      </c>
      <c r="Q98" s="156">
        <f>IF(RES_hhdet_tes!Q98=0,0,RES_hhdet_tes!Q98/0.086*1000000/RES_hhdet_num!Q97)</f>
        <v>1903.7046665476566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597.4197877330821</v>
      </c>
      <c r="C99" s="156">
        <f>IF(RES_hhdet_tes!C99=0,0,RES_hhdet_tes!C99/0.086*1000000/RES_hhdet_num!C97)</f>
        <v>600.74719385371361</v>
      </c>
      <c r="D99" s="156">
        <f>IF(RES_hhdet_tes!D99=0,0,RES_hhdet_tes!D99/0.086*1000000/RES_hhdet_num!D97)</f>
        <v>614.08360722417569</v>
      </c>
      <c r="E99" s="156">
        <f>IF(RES_hhdet_tes!E99=0,0,RES_hhdet_tes!E99/0.086*1000000/RES_hhdet_num!E97)</f>
        <v>612.59233568742502</v>
      </c>
      <c r="F99" s="156">
        <f>IF(RES_hhdet_tes!F99=0,0,RES_hhdet_tes!F99/0.086*1000000/RES_hhdet_num!F97)</f>
        <v>612.13720491869697</v>
      </c>
      <c r="G99" s="156">
        <f>IF(RES_hhdet_tes!G99=0,0,RES_hhdet_tes!G99/0.086*1000000/RES_hhdet_num!G97)</f>
        <v>617.15573759689983</v>
      </c>
      <c r="H99" s="156">
        <f>IF(RES_hhdet_tes!H99=0,0,RES_hhdet_tes!H99/0.086*1000000/RES_hhdet_num!H97)</f>
        <v>628.82186681589963</v>
      </c>
      <c r="I99" s="156">
        <f>IF(RES_hhdet_tes!I99=0,0,RES_hhdet_tes!I99/0.086*1000000/RES_hhdet_num!I97)</f>
        <v>631.85073187105559</v>
      </c>
      <c r="J99" s="156">
        <f>IF(RES_hhdet_tes!J99=0,0,RES_hhdet_tes!J99/0.086*1000000/RES_hhdet_num!J97)</f>
        <v>633.07189596631576</v>
      </c>
      <c r="K99" s="156">
        <f>IF(RES_hhdet_tes!K99=0,0,RES_hhdet_tes!K99/0.086*1000000/RES_hhdet_num!K97)</f>
        <v>631.48942219765911</v>
      </c>
      <c r="L99" s="156">
        <f>IF(RES_hhdet_tes!L99=0,0,RES_hhdet_tes!L99/0.086*1000000/RES_hhdet_num!L97)</f>
        <v>634.69842505669192</v>
      </c>
      <c r="M99" s="156">
        <f>IF(RES_hhdet_tes!M99=0,0,RES_hhdet_tes!M99/0.086*1000000/RES_hhdet_num!M97)</f>
        <v>635.61704399708924</v>
      </c>
      <c r="N99" s="156">
        <f>IF(RES_hhdet_tes!N99=0,0,RES_hhdet_tes!N99/0.086*1000000/RES_hhdet_num!N97)</f>
        <v>635.74655393330795</v>
      </c>
      <c r="O99" s="156">
        <f>IF(RES_hhdet_tes!O99=0,0,RES_hhdet_tes!O99/0.086*1000000/RES_hhdet_num!O97)</f>
        <v>636.20880196125654</v>
      </c>
      <c r="P99" s="156">
        <f>IF(RES_hhdet_tes!P99=0,0,RES_hhdet_tes!P99/0.086*1000000/RES_hhdet_num!P97)</f>
        <v>637.37930670300204</v>
      </c>
      <c r="Q99" s="156">
        <f>IF(RES_hhdet_tes!Q99=0,0,RES_hhdet_tes!Q99/0.086*1000000/RES_hhdet_num!Q97)</f>
        <v>640.02300943654643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595.39529174101085</v>
      </c>
      <c r="C100" s="157">
        <f>IF(RES_hhdet_tes!C100=0,0,RES_hhdet_tes!C100/0.086*1000000/RES_hhdet_num!C$81)</f>
        <v>612.28127425751018</v>
      </c>
      <c r="D100" s="157">
        <f>IF(RES_hhdet_tes!D100=0,0,RES_hhdet_tes!D100/0.086*1000000/RES_hhdet_num!D$81)</f>
        <v>641.74763224076719</v>
      </c>
      <c r="E100" s="157">
        <f>IF(RES_hhdet_tes!E100=0,0,RES_hhdet_tes!E100/0.086*1000000/RES_hhdet_num!E$81)</f>
        <v>647.89954733784282</v>
      </c>
      <c r="F100" s="157">
        <f>IF(RES_hhdet_tes!F100=0,0,RES_hhdet_tes!F100/0.086*1000000/RES_hhdet_num!F$81)</f>
        <v>653.58106158077499</v>
      </c>
      <c r="G100" s="157">
        <f>IF(RES_hhdet_tes!G100=0,0,RES_hhdet_tes!G100/0.086*1000000/RES_hhdet_num!G$81)</f>
        <v>668.83875165471977</v>
      </c>
      <c r="H100" s="157">
        <f>IF(RES_hhdet_tes!H100=0,0,RES_hhdet_tes!H100/0.086*1000000/RES_hhdet_num!H$81)</f>
        <v>699.47816321360472</v>
      </c>
      <c r="I100" s="157">
        <f>IF(RES_hhdet_tes!I100=0,0,RES_hhdet_tes!I100/0.086*1000000/RES_hhdet_num!I$81)</f>
        <v>722.08153438483225</v>
      </c>
      <c r="J100" s="157">
        <f>IF(RES_hhdet_tes!J100=0,0,RES_hhdet_tes!J100/0.086*1000000/RES_hhdet_num!J$81)</f>
        <v>740.83494686209053</v>
      </c>
      <c r="K100" s="157">
        <f>IF(RES_hhdet_tes!K100=0,0,RES_hhdet_tes!K100/0.086*1000000/RES_hhdet_num!K$81)</f>
        <v>750.3856711390149</v>
      </c>
      <c r="L100" s="157">
        <f>IF(RES_hhdet_tes!L100=0,0,RES_hhdet_tes!L100/0.086*1000000/RES_hhdet_num!L$81)</f>
        <v>736.92915826264925</v>
      </c>
      <c r="M100" s="157">
        <f>IF(RES_hhdet_tes!M100=0,0,RES_hhdet_tes!M100/0.086*1000000/RES_hhdet_num!M$81)</f>
        <v>814.76146462068903</v>
      </c>
      <c r="N100" s="157">
        <f>IF(RES_hhdet_tes!N100=0,0,RES_hhdet_tes!N100/0.086*1000000/RES_hhdet_num!N$81)</f>
        <v>855.19663103725429</v>
      </c>
      <c r="O100" s="157">
        <f>IF(RES_hhdet_tes!O100=0,0,RES_hhdet_tes!O100/0.086*1000000/RES_hhdet_num!O$81)</f>
        <v>857.95074098304576</v>
      </c>
      <c r="P100" s="157">
        <f>IF(RES_hhdet_tes!P100=0,0,RES_hhdet_tes!P100/0.086*1000000/RES_hhdet_num!P$81)</f>
        <v>891.65460724680349</v>
      </c>
      <c r="Q100" s="157">
        <f>IF(RES_hhdet_tes!Q100=0,0,RES_hhdet_tes!Q100/0.086*1000000/RES_hhdet_num!Q$81)</f>
        <v>870.52382878029835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544.46240035660378</v>
      </c>
      <c r="C101" s="156">
        <f>IF(RES_hhdet_tes!C101=0,0,RES_hhdet_tes!C101/0.086*1000000/RES_hhdet_num!C101)</f>
        <v>552.41372035478048</v>
      </c>
      <c r="D101" s="156">
        <f>IF(RES_hhdet_tes!D101=0,0,RES_hhdet_tes!D101/0.086*1000000/RES_hhdet_num!D101)</f>
        <v>565.28361637467367</v>
      </c>
      <c r="E101" s="156">
        <f>IF(RES_hhdet_tes!E101=0,0,RES_hhdet_tes!E101/0.086*1000000/RES_hhdet_num!E101)</f>
        <v>565.81220343632606</v>
      </c>
      <c r="F101" s="156">
        <f>IF(RES_hhdet_tes!F101=0,0,RES_hhdet_tes!F101/0.086*1000000/RES_hhdet_num!F101)</f>
        <v>568.48686505113562</v>
      </c>
      <c r="G101" s="156">
        <f>IF(RES_hhdet_tes!G101=0,0,RES_hhdet_tes!G101/0.086*1000000/RES_hhdet_num!G101)</f>
        <v>575.93278389129057</v>
      </c>
      <c r="H101" s="156">
        <f>IF(RES_hhdet_tes!H101=0,0,RES_hhdet_tes!H101/0.086*1000000/RES_hhdet_num!H101)</f>
        <v>597.54648604830334</v>
      </c>
      <c r="I101" s="156">
        <f>IF(RES_hhdet_tes!I101=0,0,RES_hhdet_tes!I101/0.086*1000000/RES_hhdet_num!I101)</f>
        <v>607.06633235650509</v>
      </c>
      <c r="J101" s="156">
        <f>IF(RES_hhdet_tes!J101=0,0,RES_hhdet_tes!J101/0.086*1000000/RES_hhdet_num!J101)</f>
        <v>608.77240829108939</v>
      </c>
      <c r="K101" s="156">
        <f>IF(RES_hhdet_tes!K101=0,0,RES_hhdet_tes!K101/0.086*1000000/RES_hhdet_num!K101)</f>
        <v>597.73466189959333</v>
      </c>
      <c r="L101" s="156">
        <f>IF(RES_hhdet_tes!L101=0,0,RES_hhdet_tes!L101/0.086*1000000/RES_hhdet_num!L101)</f>
        <v>601.50855591943446</v>
      </c>
      <c r="M101" s="156">
        <f>IF(RES_hhdet_tes!M101=0,0,RES_hhdet_tes!M101/0.086*1000000/RES_hhdet_num!M101)</f>
        <v>600.86988135146908</v>
      </c>
      <c r="N101" s="156">
        <f>IF(RES_hhdet_tes!N101=0,0,RES_hhdet_tes!N101/0.086*1000000/RES_hhdet_num!N101)</f>
        <v>600.14014908500349</v>
      </c>
      <c r="O101" s="156">
        <f>IF(RES_hhdet_tes!O101=0,0,RES_hhdet_tes!O101/0.086*1000000/RES_hhdet_num!O101)</f>
        <v>601.34543128288453</v>
      </c>
      <c r="P101" s="156">
        <f>IF(RES_hhdet_tes!P101=0,0,RES_hhdet_tes!P101/0.086*1000000/RES_hhdet_num!P101)</f>
        <v>603.26547670876164</v>
      </c>
      <c r="Q101" s="156">
        <f>IF(RES_hhdet_tes!Q101=0,0,RES_hhdet_tes!Q101/0.086*1000000/RES_hhdet_num!Q101)</f>
        <v>603.99002615670622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544.46128703573788</v>
      </c>
      <c r="C102" s="156">
        <f>IF(RES_hhdet_tes!C102=0,0,RES_hhdet_tes!C102/0.086*1000000/RES_hhdet_num!C102)</f>
        <v>553.4487320490025</v>
      </c>
      <c r="D102" s="156">
        <f>IF(RES_hhdet_tes!D102=0,0,RES_hhdet_tes!D102/0.086*1000000/RES_hhdet_num!D102)</f>
        <v>564.67265642811128</v>
      </c>
      <c r="E102" s="156">
        <f>IF(RES_hhdet_tes!E102=0,0,RES_hhdet_tes!E102/0.086*1000000/RES_hhdet_num!E102)</f>
        <v>566.85905717732146</v>
      </c>
      <c r="F102" s="156">
        <f>IF(RES_hhdet_tes!F102=0,0,RES_hhdet_tes!F102/0.086*1000000/RES_hhdet_num!F102)</f>
        <v>571.31025287136674</v>
      </c>
      <c r="G102" s="156">
        <f>IF(RES_hhdet_tes!G102=0,0,RES_hhdet_tes!G102/0.086*1000000/RES_hhdet_num!G102)</f>
        <v>580.31081237837873</v>
      </c>
      <c r="H102" s="156">
        <f>IF(RES_hhdet_tes!H102=0,0,RES_hhdet_tes!H102/0.086*1000000/RES_hhdet_num!H102)</f>
        <v>639.27233524213989</v>
      </c>
      <c r="I102" s="156">
        <f>IF(RES_hhdet_tes!I102=0,0,RES_hhdet_tes!I102/0.086*1000000/RES_hhdet_num!I102)</f>
        <v>588.11973633679179</v>
      </c>
      <c r="J102" s="156">
        <f>IF(RES_hhdet_tes!J102=0,0,RES_hhdet_tes!J102/0.086*1000000/RES_hhdet_num!J102)</f>
        <v>626.87888325115864</v>
      </c>
      <c r="K102" s="156">
        <f>IF(RES_hhdet_tes!K102=0,0,RES_hhdet_tes!K102/0.086*1000000/RES_hhdet_num!K102)</f>
        <v>614.82379054736873</v>
      </c>
      <c r="L102" s="156">
        <f>IF(RES_hhdet_tes!L102=0,0,RES_hhdet_tes!L102/0.086*1000000/RES_hhdet_num!L102)</f>
        <v>612.95303210226632</v>
      </c>
      <c r="M102" s="156">
        <f>IF(RES_hhdet_tes!M102=0,0,RES_hhdet_tes!M102/0.086*1000000/RES_hhdet_num!M102)</f>
        <v>527.72850149098281</v>
      </c>
      <c r="N102" s="156">
        <f>IF(RES_hhdet_tes!N102=0,0,RES_hhdet_tes!N102/0.086*1000000/RES_hhdet_num!N102)</f>
        <v>600.12251563735606</v>
      </c>
      <c r="O102" s="156">
        <f>IF(RES_hhdet_tes!O102=0,0,RES_hhdet_tes!O102/0.086*1000000/RES_hhdet_num!O102)</f>
        <v>667.4349578002109</v>
      </c>
      <c r="P102" s="156">
        <f>IF(RES_hhdet_tes!P102=0,0,RES_hhdet_tes!P102/0.086*1000000/RES_hhdet_num!P102)</f>
        <v>604.3957672337956</v>
      </c>
      <c r="Q102" s="156">
        <f>IF(RES_hhdet_tes!Q102=0,0,RES_hhdet_tes!Q102/0.086*1000000/RES_hhdet_num!Q102)</f>
        <v>601.09780119639981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646.92709634247694</v>
      </c>
      <c r="C103" s="57">
        <f>IF(RES_hhdet_tes!C103=0,0,RES_hhdet_tes!C103/0.086*1000000/RES_hhdet_num!C103)</f>
        <v>677.01501641761911</v>
      </c>
      <c r="D103" s="57">
        <f>IF(RES_hhdet_tes!D103=0,0,RES_hhdet_tes!D103/0.086*1000000/RES_hhdet_num!D103)</f>
        <v>713.63904791430969</v>
      </c>
      <c r="E103" s="57">
        <f>IF(RES_hhdet_tes!E103=0,0,RES_hhdet_tes!E103/0.086*1000000/RES_hhdet_num!E103)</f>
        <v>721.6100917686457</v>
      </c>
      <c r="F103" s="57">
        <f>IF(RES_hhdet_tes!F103=0,0,RES_hhdet_tes!F103/0.086*1000000/RES_hhdet_num!F103)</f>
        <v>718.17578229230992</v>
      </c>
      <c r="G103" s="57">
        <f>IF(RES_hhdet_tes!G103=0,0,RES_hhdet_tes!G103/0.086*1000000/RES_hhdet_num!G103)</f>
        <v>728.38106511306171</v>
      </c>
      <c r="H103" s="57">
        <f>IF(RES_hhdet_tes!H103=0,0,RES_hhdet_tes!H103/0.086*1000000/RES_hhdet_num!H103)</f>
        <v>749.14424333799889</v>
      </c>
      <c r="I103" s="57">
        <f>IF(RES_hhdet_tes!I103=0,0,RES_hhdet_tes!I103/0.086*1000000/RES_hhdet_num!I103)</f>
        <v>799.06511506029517</v>
      </c>
      <c r="J103" s="57">
        <f>IF(RES_hhdet_tes!J103=0,0,RES_hhdet_tes!J103/0.086*1000000/RES_hhdet_num!J103)</f>
        <v>815.90678955309454</v>
      </c>
      <c r="K103" s="57">
        <f>IF(RES_hhdet_tes!K103=0,0,RES_hhdet_tes!K103/0.086*1000000/RES_hhdet_num!K103)</f>
        <v>840.01683048434086</v>
      </c>
      <c r="L103" s="57">
        <f>IF(RES_hhdet_tes!L103=0,0,RES_hhdet_tes!L103/0.086*1000000/RES_hhdet_num!L103)</f>
        <v>831.517312382829</v>
      </c>
      <c r="M103" s="57">
        <f>IF(RES_hhdet_tes!M103=0,0,RES_hhdet_tes!M103/0.086*1000000/RES_hhdet_num!M103)</f>
        <v>957.15908427078125</v>
      </c>
      <c r="N103" s="57">
        <f>IF(RES_hhdet_tes!N103=0,0,RES_hhdet_tes!N103/0.086*1000000/RES_hhdet_num!N103)</f>
        <v>987.95037323116594</v>
      </c>
      <c r="O103" s="57">
        <f>IF(RES_hhdet_tes!O103=0,0,RES_hhdet_tes!O103/0.086*1000000/RES_hhdet_num!O103)</f>
        <v>966.72143736287069</v>
      </c>
      <c r="P103" s="57">
        <f>IF(RES_hhdet_tes!P103=0,0,RES_hhdet_tes!P103/0.086*1000000/RES_hhdet_num!P103)</f>
        <v>983.38679955360953</v>
      </c>
      <c r="Q103" s="57">
        <f>IF(RES_hhdet_tes!Q103=0,0,RES_hhdet_tes!Q103/0.086*1000000/RES_hhdet_num!Q103)</f>
        <v>953.8618263697623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10350.445379849514</v>
      </c>
      <c r="C124" s="168">
        <f t="shared" ref="C124:Q124" si="18">SUM(C125,C128,C130,C139)</f>
        <v>10875.383195588025</v>
      </c>
      <c r="D124" s="168">
        <f t="shared" si="18"/>
        <v>10455.607370411681</v>
      </c>
      <c r="E124" s="168">
        <f t="shared" si="18"/>
        <v>10674.591381291993</v>
      </c>
      <c r="F124" s="168">
        <f t="shared" si="18"/>
        <v>10224.436755419783</v>
      </c>
      <c r="G124" s="168">
        <f t="shared" si="18"/>
        <v>9849.7832899921214</v>
      </c>
      <c r="H124" s="168">
        <f t="shared" si="18"/>
        <v>9894.8838881639422</v>
      </c>
      <c r="I124" s="168">
        <f t="shared" si="18"/>
        <v>8919.5141837806914</v>
      </c>
      <c r="J124" s="168">
        <f t="shared" si="18"/>
        <v>10044.374894811494</v>
      </c>
      <c r="K124" s="168">
        <f t="shared" si="18"/>
        <v>9998.2692902168928</v>
      </c>
      <c r="L124" s="168">
        <f t="shared" si="18"/>
        <v>11488.688766456991</v>
      </c>
      <c r="M124" s="168">
        <f t="shared" si="18"/>
        <v>9179.8330115273347</v>
      </c>
      <c r="N124" s="168">
        <f t="shared" si="18"/>
        <v>9911.6576752945512</v>
      </c>
      <c r="O124" s="168">
        <f t="shared" si="18"/>
        <v>10499.12344409154</v>
      </c>
      <c r="P124" s="168">
        <f t="shared" si="18"/>
        <v>8106.0547817800089</v>
      </c>
      <c r="Q124" s="168">
        <f t="shared" si="18"/>
        <v>8623.6253145098563</v>
      </c>
    </row>
    <row r="125" spans="1:17" ht="12.95" customHeight="1" x14ac:dyDescent="0.25">
      <c r="A125" s="158" t="s">
        <v>65</v>
      </c>
      <c r="B125" s="157">
        <f t="shared" ref="B125:Q125" si="19">SUM(B126:B127)</f>
        <v>7993.5648978956096</v>
      </c>
      <c r="C125" s="157">
        <f t="shared" si="19"/>
        <v>8491.7736078369435</v>
      </c>
      <c r="D125" s="157">
        <f t="shared" si="19"/>
        <v>8001.3827106948193</v>
      </c>
      <c r="E125" s="157">
        <f t="shared" si="19"/>
        <v>8221.0768022417342</v>
      </c>
      <c r="F125" s="157">
        <f t="shared" si="19"/>
        <v>7777.4218690519137</v>
      </c>
      <c r="G125" s="157">
        <f t="shared" si="19"/>
        <v>7379.1241438436537</v>
      </c>
      <c r="H125" s="157">
        <f t="shared" si="19"/>
        <v>7367.4122498624038</v>
      </c>
      <c r="I125" s="157">
        <f t="shared" si="19"/>
        <v>6355.9525439918889</v>
      </c>
      <c r="J125" s="157">
        <f t="shared" si="19"/>
        <v>7455.4894010616217</v>
      </c>
      <c r="K125" s="157">
        <f t="shared" si="19"/>
        <v>7398.7651039371494</v>
      </c>
      <c r="L125" s="157">
        <f t="shared" si="19"/>
        <v>8900.1402514779766</v>
      </c>
      <c r="M125" s="157">
        <f t="shared" si="19"/>
        <v>6474.6210267098504</v>
      </c>
      <c r="N125" s="157">
        <f t="shared" si="19"/>
        <v>7135.9114061619784</v>
      </c>
      <c r="O125" s="157">
        <f t="shared" si="19"/>
        <v>7708.5294958479744</v>
      </c>
      <c r="P125" s="157">
        <f t="shared" si="19"/>
        <v>5273.3966688025266</v>
      </c>
      <c r="Q125" s="157">
        <f t="shared" si="19"/>
        <v>5788.2969064116714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7962.6858618609012</v>
      </c>
      <c r="C126" s="156">
        <f>IF(RES_hhdet_tes!C126=0,0,RES_hhdet_tes!C126/0.086*1000000/RES_hhdet_num!C$124)</f>
        <v>8459.6263919431258</v>
      </c>
      <c r="D126" s="156">
        <f>IF(RES_hhdet_tes!D126=0,0,RES_hhdet_tes!D126/0.086*1000000/RES_hhdet_num!D$124)</f>
        <v>7965.7901616174449</v>
      </c>
      <c r="E126" s="156">
        <f>IF(RES_hhdet_tes!E126=0,0,RES_hhdet_tes!E126/0.086*1000000/RES_hhdet_num!E$124)</f>
        <v>8185.2638019526767</v>
      </c>
      <c r="F126" s="156">
        <f>IF(RES_hhdet_tes!F126=0,0,RES_hhdet_tes!F126/0.086*1000000/RES_hhdet_num!F$124)</f>
        <v>7745.1607766870502</v>
      </c>
      <c r="G126" s="156">
        <f>IF(RES_hhdet_tes!G126=0,0,RES_hhdet_tes!G126/0.086*1000000/RES_hhdet_num!G$124)</f>
        <v>7348.5954743818866</v>
      </c>
      <c r="H126" s="156">
        <f>IF(RES_hhdet_tes!H126=0,0,RES_hhdet_tes!H126/0.086*1000000/RES_hhdet_num!H$124)</f>
        <v>7337.6485118330584</v>
      </c>
      <c r="I126" s="156">
        <f>IF(RES_hhdet_tes!I126=0,0,RES_hhdet_tes!I126/0.086*1000000/RES_hhdet_num!I$124)</f>
        <v>6324.7050699854917</v>
      </c>
      <c r="J126" s="156">
        <f>IF(RES_hhdet_tes!J126=0,0,RES_hhdet_tes!J126/0.086*1000000/RES_hhdet_num!J$124)</f>
        <v>7422.8930824926247</v>
      </c>
      <c r="K126" s="156">
        <f>IF(RES_hhdet_tes!K126=0,0,RES_hhdet_tes!K126/0.086*1000000/RES_hhdet_num!K$124)</f>
        <v>7361.1608380400503</v>
      </c>
      <c r="L126" s="156">
        <f>IF(RES_hhdet_tes!L126=0,0,RES_hhdet_tes!L126/0.086*1000000/RES_hhdet_num!L$124)</f>
        <v>8865.052240125955</v>
      </c>
      <c r="M126" s="156">
        <f>IF(RES_hhdet_tes!M126=0,0,RES_hhdet_tes!M126/0.086*1000000/RES_hhdet_num!M$124)</f>
        <v>6432.9072387397846</v>
      </c>
      <c r="N126" s="156">
        <f>IF(RES_hhdet_tes!N126=0,0,RES_hhdet_tes!N126/0.086*1000000/RES_hhdet_num!N$124)</f>
        <v>7083.8267191558252</v>
      </c>
      <c r="O126" s="156">
        <f>IF(RES_hhdet_tes!O126=0,0,RES_hhdet_tes!O126/0.086*1000000/RES_hhdet_num!O$124)</f>
        <v>7653.7071638701573</v>
      </c>
      <c r="P126" s="156">
        <f>IF(RES_hhdet_tes!P126=0,0,RES_hhdet_tes!P126/0.086*1000000/RES_hhdet_num!P$124)</f>
        <v>5217.9204210616726</v>
      </c>
      <c r="Q126" s="156">
        <f>IF(RES_hhdet_tes!Q126=0,0,RES_hhdet_tes!Q126/0.086*1000000/RES_hhdet_num!Q$124)</f>
        <v>5729.1600269566179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30.879036034708115</v>
      </c>
      <c r="C127" s="156">
        <f>IF(RES_hhdet_tes!C127=0,0,RES_hhdet_tes!C127/0.086*1000000/RES_hhdet_num!C$124)</f>
        <v>32.147215893818093</v>
      </c>
      <c r="D127" s="156">
        <f>IF(RES_hhdet_tes!D127=0,0,RES_hhdet_tes!D127/0.086*1000000/RES_hhdet_num!D$124)</f>
        <v>35.592549077374315</v>
      </c>
      <c r="E127" s="156">
        <f>IF(RES_hhdet_tes!E127=0,0,RES_hhdet_tes!E127/0.086*1000000/RES_hhdet_num!E$124)</f>
        <v>35.813000289057705</v>
      </c>
      <c r="F127" s="156">
        <f>IF(RES_hhdet_tes!F127=0,0,RES_hhdet_tes!F127/0.086*1000000/RES_hhdet_num!F$124)</f>
        <v>32.261092364863721</v>
      </c>
      <c r="G127" s="156">
        <f>IF(RES_hhdet_tes!G127=0,0,RES_hhdet_tes!G127/0.086*1000000/RES_hhdet_num!G$124)</f>
        <v>30.528669461767407</v>
      </c>
      <c r="H127" s="156">
        <f>IF(RES_hhdet_tes!H127=0,0,RES_hhdet_tes!H127/0.086*1000000/RES_hhdet_num!H$124)</f>
        <v>29.763738029344999</v>
      </c>
      <c r="I127" s="156">
        <f>IF(RES_hhdet_tes!I127=0,0,RES_hhdet_tes!I127/0.086*1000000/RES_hhdet_num!I$124)</f>
        <v>31.247474006397407</v>
      </c>
      <c r="J127" s="156">
        <f>IF(RES_hhdet_tes!J127=0,0,RES_hhdet_tes!J127/0.086*1000000/RES_hhdet_num!J$124)</f>
        <v>32.596318568997319</v>
      </c>
      <c r="K127" s="156">
        <f>IF(RES_hhdet_tes!K127=0,0,RES_hhdet_tes!K127/0.086*1000000/RES_hhdet_num!K$124)</f>
        <v>37.604265897098784</v>
      </c>
      <c r="L127" s="156">
        <f>IF(RES_hhdet_tes!L127=0,0,RES_hhdet_tes!L127/0.086*1000000/RES_hhdet_num!L$124)</f>
        <v>35.088011352022328</v>
      </c>
      <c r="M127" s="156">
        <f>IF(RES_hhdet_tes!M127=0,0,RES_hhdet_tes!M127/0.086*1000000/RES_hhdet_num!M$124)</f>
        <v>41.71378797006566</v>
      </c>
      <c r="N127" s="156">
        <f>IF(RES_hhdet_tes!N127=0,0,RES_hhdet_tes!N127/0.086*1000000/RES_hhdet_num!N$124)</f>
        <v>52.084687006153523</v>
      </c>
      <c r="O127" s="156">
        <f>IF(RES_hhdet_tes!O127=0,0,RES_hhdet_tes!O127/0.086*1000000/RES_hhdet_num!O$124)</f>
        <v>54.822331977817441</v>
      </c>
      <c r="P127" s="156">
        <f>IF(RES_hhdet_tes!P127=0,0,RES_hhdet_tes!P127/0.086*1000000/RES_hhdet_num!P$124)</f>
        <v>55.476247740854106</v>
      </c>
      <c r="Q127" s="156">
        <f>IF(RES_hhdet_tes!Q127=0,0,RES_hhdet_tes!Q127/0.086*1000000/RES_hhdet_num!Q$124)</f>
        <v>59.136879455053226</v>
      </c>
    </row>
    <row r="128" spans="1:17" ht="12.95" customHeight="1" x14ac:dyDescent="0.25">
      <c r="A128" s="158" t="s">
        <v>112</v>
      </c>
      <c r="B128" s="157">
        <f t="shared" ref="B128:Q128" si="20">B129</f>
        <v>8.7327785349383387</v>
      </c>
      <c r="C128" s="157">
        <f t="shared" si="20"/>
        <v>8.7842844570025846</v>
      </c>
      <c r="D128" s="157">
        <f t="shared" si="20"/>
        <v>9.066658305017139</v>
      </c>
      <c r="E128" s="157">
        <f t="shared" si="20"/>
        <v>9.1502121643583738</v>
      </c>
      <c r="F128" s="157">
        <f t="shared" si="20"/>
        <v>9.4562537248550633</v>
      </c>
      <c r="G128" s="157">
        <f t="shared" si="20"/>
        <v>9.4777445642145057</v>
      </c>
      <c r="H128" s="157">
        <f t="shared" si="20"/>
        <v>9.9286768470558489</v>
      </c>
      <c r="I128" s="157">
        <f t="shared" si="20"/>
        <v>11.079955368204651</v>
      </c>
      <c r="J128" s="157">
        <f t="shared" si="20"/>
        <v>12.557281942722835</v>
      </c>
      <c r="K128" s="157">
        <f t="shared" si="20"/>
        <v>16.1007536921107</v>
      </c>
      <c r="L128" s="157">
        <f t="shared" si="20"/>
        <v>18.929712929371707</v>
      </c>
      <c r="M128" s="157">
        <f t="shared" si="20"/>
        <v>27.997354417869271</v>
      </c>
      <c r="N128" s="157">
        <f t="shared" si="20"/>
        <v>37.164730494437165</v>
      </c>
      <c r="O128" s="157">
        <f t="shared" si="20"/>
        <v>45.462139237874453</v>
      </c>
      <c r="P128" s="157">
        <f t="shared" si="20"/>
        <v>54.332102684436549</v>
      </c>
      <c r="Q128" s="157">
        <f t="shared" si="20"/>
        <v>64.845559276139809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8.7327785349383387</v>
      </c>
      <c r="C129" s="156">
        <f>IF(RES_hhdet_tes!C129=0,0,RES_hhdet_tes!C129/0.086*1000000/RES_hhdet_num!C$124)</f>
        <v>8.7842844570025846</v>
      </c>
      <c r="D129" s="156">
        <f>IF(RES_hhdet_tes!D129=0,0,RES_hhdet_tes!D129/0.086*1000000/RES_hhdet_num!D$124)</f>
        <v>9.066658305017139</v>
      </c>
      <c r="E129" s="156">
        <f>IF(RES_hhdet_tes!E129=0,0,RES_hhdet_tes!E129/0.086*1000000/RES_hhdet_num!E$124)</f>
        <v>9.1502121643583738</v>
      </c>
      <c r="F129" s="156">
        <f>IF(RES_hhdet_tes!F129=0,0,RES_hhdet_tes!F129/0.086*1000000/RES_hhdet_num!F$124)</f>
        <v>9.4562537248550633</v>
      </c>
      <c r="G129" s="156">
        <f>IF(RES_hhdet_tes!G129=0,0,RES_hhdet_tes!G129/0.086*1000000/RES_hhdet_num!G$124)</f>
        <v>9.4777445642145057</v>
      </c>
      <c r="H129" s="156">
        <f>IF(RES_hhdet_tes!H129=0,0,RES_hhdet_tes!H129/0.086*1000000/RES_hhdet_num!H$124)</f>
        <v>9.9286768470558489</v>
      </c>
      <c r="I129" s="156">
        <f>IF(RES_hhdet_tes!I129=0,0,RES_hhdet_tes!I129/0.086*1000000/RES_hhdet_num!I$124)</f>
        <v>11.079955368204651</v>
      </c>
      <c r="J129" s="156">
        <f>IF(RES_hhdet_tes!J129=0,0,RES_hhdet_tes!J129/0.086*1000000/RES_hhdet_num!J$124)</f>
        <v>12.557281942722835</v>
      </c>
      <c r="K129" s="156">
        <f>IF(RES_hhdet_tes!K129=0,0,RES_hhdet_tes!K129/0.086*1000000/RES_hhdet_num!K$124)</f>
        <v>16.1007536921107</v>
      </c>
      <c r="L129" s="156">
        <f>IF(RES_hhdet_tes!L129=0,0,RES_hhdet_tes!L129/0.086*1000000/RES_hhdet_num!L$124)</f>
        <v>18.929712929371707</v>
      </c>
      <c r="M129" s="156">
        <f>IF(RES_hhdet_tes!M129=0,0,RES_hhdet_tes!M129/0.086*1000000/RES_hhdet_num!M$124)</f>
        <v>27.997354417869271</v>
      </c>
      <c r="N129" s="156">
        <f>IF(RES_hhdet_tes!N129=0,0,RES_hhdet_tes!N129/0.086*1000000/RES_hhdet_num!N$124)</f>
        <v>37.164730494437165</v>
      </c>
      <c r="O129" s="156">
        <f>IF(RES_hhdet_tes!O129=0,0,RES_hhdet_tes!O129/0.086*1000000/RES_hhdet_num!O$124)</f>
        <v>45.462139237874453</v>
      </c>
      <c r="P129" s="156">
        <f>IF(RES_hhdet_tes!P129=0,0,RES_hhdet_tes!P129/0.086*1000000/RES_hhdet_num!P$124)</f>
        <v>54.332102684436549</v>
      </c>
      <c r="Q129" s="156">
        <f>IF(RES_hhdet_tes!Q129=0,0,RES_hhdet_tes!Q129/0.086*1000000/RES_hhdet_num!Q$124)</f>
        <v>64.845559276139809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1738.2606621073155</v>
      </c>
      <c r="C130" s="157">
        <f>IF(RES_hhdet_tes!C130=0,0,RES_hhdet_tes!C130/0.086*1000000/RES_hhdet_num!C$124)</f>
        <v>1744.5103085385888</v>
      </c>
      <c r="D130" s="157">
        <f>IF(RES_hhdet_tes!D130=0,0,RES_hhdet_tes!D130/0.086*1000000/RES_hhdet_num!D$124)</f>
        <v>1782.1849530867191</v>
      </c>
      <c r="E130" s="157">
        <f>IF(RES_hhdet_tes!E130=0,0,RES_hhdet_tes!E130/0.086*1000000/RES_hhdet_num!E$124)</f>
        <v>1773.8650697204962</v>
      </c>
      <c r="F130" s="157">
        <f>IF(RES_hhdet_tes!F130=0,0,RES_hhdet_tes!F130/0.086*1000000/RES_hhdet_num!F$124)</f>
        <v>1763.5151253307129</v>
      </c>
      <c r="G130" s="157">
        <f>IF(RES_hhdet_tes!G130=0,0,RES_hhdet_tes!G130/0.086*1000000/RES_hhdet_num!G$124)</f>
        <v>1772.6811630307534</v>
      </c>
      <c r="H130" s="157">
        <f>IF(RES_hhdet_tes!H130=0,0,RES_hhdet_tes!H130/0.086*1000000/RES_hhdet_num!H$124)</f>
        <v>1798.7664718869514</v>
      </c>
      <c r="I130" s="157">
        <f>IF(RES_hhdet_tes!I130=0,0,RES_hhdet_tes!I130/0.086*1000000/RES_hhdet_num!I$124)</f>
        <v>1809.2470992731232</v>
      </c>
      <c r="J130" s="157">
        <f>IF(RES_hhdet_tes!J130=0,0,RES_hhdet_tes!J130/0.086*1000000/RES_hhdet_num!J$124)</f>
        <v>1811.2963489315339</v>
      </c>
      <c r="K130" s="157">
        <f>IF(RES_hhdet_tes!K130=0,0,RES_hhdet_tes!K130/0.086*1000000/RES_hhdet_num!K$124)</f>
        <v>1804.4970370812689</v>
      </c>
      <c r="L130" s="157">
        <f>IF(RES_hhdet_tes!L130=0,0,RES_hhdet_tes!L130/0.086*1000000/RES_hhdet_num!L$124)</f>
        <v>1807.5013288135083</v>
      </c>
      <c r="M130" s="157">
        <f>IF(RES_hhdet_tes!M130=0,0,RES_hhdet_tes!M130/0.086*1000000/RES_hhdet_num!M$124)</f>
        <v>1825.8344029165055</v>
      </c>
      <c r="N130" s="157">
        <f>IF(RES_hhdet_tes!N130=0,0,RES_hhdet_tes!N130/0.086*1000000/RES_hhdet_num!N$124)</f>
        <v>1839.9638045220015</v>
      </c>
      <c r="O130" s="157">
        <f>IF(RES_hhdet_tes!O130=0,0,RES_hhdet_tes!O130/0.086*1000000/RES_hhdet_num!O$124)</f>
        <v>1843.9867461755302</v>
      </c>
      <c r="P130" s="157">
        <f>IF(RES_hhdet_tes!P130=0,0,RES_hhdet_tes!P130/0.086*1000000/RES_hhdet_num!P$124)</f>
        <v>1850.4325896256194</v>
      </c>
      <c r="Q130" s="157">
        <f>IF(RES_hhdet_tes!Q130=0,0,RES_hhdet_tes!Q130/0.086*1000000/RES_hhdet_num!Q$124)</f>
        <v>1866.9609179316012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1706.8951845084002</v>
      </c>
      <c r="C131" s="132">
        <f>IF(RES_hhdet_tes!C131=0,0,RES_hhdet_tes!C131/0.086*1000000/RES_hhdet_num!C131)</f>
        <v>1712.7769696991331</v>
      </c>
      <c r="D131" s="132">
        <f>IF(RES_hhdet_tes!D131=0,0,RES_hhdet_tes!D131/0.086*1000000/RES_hhdet_num!D131)</f>
        <v>1745.5546625102438</v>
      </c>
      <c r="E131" s="132">
        <f>IF(RES_hhdet_tes!E131=0,0,RES_hhdet_tes!E131/0.086*1000000/RES_hhdet_num!E131)</f>
        <v>1737.5887828130503</v>
      </c>
      <c r="F131" s="132">
        <f>IF(RES_hhdet_tes!F131=0,0,RES_hhdet_tes!F131/0.086*1000000/RES_hhdet_num!F131)</f>
        <v>1733.4528212681198</v>
      </c>
      <c r="G131" s="132">
        <f>IF(RES_hhdet_tes!G131=0,0,RES_hhdet_tes!G131/0.086*1000000/RES_hhdet_num!G131)</f>
        <v>1743.0775856717323</v>
      </c>
      <c r="H131" s="132">
        <f>IF(RES_hhdet_tes!H131=0,0,RES_hhdet_tes!H131/0.086*1000000/RES_hhdet_num!H131)</f>
        <v>1771.0734603844824</v>
      </c>
      <c r="I131" s="132">
        <f>IF(RES_hhdet_tes!I131=0,0,RES_hhdet_tes!I131/0.086*1000000/RES_hhdet_num!I131)</f>
        <v>1778.0016593770772</v>
      </c>
      <c r="J131" s="132">
        <f>IF(RES_hhdet_tes!J131=0,0,RES_hhdet_tes!J131/0.086*1000000/RES_hhdet_num!J131)</f>
        <v>1776.6908751922401</v>
      </c>
      <c r="K131" s="132">
        <f>IF(RES_hhdet_tes!K131=0,0,RES_hhdet_tes!K131/0.086*1000000/RES_hhdet_num!K131)</f>
        <v>1768.0776452847367</v>
      </c>
      <c r="L131" s="132">
        <f>IF(RES_hhdet_tes!L131=0,0,RES_hhdet_tes!L131/0.086*1000000/RES_hhdet_num!L131)</f>
        <v>1773.3982019056743</v>
      </c>
      <c r="M131" s="132">
        <f>IF(RES_hhdet_tes!M131=0,0,RES_hhdet_tes!M131/0.086*1000000/RES_hhdet_num!M131)</f>
        <v>1783.1690753137016</v>
      </c>
      <c r="N131" s="132">
        <f>IF(RES_hhdet_tes!N131=0,0,RES_hhdet_tes!N131/0.086*1000000/RES_hhdet_num!N131)</f>
        <v>1788.3599145732844</v>
      </c>
      <c r="O131" s="132">
        <f>IF(RES_hhdet_tes!O131=0,0,RES_hhdet_tes!O131/0.086*1000000/RES_hhdet_num!O131)</f>
        <v>1793.4226600338086</v>
      </c>
      <c r="P131" s="132">
        <f>IF(RES_hhdet_tes!P131=0,0,RES_hhdet_tes!P131/0.086*1000000/RES_hhdet_num!P131)</f>
        <v>1800.9949781689966</v>
      </c>
      <c r="Q131" s="132">
        <f>IF(RES_hhdet_tes!Q131=0,0,RES_hhdet_tes!Q131/0.086*1000000/RES_hhdet_num!Q131)</f>
        <v>1810.5836164185878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1706.9016576635559</v>
      </c>
      <c r="C132" s="132">
        <f>IF(RES_hhdet_tes!C132=0,0,RES_hhdet_tes!C132/0.086*1000000/RES_hhdet_num!C132)</f>
        <v>1717.7314918436098</v>
      </c>
      <c r="D132" s="132">
        <f>IF(RES_hhdet_tes!D132=0,0,RES_hhdet_tes!D132/0.086*1000000/RES_hhdet_num!D132)</f>
        <v>1754.4225800269501</v>
      </c>
      <c r="E132" s="132">
        <f>IF(RES_hhdet_tes!E132=0,0,RES_hhdet_tes!E132/0.086*1000000/RES_hhdet_num!E132)</f>
        <v>1750.2121444701916</v>
      </c>
      <c r="F132" s="132">
        <f>IF(RES_hhdet_tes!F132=0,0,RES_hhdet_tes!F132/0.086*1000000/RES_hhdet_num!F132)</f>
        <v>1749.7563551376238</v>
      </c>
      <c r="G132" s="132">
        <f>IF(RES_hhdet_tes!G132=0,0,RES_hhdet_tes!G132/0.086*1000000/RES_hhdet_num!G132)</f>
        <v>1761.9673671270798</v>
      </c>
      <c r="H132" s="132">
        <f>IF(RES_hhdet_tes!H132=0,0,RES_hhdet_tes!H132/0.086*1000000/RES_hhdet_num!H132)</f>
        <v>1792.4839726159605</v>
      </c>
      <c r="I132" s="132">
        <f>IF(RES_hhdet_tes!I132=0,0,RES_hhdet_tes!I132/0.086*1000000/RES_hhdet_num!I132)</f>
        <v>1801.1168262558926</v>
      </c>
      <c r="J132" s="132">
        <f>IF(RES_hhdet_tes!J132=0,0,RES_hhdet_tes!J132/0.086*1000000/RES_hhdet_num!J132)</f>
        <v>1801.3827454178318</v>
      </c>
      <c r="K132" s="132">
        <f>IF(RES_hhdet_tes!K132=0,0,RES_hhdet_tes!K132/0.086*1000000/RES_hhdet_num!K132)</f>
        <v>1794.7424432173061</v>
      </c>
      <c r="L132" s="132">
        <f>IF(RES_hhdet_tes!L132=0,0,RES_hhdet_tes!L132/0.086*1000000/RES_hhdet_num!L132)</f>
        <v>1801.9782411220222</v>
      </c>
      <c r="M132" s="132">
        <f>IF(RES_hhdet_tes!M132=0,0,RES_hhdet_tes!M132/0.086*1000000/RES_hhdet_num!M132)</f>
        <v>1810.311104914492</v>
      </c>
      <c r="N132" s="132">
        <f>IF(RES_hhdet_tes!N132=0,0,RES_hhdet_tes!N132/0.086*1000000/RES_hhdet_num!N132)</f>
        <v>1813.9827027259348</v>
      </c>
      <c r="O132" s="132">
        <f>IF(RES_hhdet_tes!O132=0,0,RES_hhdet_tes!O132/0.086*1000000/RES_hhdet_num!O132)</f>
        <v>1817.3783183087587</v>
      </c>
      <c r="P132" s="132">
        <f>IF(RES_hhdet_tes!P132=0,0,RES_hhdet_tes!P132/0.086*1000000/RES_hhdet_num!P132)</f>
        <v>1823.1110978287145</v>
      </c>
      <c r="Q132" s="132">
        <f>IF(RES_hhdet_tes!Q132=0,0,RES_hhdet_tes!Q132/0.086*1000000/RES_hhdet_num!Q132)</f>
        <v>1831.1062786443574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1109.4818699304735</v>
      </c>
      <c r="C133" s="165">
        <f>IF(RES_hhdet_tes!C133=0,0,RES_hhdet_tes!C133/0.086*1000000/RES_hhdet_num!C132)</f>
        <v>1116.9842979898958</v>
      </c>
      <c r="D133" s="165">
        <f>IF(RES_hhdet_tes!D133=0,0,RES_hhdet_tes!D133/0.086*1000000/RES_hhdet_num!D132)</f>
        <v>1140.3389728027746</v>
      </c>
      <c r="E133" s="165">
        <f>IF(RES_hhdet_tes!E133=0,0,RES_hhdet_tes!E133/0.086*1000000/RES_hhdet_num!E132)</f>
        <v>1137.6198087827663</v>
      </c>
      <c r="F133" s="165">
        <f>IF(RES_hhdet_tes!F133=0,0,RES_hhdet_tes!F133/0.086*1000000/RES_hhdet_num!F132)</f>
        <v>1137.619150218927</v>
      </c>
      <c r="G133" s="165">
        <f>IF(RES_hhdet_tes!G133=0,0,RES_hhdet_tes!G133/0.086*1000000/RES_hhdet_num!G132)</f>
        <v>1144.81162953018</v>
      </c>
      <c r="H133" s="165">
        <f>IF(RES_hhdet_tes!H133=0,0,RES_hhdet_tes!H133/0.086*1000000/RES_hhdet_num!H132)</f>
        <v>1163.6621058000612</v>
      </c>
      <c r="I133" s="165">
        <f>IF(RES_hhdet_tes!I133=0,0,RES_hhdet_tes!I133/0.086*1000000/RES_hhdet_num!I132)</f>
        <v>1169.2660943848371</v>
      </c>
      <c r="J133" s="165">
        <f>IF(RES_hhdet_tes!J133=0,0,RES_hhdet_tes!J133/0.086*1000000/RES_hhdet_num!J132)</f>
        <v>1168.3108494515166</v>
      </c>
      <c r="K133" s="165">
        <f>IF(RES_hhdet_tes!K133=0,0,RES_hhdet_tes!K133/0.086*1000000/RES_hhdet_num!K132)</f>
        <v>1163.2530210196476</v>
      </c>
      <c r="L133" s="165">
        <f>IF(RES_hhdet_tes!L133=0,0,RES_hhdet_tes!L133/0.086*1000000/RES_hhdet_num!L132)</f>
        <v>1167.2798160653304</v>
      </c>
      <c r="M133" s="165">
        <f>IF(RES_hhdet_tes!M133=0,0,RES_hhdet_tes!M133/0.086*1000000/RES_hhdet_num!M132)</f>
        <v>1174.694060917403</v>
      </c>
      <c r="N133" s="165">
        <f>IF(RES_hhdet_tes!N133=0,0,RES_hhdet_tes!N133/0.086*1000000/RES_hhdet_num!N132)</f>
        <v>1178.2361487926266</v>
      </c>
      <c r="O133" s="165">
        <f>IF(RES_hhdet_tes!O133=0,0,RES_hhdet_tes!O133/0.086*1000000/RES_hhdet_num!O132)</f>
        <v>1181.1695163475022</v>
      </c>
      <c r="P133" s="165">
        <f>IF(RES_hhdet_tes!P133=0,0,RES_hhdet_tes!P133/0.086*1000000/RES_hhdet_num!P132)</f>
        <v>1185.7317911257128</v>
      </c>
      <c r="Q133" s="165">
        <f>IF(RES_hhdet_tes!Q133=0,0,RES_hhdet_tes!Q133/0.086*1000000/RES_hhdet_num!Q132)</f>
        <v>1191.0832692078106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597.41978773308199</v>
      </c>
      <c r="C134" s="164">
        <f>IF(RES_hhdet_tes!C134=0,0,RES_hhdet_tes!C134/0.086*1000000/RES_hhdet_num!C132)</f>
        <v>600.74719385371372</v>
      </c>
      <c r="D134" s="164">
        <f>IF(RES_hhdet_tes!D134=0,0,RES_hhdet_tes!D134/0.086*1000000/RES_hhdet_num!D132)</f>
        <v>614.08360722417535</v>
      </c>
      <c r="E134" s="164">
        <f>IF(RES_hhdet_tes!E134=0,0,RES_hhdet_tes!E134/0.086*1000000/RES_hhdet_num!E132)</f>
        <v>612.59233568742513</v>
      </c>
      <c r="F134" s="164">
        <f>IF(RES_hhdet_tes!F134=0,0,RES_hhdet_tes!F134/0.086*1000000/RES_hhdet_num!F132)</f>
        <v>612.13720491869708</v>
      </c>
      <c r="G134" s="164">
        <f>IF(RES_hhdet_tes!G134=0,0,RES_hhdet_tes!G134/0.086*1000000/RES_hhdet_num!G132)</f>
        <v>617.15573759689994</v>
      </c>
      <c r="H134" s="164">
        <f>IF(RES_hhdet_tes!H134=0,0,RES_hhdet_tes!H134/0.086*1000000/RES_hhdet_num!H132)</f>
        <v>628.82186681589963</v>
      </c>
      <c r="I134" s="164">
        <f>IF(RES_hhdet_tes!I134=0,0,RES_hhdet_tes!I134/0.086*1000000/RES_hhdet_num!I132)</f>
        <v>631.85073187105559</v>
      </c>
      <c r="J134" s="164">
        <f>IF(RES_hhdet_tes!J134=0,0,RES_hhdet_tes!J134/0.086*1000000/RES_hhdet_num!J132)</f>
        <v>633.07189596631542</v>
      </c>
      <c r="K134" s="164">
        <f>IF(RES_hhdet_tes!K134=0,0,RES_hhdet_tes!K134/0.086*1000000/RES_hhdet_num!K132)</f>
        <v>631.48942219765888</v>
      </c>
      <c r="L134" s="164">
        <f>IF(RES_hhdet_tes!L134=0,0,RES_hhdet_tes!L134/0.086*1000000/RES_hhdet_num!L132)</f>
        <v>634.6984250566918</v>
      </c>
      <c r="M134" s="164">
        <f>IF(RES_hhdet_tes!M134=0,0,RES_hhdet_tes!M134/0.086*1000000/RES_hhdet_num!M132)</f>
        <v>635.61704399708913</v>
      </c>
      <c r="N134" s="164">
        <f>IF(RES_hhdet_tes!N134=0,0,RES_hhdet_tes!N134/0.086*1000000/RES_hhdet_num!N132)</f>
        <v>635.74655393330784</v>
      </c>
      <c r="O134" s="164">
        <f>IF(RES_hhdet_tes!O134=0,0,RES_hhdet_tes!O134/0.086*1000000/RES_hhdet_num!O132)</f>
        <v>636.20880196125643</v>
      </c>
      <c r="P134" s="164">
        <f>IF(RES_hhdet_tes!P134=0,0,RES_hhdet_tes!P134/0.086*1000000/RES_hhdet_num!P132)</f>
        <v>637.37930670300182</v>
      </c>
      <c r="Q134" s="164">
        <f>IF(RES_hhdet_tes!Q134=0,0,RES_hhdet_tes!Q134/0.086*1000000/RES_hhdet_num!Q132)</f>
        <v>640.02300943654666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2028.136203587831</v>
      </c>
      <c r="C135" s="162">
        <f>IF(RES_hhdet_tes!C135=0,0,RES_hhdet_tes!C135/0.086*1000000/RES_hhdet_num!C135)</f>
        <v>2092.5475886681052</v>
      </c>
      <c r="D135" s="162">
        <f>IF(RES_hhdet_tes!D135=0,0,RES_hhdet_tes!D135/0.086*1000000/RES_hhdet_num!D135)</f>
        <v>2195.8879031444503</v>
      </c>
      <c r="E135" s="162">
        <f>IF(RES_hhdet_tes!E135=0,0,RES_hhdet_tes!E135/0.086*1000000/RES_hhdet_num!E135)</f>
        <v>2207.402648695489</v>
      </c>
      <c r="F135" s="162">
        <f>IF(RES_hhdet_tes!F135=0,0,RES_hhdet_tes!F135/0.086*1000000/RES_hhdet_num!F135)</f>
        <v>2175.8298064372866</v>
      </c>
      <c r="G135" s="162">
        <f>IF(RES_hhdet_tes!G135=0,0,RES_hhdet_tes!G135/0.086*1000000/RES_hhdet_num!G135)</f>
        <v>2191.3741663533897</v>
      </c>
      <c r="H135" s="162">
        <f>IF(RES_hhdet_tes!H135=0,0,RES_hhdet_tes!H135/0.086*1000000/RES_hhdet_num!H135)</f>
        <v>2239.6188632012436</v>
      </c>
      <c r="I135" s="162">
        <f>IF(RES_hhdet_tes!I135=0,0,RES_hhdet_tes!I135/0.086*1000000/RES_hhdet_num!I135)</f>
        <v>2299.0735814707864</v>
      </c>
      <c r="J135" s="162">
        <f>IF(RES_hhdet_tes!J135=0,0,RES_hhdet_tes!J135/0.086*1000000/RES_hhdet_num!J135)</f>
        <v>2391.2690230729636</v>
      </c>
      <c r="K135" s="162">
        <f>IF(RES_hhdet_tes!K135=0,0,RES_hhdet_tes!K135/0.086*1000000/RES_hhdet_num!K135)</f>
        <v>2461.904142887829</v>
      </c>
      <c r="L135" s="162">
        <f>IF(RES_hhdet_tes!L135=0,0,RES_hhdet_tes!L135/0.086*1000000/RES_hhdet_num!L135)</f>
        <v>2565.8948918147266</v>
      </c>
      <c r="M135" s="162">
        <f>IF(RES_hhdet_tes!M135=0,0,RES_hhdet_tes!M135/0.086*1000000/RES_hhdet_num!M135)</f>
        <v>2752.7632493370111</v>
      </c>
      <c r="N135" s="162">
        <f>IF(RES_hhdet_tes!N135=0,0,RES_hhdet_tes!N135/0.086*1000000/RES_hhdet_num!N135)</f>
        <v>2974.0234432363318</v>
      </c>
      <c r="O135" s="162">
        <f>IF(RES_hhdet_tes!O135=0,0,RES_hhdet_tes!O135/0.086*1000000/RES_hhdet_num!O135)</f>
        <v>2886.8213742472153</v>
      </c>
      <c r="P135" s="162">
        <f>IF(RES_hhdet_tes!P135=0,0,RES_hhdet_tes!P135/0.086*1000000/RES_hhdet_num!P135)</f>
        <v>2855.5946813798519</v>
      </c>
      <c r="Q135" s="162">
        <f>IF(RES_hhdet_tes!Q135=0,0,RES_hhdet_tes!Q135/0.086*1000000/RES_hhdet_num!Q135)</f>
        <v>2918.3436648016254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1915.7083200651869</v>
      </c>
      <c r="C136" s="160">
        <f>IF(RES_hhdet_tes!C136=0,0,RES_hhdet_tes!C136/0.086*1000000/RES_hhdet_num!C136)</f>
        <v>1962.4089735427563</v>
      </c>
      <c r="D136" s="160">
        <f>IF(RES_hhdet_tes!D136=0,0,RES_hhdet_tes!D136/0.086*1000000/RES_hhdet_num!D136)</f>
        <v>2046.8733983307525</v>
      </c>
      <c r="E136" s="160">
        <f>IF(RES_hhdet_tes!E136=0,0,RES_hhdet_tes!E136/0.086*1000000/RES_hhdet_num!E136)</f>
        <v>2056.3893025801326</v>
      </c>
      <c r="F136" s="160">
        <f>IF(RES_hhdet_tes!F136=0,0,RES_hhdet_tes!F136/0.086*1000000/RES_hhdet_num!F136)</f>
        <v>2034.7458245051093</v>
      </c>
      <c r="G136" s="160">
        <f>IF(RES_hhdet_tes!G136=0,0,RES_hhdet_tes!G136/0.086*1000000/RES_hhdet_num!G136)</f>
        <v>2050.5984271936895</v>
      </c>
      <c r="H136" s="160">
        <f>IF(RES_hhdet_tes!H136=0,0,RES_hhdet_tes!H136/0.086*1000000/RES_hhdet_num!H136)</f>
        <v>2093.8674675926763</v>
      </c>
      <c r="I136" s="160">
        <f>IF(RES_hhdet_tes!I136=0,0,RES_hhdet_tes!I136/0.086*1000000/RES_hhdet_num!I136)</f>
        <v>2141.0923781630418</v>
      </c>
      <c r="J136" s="160">
        <f>IF(RES_hhdet_tes!J136=0,0,RES_hhdet_tes!J136/0.086*1000000/RES_hhdet_num!J136)</f>
        <v>2194.69537854192</v>
      </c>
      <c r="K136" s="160">
        <f>IF(RES_hhdet_tes!K136=0,0,RES_hhdet_tes!K136/0.086*1000000/RES_hhdet_num!K136)</f>
        <v>2238.1317656558676</v>
      </c>
      <c r="L136" s="160">
        <f>IF(RES_hhdet_tes!L136=0,0,RES_hhdet_tes!L136/0.086*1000000/RES_hhdet_num!L136)</f>
        <v>2307.2261576871374</v>
      </c>
      <c r="M136" s="160">
        <f>IF(RES_hhdet_tes!M136=0,0,RES_hhdet_tes!M136/0.086*1000000/RES_hhdet_num!M136)</f>
        <v>2437.4157116379292</v>
      </c>
      <c r="N136" s="160">
        <f>IF(RES_hhdet_tes!N136=0,0,RES_hhdet_tes!N136/0.086*1000000/RES_hhdet_num!N136)</f>
        <v>2582.9574248256381</v>
      </c>
      <c r="O136" s="160">
        <f>IF(RES_hhdet_tes!O136=0,0,RES_hhdet_tes!O136/0.086*1000000/RES_hhdet_num!O136)</f>
        <v>2528.8906481260819</v>
      </c>
      <c r="P136" s="160">
        <f>IF(RES_hhdet_tes!P136=0,0,RES_hhdet_tes!P136/0.086*1000000/RES_hhdet_num!P136)</f>
        <v>2510.4574054211653</v>
      </c>
      <c r="Q136" s="160">
        <f>IF(RES_hhdet_tes!Q136=0,0,RES_hhdet_tes!Q136/0.086*1000000/RES_hhdet_num!Q136)</f>
        <v>2547.6350387180205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1318.288532332105</v>
      </c>
      <c r="C137" s="156">
        <f>IF(RES_hhdet_tes!C137=0,0,RES_hhdet_tes!C137/0.086*1000000/RES_hhdet_num!C136)</f>
        <v>1361.6617796890375</v>
      </c>
      <c r="D137" s="156">
        <f>IF(RES_hhdet_tes!D137=0,0,RES_hhdet_tes!D137/0.086*1000000/RES_hhdet_num!D136)</f>
        <v>1432.7897911065768</v>
      </c>
      <c r="E137" s="156">
        <f>IF(RES_hhdet_tes!E137=0,0,RES_hhdet_tes!E137/0.086*1000000/RES_hhdet_num!E136)</f>
        <v>1443.7969668927071</v>
      </c>
      <c r="F137" s="156">
        <f>IF(RES_hhdet_tes!F137=0,0,RES_hhdet_tes!F137/0.086*1000000/RES_hhdet_num!F136)</f>
        <v>1422.6086195864125</v>
      </c>
      <c r="G137" s="156">
        <f>IF(RES_hhdet_tes!G137=0,0,RES_hhdet_tes!G137/0.086*1000000/RES_hhdet_num!G136)</f>
        <v>1433.4426895967897</v>
      </c>
      <c r="H137" s="156">
        <f>IF(RES_hhdet_tes!H137=0,0,RES_hhdet_tes!H137/0.086*1000000/RES_hhdet_num!H136)</f>
        <v>1465.0456007767766</v>
      </c>
      <c r="I137" s="156">
        <f>IF(RES_hhdet_tes!I137=0,0,RES_hhdet_tes!I137/0.086*1000000/RES_hhdet_num!I136)</f>
        <v>1509.2416462919859</v>
      </c>
      <c r="J137" s="156">
        <f>IF(RES_hhdet_tes!J137=0,0,RES_hhdet_tes!J137/0.086*1000000/RES_hhdet_num!J136)</f>
        <v>1561.6234825755778</v>
      </c>
      <c r="K137" s="156">
        <f>IF(RES_hhdet_tes!K137=0,0,RES_hhdet_tes!K137/0.086*1000000/RES_hhdet_num!K136)</f>
        <v>1606.6423434582086</v>
      </c>
      <c r="L137" s="156">
        <f>IF(RES_hhdet_tes!L137=0,0,RES_hhdet_tes!L137/0.086*1000000/RES_hhdet_num!L136)</f>
        <v>1672.5277326304454</v>
      </c>
      <c r="M137" s="156">
        <f>IF(RES_hhdet_tes!M137=0,0,RES_hhdet_tes!M137/0.086*1000000/RES_hhdet_num!M136)</f>
        <v>1801.7986676408391</v>
      </c>
      <c r="N137" s="156">
        <f>IF(RES_hhdet_tes!N137=0,0,RES_hhdet_tes!N137/0.086*1000000/RES_hhdet_num!N136)</f>
        <v>1947.2108708923295</v>
      </c>
      <c r="O137" s="156">
        <f>IF(RES_hhdet_tes!O137=0,0,RES_hhdet_tes!O137/0.086*1000000/RES_hhdet_num!O136)</f>
        <v>1892.6818461648234</v>
      </c>
      <c r="P137" s="156">
        <f>IF(RES_hhdet_tes!P137=0,0,RES_hhdet_tes!P137/0.086*1000000/RES_hhdet_num!P136)</f>
        <v>1873.078098718164</v>
      </c>
      <c r="Q137" s="156">
        <f>IF(RES_hhdet_tes!Q137=0,0,RES_hhdet_tes!Q137/0.086*1000000/RES_hhdet_num!Q136)</f>
        <v>1907.612029281474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597.41978773308222</v>
      </c>
      <c r="C138" s="156">
        <f>IF(RES_hhdet_tes!C138=0,0,RES_hhdet_tes!C138/0.086*1000000/RES_hhdet_num!C136)</f>
        <v>600.74719385371884</v>
      </c>
      <c r="D138" s="156">
        <f>IF(RES_hhdet_tes!D138=0,0,RES_hhdet_tes!D138/0.086*1000000/RES_hhdet_num!D136)</f>
        <v>614.08360722417569</v>
      </c>
      <c r="E138" s="156">
        <f>IF(RES_hhdet_tes!E138=0,0,RES_hhdet_tes!E138/0.086*1000000/RES_hhdet_num!E136)</f>
        <v>612.59233568742536</v>
      </c>
      <c r="F138" s="156">
        <f>IF(RES_hhdet_tes!F138=0,0,RES_hhdet_tes!F138/0.086*1000000/RES_hhdet_num!F136)</f>
        <v>612.13720491869697</v>
      </c>
      <c r="G138" s="156">
        <f>IF(RES_hhdet_tes!G138=0,0,RES_hhdet_tes!G138/0.086*1000000/RES_hhdet_num!G136)</f>
        <v>617.15573759689994</v>
      </c>
      <c r="H138" s="156">
        <f>IF(RES_hhdet_tes!H138=0,0,RES_hhdet_tes!H138/0.086*1000000/RES_hhdet_num!H136)</f>
        <v>628.82186681589997</v>
      </c>
      <c r="I138" s="156">
        <f>IF(RES_hhdet_tes!I138=0,0,RES_hhdet_tes!I138/0.086*1000000/RES_hhdet_num!I136)</f>
        <v>631.85073187105581</v>
      </c>
      <c r="J138" s="156">
        <f>IF(RES_hhdet_tes!J138=0,0,RES_hhdet_tes!J138/0.086*1000000/RES_hhdet_num!J136)</f>
        <v>633.07189596634237</v>
      </c>
      <c r="K138" s="156">
        <f>IF(RES_hhdet_tes!K138=0,0,RES_hhdet_tes!K138/0.086*1000000/RES_hhdet_num!K136)</f>
        <v>631.489422197659</v>
      </c>
      <c r="L138" s="156">
        <f>IF(RES_hhdet_tes!L138=0,0,RES_hhdet_tes!L138/0.086*1000000/RES_hhdet_num!L136)</f>
        <v>634.69842505669237</v>
      </c>
      <c r="M138" s="156">
        <f>IF(RES_hhdet_tes!M138=0,0,RES_hhdet_tes!M138/0.086*1000000/RES_hhdet_num!M136)</f>
        <v>635.61704399708992</v>
      </c>
      <c r="N138" s="156">
        <f>IF(RES_hhdet_tes!N138=0,0,RES_hhdet_tes!N138/0.086*1000000/RES_hhdet_num!N136)</f>
        <v>635.74655393330909</v>
      </c>
      <c r="O138" s="156">
        <f>IF(RES_hhdet_tes!O138=0,0,RES_hhdet_tes!O138/0.086*1000000/RES_hhdet_num!O136)</f>
        <v>636.20880196125881</v>
      </c>
      <c r="P138" s="156">
        <f>IF(RES_hhdet_tes!P138=0,0,RES_hhdet_tes!P138/0.086*1000000/RES_hhdet_num!P136)</f>
        <v>637.37930670300193</v>
      </c>
      <c r="Q138" s="156">
        <f>IF(RES_hhdet_tes!Q138=0,0,RES_hhdet_tes!Q138/0.086*1000000/RES_hhdet_num!Q136)</f>
        <v>640.02300943654666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609.88704131165048</v>
      </c>
      <c r="C139" s="157">
        <f>IF(RES_hhdet_tes!C139=0,0,RES_hhdet_tes!C139/0.086*1000000/RES_hhdet_num!C$124)</f>
        <v>630.31499475548969</v>
      </c>
      <c r="D139" s="157">
        <f>IF(RES_hhdet_tes!D139=0,0,RES_hhdet_tes!D139/0.086*1000000/RES_hhdet_num!D$124)</f>
        <v>662.97304832512543</v>
      </c>
      <c r="E139" s="157">
        <f>IF(RES_hhdet_tes!E139=0,0,RES_hhdet_tes!E139/0.086*1000000/RES_hhdet_num!E$124)</f>
        <v>670.49929716540385</v>
      </c>
      <c r="F139" s="157">
        <f>IF(RES_hhdet_tes!F139=0,0,RES_hhdet_tes!F139/0.086*1000000/RES_hhdet_num!F$124)</f>
        <v>674.04350731230261</v>
      </c>
      <c r="G139" s="157">
        <f>IF(RES_hhdet_tes!G139=0,0,RES_hhdet_tes!G139/0.086*1000000/RES_hhdet_num!G$124)</f>
        <v>688.50023855349912</v>
      </c>
      <c r="H139" s="157">
        <f>IF(RES_hhdet_tes!H139=0,0,RES_hhdet_tes!H139/0.086*1000000/RES_hhdet_num!H$124)</f>
        <v>718.7764895675316</v>
      </c>
      <c r="I139" s="157">
        <f>IF(RES_hhdet_tes!I139=0,0,RES_hhdet_tes!I139/0.086*1000000/RES_hhdet_num!I$124)</f>
        <v>743.23458514747404</v>
      </c>
      <c r="J139" s="157">
        <f>IF(RES_hhdet_tes!J139=0,0,RES_hhdet_tes!J139/0.086*1000000/RES_hhdet_num!J$124)</f>
        <v>765.03186287561641</v>
      </c>
      <c r="K139" s="157">
        <f>IF(RES_hhdet_tes!K139=0,0,RES_hhdet_tes!K139/0.086*1000000/RES_hhdet_num!K$124)</f>
        <v>778.90639550636547</v>
      </c>
      <c r="L139" s="157">
        <f>IF(RES_hhdet_tes!L139=0,0,RES_hhdet_tes!L139/0.086*1000000/RES_hhdet_num!L$124)</f>
        <v>762.11747323613486</v>
      </c>
      <c r="M139" s="157">
        <f>IF(RES_hhdet_tes!M139=0,0,RES_hhdet_tes!M139/0.086*1000000/RES_hhdet_num!M$124)</f>
        <v>851.38022748310971</v>
      </c>
      <c r="N139" s="157">
        <f>IF(RES_hhdet_tes!N139=0,0,RES_hhdet_tes!N139/0.086*1000000/RES_hhdet_num!N$124)</f>
        <v>898.61773411613422</v>
      </c>
      <c r="O139" s="157">
        <f>IF(RES_hhdet_tes!O139=0,0,RES_hhdet_tes!O139/0.086*1000000/RES_hhdet_num!O$124)</f>
        <v>901.14506283016112</v>
      </c>
      <c r="P139" s="157">
        <f>IF(RES_hhdet_tes!P139=0,0,RES_hhdet_tes!P139/0.086*1000000/RES_hhdet_num!P$124)</f>
        <v>927.89342066742574</v>
      </c>
      <c r="Q139" s="157">
        <f>IF(RES_hhdet_tes!Q139=0,0,RES_hhdet_tes!Q139/0.086*1000000/RES_hhdet_num!Q$124)</f>
        <v>903.52193089044374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544.46128703573788</v>
      </c>
      <c r="C140" s="156">
        <f>IF(RES_hhdet_tes!C140=0,0,RES_hhdet_tes!C140/0.086*1000000/RES_hhdet_num!C140)</f>
        <v>553.4487320490025</v>
      </c>
      <c r="D140" s="156">
        <f>IF(RES_hhdet_tes!D140=0,0,RES_hhdet_tes!D140/0.086*1000000/RES_hhdet_num!D140)</f>
        <v>564.67265642811128</v>
      </c>
      <c r="E140" s="156">
        <f>IF(RES_hhdet_tes!E140=0,0,RES_hhdet_tes!E140/0.086*1000000/RES_hhdet_num!E140)</f>
        <v>566.85905717732157</v>
      </c>
      <c r="F140" s="156">
        <f>IF(RES_hhdet_tes!F140=0,0,RES_hhdet_tes!F140/0.086*1000000/RES_hhdet_num!F140)</f>
        <v>571.31025287136674</v>
      </c>
      <c r="G140" s="156">
        <f>IF(RES_hhdet_tes!G140=0,0,RES_hhdet_tes!G140/0.086*1000000/RES_hhdet_num!G140)</f>
        <v>580.31081237837839</v>
      </c>
      <c r="H140" s="156">
        <f>IF(RES_hhdet_tes!H140=0,0,RES_hhdet_tes!H140/0.086*1000000/RES_hhdet_num!H140)</f>
        <v>639.27233524213977</v>
      </c>
      <c r="I140" s="156">
        <f>IF(RES_hhdet_tes!I140=0,0,RES_hhdet_tes!I140/0.086*1000000/RES_hhdet_num!I140)</f>
        <v>588.11973633679156</v>
      </c>
      <c r="J140" s="156">
        <f>IF(RES_hhdet_tes!J140=0,0,RES_hhdet_tes!J140/0.086*1000000/RES_hhdet_num!J140)</f>
        <v>626.87888325115864</v>
      </c>
      <c r="K140" s="156">
        <f>IF(RES_hhdet_tes!K140=0,0,RES_hhdet_tes!K140/0.086*1000000/RES_hhdet_num!K140)</f>
        <v>614.82379054736873</v>
      </c>
      <c r="L140" s="156">
        <f>IF(RES_hhdet_tes!L140=0,0,RES_hhdet_tes!L140/0.086*1000000/RES_hhdet_num!L140)</f>
        <v>612.95303210226609</v>
      </c>
      <c r="M140" s="156">
        <f>IF(RES_hhdet_tes!M140=0,0,RES_hhdet_tes!M140/0.086*1000000/RES_hhdet_num!M140)</f>
        <v>527.72850149098269</v>
      </c>
      <c r="N140" s="156">
        <f>IF(RES_hhdet_tes!N140=0,0,RES_hhdet_tes!N140/0.086*1000000/RES_hhdet_num!N140)</f>
        <v>600.12251563735606</v>
      </c>
      <c r="O140" s="156">
        <f>IF(RES_hhdet_tes!O140=0,0,RES_hhdet_tes!O140/0.086*1000000/RES_hhdet_num!O140)</f>
        <v>667.43495780021135</v>
      </c>
      <c r="P140" s="156">
        <f>IF(RES_hhdet_tes!P140=0,0,RES_hhdet_tes!P140/0.086*1000000/RES_hhdet_num!P140)</f>
        <v>604.39576723379582</v>
      </c>
      <c r="Q140" s="156">
        <f>IF(RES_hhdet_tes!Q140=0,0,RES_hhdet_tes!Q140/0.086*1000000/RES_hhdet_num!Q140)</f>
        <v>601.09780119639936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646.92709634247694</v>
      </c>
      <c r="C141" s="57">
        <f>IF(RES_hhdet_tes!C141=0,0,RES_hhdet_tes!C141/0.086*1000000/RES_hhdet_num!C141)</f>
        <v>677.01501641761899</v>
      </c>
      <c r="D141" s="57">
        <f>IF(RES_hhdet_tes!D141=0,0,RES_hhdet_tes!D141/0.086*1000000/RES_hhdet_num!D141)</f>
        <v>713.63904791430969</v>
      </c>
      <c r="E141" s="57">
        <f>IF(RES_hhdet_tes!E141=0,0,RES_hhdet_tes!E141/0.086*1000000/RES_hhdet_num!E141)</f>
        <v>721.61009176864582</v>
      </c>
      <c r="F141" s="57">
        <f>IF(RES_hhdet_tes!F141=0,0,RES_hhdet_tes!F141/0.086*1000000/RES_hhdet_num!F141)</f>
        <v>718.17578229230946</v>
      </c>
      <c r="G141" s="57">
        <f>IF(RES_hhdet_tes!G141=0,0,RES_hhdet_tes!G141/0.086*1000000/RES_hhdet_num!G141)</f>
        <v>728.38106511306182</v>
      </c>
      <c r="H141" s="57">
        <f>IF(RES_hhdet_tes!H141=0,0,RES_hhdet_tes!H141/0.086*1000000/RES_hhdet_num!H141)</f>
        <v>749.14424333799889</v>
      </c>
      <c r="I141" s="57">
        <f>IF(RES_hhdet_tes!I141=0,0,RES_hhdet_tes!I141/0.086*1000000/RES_hhdet_num!I141)</f>
        <v>799.0651150602954</v>
      </c>
      <c r="J141" s="57">
        <f>IF(RES_hhdet_tes!J141=0,0,RES_hhdet_tes!J141/0.086*1000000/RES_hhdet_num!J141)</f>
        <v>815.90678955309488</v>
      </c>
      <c r="K141" s="57">
        <f>IF(RES_hhdet_tes!K141=0,0,RES_hhdet_tes!K141/0.086*1000000/RES_hhdet_num!K141)</f>
        <v>840.01683048434052</v>
      </c>
      <c r="L141" s="57">
        <f>IF(RES_hhdet_tes!L141=0,0,RES_hhdet_tes!L141/0.086*1000000/RES_hhdet_num!L141)</f>
        <v>831.51731238282946</v>
      </c>
      <c r="M141" s="57">
        <f>IF(RES_hhdet_tes!M141=0,0,RES_hhdet_tes!M141/0.086*1000000/RES_hhdet_num!M141)</f>
        <v>957.15908427078034</v>
      </c>
      <c r="N141" s="57">
        <f>IF(RES_hhdet_tes!N141=0,0,RES_hhdet_tes!N141/0.086*1000000/RES_hhdet_num!N141)</f>
        <v>987.95037323116571</v>
      </c>
      <c r="O141" s="57">
        <f>IF(RES_hhdet_tes!O141=0,0,RES_hhdet_tes!O141/0.086*1000000/RES_hhdet_num!O141)</f>
        <v>966.72143736287092</v>
      </c>
      <c r="P141" s="57">
        <f>IF(RES_hhdet_tes!P141=0,0,RES_hhdet_tes!P141/0.086*1000000/RES_hhdet_num!P141)</f>
        <v>983.38679955360942</v>
      </c>
      <c r="Q141" s="57">
        <f>IF(RES_hhdet_tes!Q141=0,0,RES_hhdet_tes!Q141/0.086*1000000/RES_hhdet_num!Q141)</f>
        <v>953.8618263697623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12357.681330263884</v>
      </c>
      <c r="C143" s="168">
        <f t="shared" ref="C143:Q143" si="21">SUM(C144,C146,C148,C157)</f>
        <v>13035.226382453058</v>
      </c>
      <c r="D143" s="168">
        <f t="shared" si="21"/>
        <v>12685.452614456601</v>
      </c>
      <c r="E143" s="168">
        <f t="shared" si="21"/>
        <v>12963.908082465436</v>
      </c>
      <c r="F143" s="168">
        <f t="shared" si="21"/>
        <v>12447.059004407462</v>
      </c>
      <c r="G143" s="168">
        <f t="shared" si="21"/>
        <v>12059.075761907967</v>
      </c>
      <c r="H143" s="168">
        <f t="shared" si="21"/>
        <v>12157.860025960397</v>
      </c>
      <c r="I143" s="168">
        <f t="shared" si="21"/>
        <v>11113.273668922857</v>
      </c>
      <c r="J143" s="168">
        <f t="shared" si="21"/>
        <v>12503.480802590979</v>
      </c>
      <c r="K143" s="168">
        <f t="shared" si="21"/>
        <v>12586.572425841747</v>
      </c>
      <c r="L143" s="168">
        <f t="shared" si="21"/>
        <v>14401.000453036706</v>
      </c>
      <c r="M143" s="168">
        <f t="shared" si="21"/>
        <v>11977.69524857165</v>
      </c>
      <c r="N143" s="168">
        <f t="shared" si="21"/>
        <v>13025.54799541811</v>
      </c>
      <c r="O143" s="168">
        <f t="shared" si="21"/>
        <v>13589.34786095394</v>
      </c>
      <c r="P143" s="168">
        <f t="shared" si="21"/>
        <v>10856.643033576689</v>
      </c>
      <c r="Q143" s="168">
        <f t="shared" si="21"/>
        <v>11477.635995567154</v>
      </c>
    </row>
    <row r="144" spans="1:17" ht="12.95" customHeight="1" x14ac:dyDescent="0.25">
      <c r="A144" s="158" t="s">
        <v>65</v>
      </c>
      <c r="B144" s="157">
        <f t="shared" ref="B144:Q144" si="22">B145</f>
        <v>8937.9232955725529</v>
      </c>
      <c r="C144" s="157">
        <f t="shared" si="22"/>
        <v>9499.3704352570603</v>
      </c>
      <c r="D144" s="157">
        <f t="shared" si="22"/>
        <v>8994.9194166421075</v>
      </c>
      <c r="E144" s="157">
        <f t="shared" si="22"/>
        <v>9247.7653310086989</v>
      </c>
      <c r="F144" s="157">
        <f t="shared" si="22"/>
        <v>8748.2151931704775</v>
      </c>
      <c r="G144" s="157">
        <f t="shared" si="22"/>
        <v>8324.9568326198732</v>
      </c>
      <c r="H144" s="157">
        <f t="shared" si="22"/>
        <v>8337.0314717417696</v>
      </c>
      <c r="I144" s="157">
        <f t="shared" si="22"/>
        <v>7215.9701335562349</v>
      </c>
      <c r="J144" s="157">
        <f t="shared" si="22"/>
        <v>8477.4449348505223</v>
      </c>
      <c r="K144" s="157">
        <f t="shared" si="22"/>
        <v>8461.8743918850159</v>
      </c>
      <c r="L144" s="157">
        <f t="shared" si="22"/>
        <v>10165.855556869821</v>
      </c>
      <c r="M144" s="157">
        <f t="shared" si="22"/>
        <v>7462.6526414884547</v>
      </c>
      <c r="N144" s="157">
        <f t="shared" si="22"/>
        <v>8250.5330723406587</v>
      </c>
      <c r="O144" s="157">
        <f t="shared" si="22"/>
        <v>8903.2299173480897</v>
      </c>
      <c r="P144" s="157">
        <f t="shared" si="22"/>
        <v>6162.6525140334561</v>
      </c>
      <c r="Q144" s="157">
        <f t="shared" si="22"/>
        <v>6759.6161791760951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8937.9232955725529</v>
      </c>
      <c r="C145" s="156">
        <f>IF(RES_hhdet_tes!C145=0,0,RES_hhdet_tes!C145/0.086*1000000/RES_hhdet_num!C$143)</f>
        <v>9499.3704352570603</v>
      </c>
      <c r="D145" s="156">
        <f>IF(RES_hhdet_tes!D145=0,0,RES_hhdet_tes!D145/0.086*1000000/RES_hhdet_num!D$143)</f>
        <v>8994.9194166421075</v>
      </c>
      <c r="E145" s="156">
        <f>IF(RES_hhdet_tes!E145=0,0,RES_hhdet_tes!E145/0.086*1000000/RES_hhdet_num!E$143)</f>
        <v>9247.7653310086989</v>
      </c>
      <c r="F145" s="156">
        <f>IF(RES_hhdet_tes!F145=0,0,RES_hhdet_tes!F145/0.086*1000000/RES_hhdet_num!F$143)</f>
        <v>8748.2151931704775</v>
      </c>
      <c r="G145" s="156">
        <f>IF(RES_hhdet_tes!G145=0,0,RES_hhdet_tes!G145/0.086*1000000/RES_hhdet_num!G$143)</f>
        <v>8324.9568326198732</v>
      </c>
      <c r="H145" s="156">
        <f>IF(RES_hhdet_tes!H145=0,0,RES_hhdet_tes!H145/0.086*1000000/RES_hhdet_num!H$143)</f>
        <v>8337.0314717417696</v>
      </c>
      <c r="I145" s="156">
        <f>IF(RES_hhdet_tes!I145=0,0,RES_hhdet_tes!I145/0.086*1000000/RES_hhdet_num!I$143)</f>
        <v>7215.9701335562349</v>
      </c>
      <c r="J145" s="156">
        <f>IF(RES_hhdet_tes!J145=0,0,RES_hhdet_tes!J145/0.086*1000000/RES_hhdet_num!J$143)</f>
        <v>8477.4449348505223</v>
      </c>
      <c r="K145" s="156">
        <f>IF(RES_hhdet_tes!K145=0,0,RES_hhdet_tes!K145/0.086*1000000/RES_hhdet_num!K$143)</f>
        <v>8461.8743918850159</v>
      </c>
      <c r="L145" s="156">
        <f>IF(RES_hhdet_tes!L145=0,0,RES_hhdet_tes!L145/0.086*1000000/RES_hhdet_num!L$143)</f>
        <v>10165.855556869821</v>
      </c>
      <c r="M145" s="156">
        <f>IF(RES_hhdet_tes!M145=0,0,RES_hhdet_tes!M145/0.086*1000000/RES_hhdet_num!M$143)</f>
        <v>7462.6526414884547</v>
      </c>
      <c r="N145" s="156">
        <f>IF(RES_hhdet_tes!N145=0,0,RES_hhdet_tes!N145/0.086*1000000/RES_hhdet_num!N$143)</f>
        <v>8250.5330723406587</v>
      </c>
      <c r="O145" s="156">
        <f>IF(RES_hhdet_tes!O145=0,0,RES_hhdet_tes!O145/0.086*1000000/RES_hhdet_num!O$143)</f>
        <v>8903.2299173480897</v>
      </c>
      <c r="P145" s="156">
        <f>IF(RES_hhdet_tes!P145=0,0,RES_hhdet_tes!P145/0.086*1000000/RES_hhdet_num!P$143)</f>
        <v>6162.6525140334561</v>
      </c>
      <c r="Q145" s="156">
        <f>IF(RES_hhdet_tes!Q145=0,0,RES_hhdet_tes!Q145/0.086*1000000/RES_hhdet_num!Q$143)</f>
        <v>6759.6161791760951</v>
      </c>
    </row>
    <row r="146" spans="1:17" ht="12.95" customHeight="1" x14ac:dyDescent="0.25">
      <c r="A146" s="158" t="s">
        <v>112</v>
      </c>
      <c r="B146" s="157">
        <f t="shared" ref="B146:Q146" si="23">B147</f>
        <v>799.90263181769774</v>
      </c>
      <c r="C146" s="157">
        <f t="shared" si="23"/>
        <v>803.80612422376771</v>
      </c>
      <c r="D146" s="157">
        <f t="shared" si="23"/>
        <v>808.1346854161792</v>
      </c>
      <c r="E146" s="157">
        <f t="shared" si="23"/>
        <v>813.27443296636648</v>
      </c>
      <c r="F146" s="157">
        <f t="shared" si="23"/>
        <v>821.62104944617363</v>
      </c>
      <c r="G146" s="157">
        <f t="shared" si="23"/>
        <v>828.75732185489869</v>
      </c>
      <c r="H146" s="157">
        <f t="shared" si="23"/>
        <v>838.91117697735672</v>
      </c>
      <c r="I146" s="157">
        <f t="shared" si="23"/>
        <v>851.9600381467352</v>
      </c>
      <c r="J146" s="157">
        <f t="shared" si="23"/>
        <v>879.28463864934429</v>
      </c>
      <c r="K146" s="157">
        <f t="shared" si="23"/>
        <v>892.61773710806995</v>
      </c>
      <c r="L146" s="157">
        <f t="shared" si="23"/>
        <v>904.84353615011696</v>
      </c>
      <c r="M146" s="157">
        <f t="shared" si="23"/>
        <v>926.24811377994138</v>
      </c>
      <c r="N146" s="157">
        <f t="shared" si="23"/>
        <v>921.30535735602825</v>
      </c>
      <c r="O146" s="157">
        <f t="shared" si="23"/>
        <v>916.94389037530232</v>
      </c>
      <c r="P146" s="157">
        <f t="shared" si="23"/>
        <v>921.5149510567071</v>
      </c>
      <c r="Q146" s="157">
        <f t="shared" si="23"/>
        <v>925.45210072068471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799.90263181769774</v>
      </c>
      <c r="C147" s="156">
        <f>IF(RES_hhdet_tes!C147=0,0,RES_hhdet_tes!C147/0.086*1000000/RES_hhdet_num!C$143)</f>
        <v>803.80612422376771</v>
      </c>
      <c r="D147" s="156">
        <f>IF(RES_hhdet_tes!D147=0,0,RES_hhdet_tes!D147/0.086*1000000/RES_hhdet_num!D$143)</f>
        <v>808.1346854161792</v>
      </c>
      <c r="E147" s="156">
        <f>IF(RES_hhdet_tes!E147=0,0,RES_hhdet_tes!E147/0.086*1000000/RES_hhdet_num!E$143)</f>
        <v>813.27443296636648</v>
      </c>
      <c r="F147" s="156">
        <f>IF(RES_hhdet_tes!F147=0,0,RES_hhdet_tes!F147/0.086*1000000/RES_hhdet_num!F$143)</f>
        <v>821.62104944617363</v>
      </c>
      <c r="G147" s="156">
        <f>IF(RES_hhdet_tes!G147=0,0,RES_hhdet_tes!G147/0.086*1000000/RES_hhdet_num!G$143)</f>
        <v>828.75732185489869</v>
      </c>
      <c r="H147" s="156">
        <f>IF(RES_hhdet_tes!H147=0,0,RES_hhdet_tes!H147/0.086*1000000/RES_hhdet_num!H$143)</f>
        <v>838.91117697735672</v>
      </c>
      <c r="I147" s="156">
        <f>IF(RES_hhdet_tes!I147=0,0,RES_hhdet_tes!I147/0.086*1000000/RES_hhdet_num!I$143)</f>
        <v>851.9600381467352</v>
      </c>
      <c r="J147" s="156">
        <f>IF(RES_hhdet_tes!J147=0,0,RES_hhdet_tes!J147/0.086*1000000/RES_hhdet_num!J$143)</f>
        <v>879.28463864934429</v>
      </c>
      <c r="K147" s="156">
        <f>IF(RES_hhdet_tes!K147=0,0,RES_hhdet_tes!K147/0.086*1000000/RES_hhdet_num!K$143)</f>
        <v>892.61773710806995</v>
      </c>
      <c r="L147" s="156">
        <f>IF(RES_hhdet_tes!L147=0,0,RES_hhdet_tes!L147/0.086*1000000/RES_hhdet_num!L$143)</f>
        <v>904.84353615011696</v>
      </c>
      <c r="M147" s="156">
        <f>IF(RES_hhdet_tes!M147=0,0,RES_hhdet_tes!M147/0.086*1000000/RES_hhdet_num!M$143)</f>
        <v>926.24811377994138</v>
      </c>
      <c r="N147" s="156">
        <f>IF(RES_hhdet_tes!N147=0,0,RES_hhdet_tes!N147/0.086*1000000/RES_hhdet_num!N$143)</f>
        <v>921.30535735602825</v>
      </c>
      <c r="O147" s="156">
        <f>IF(RES_hhdet_tes!O147=0,0,RES_hhdet_tes!O147/0.086*1000000/RES_hhdet_num!O$143)</f>
        <v>916.94389037530232</v>
      </c>
      <c r="P147" s="156">
        <f>IF(RES_hhdet_tes!P147=0,0,RES_hhdet_tes!P147/0.086*1000000/RES_hhdet_num!P$143)</f>
        <v>921.5149510567071</v>
      </c>
      <c r="Q147" s="156">
        <f>IF(RES_hhdet_tes!Q147=0,0,RES_hhdet_tes!Q147/0.086*1000000/RES_hhdet_num!Q$143)</f>
        <v>925.45210072068471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2009.9773183018383</v>
      </c>
      <c r="C148" s="157">
        <f>IF(RES_hhdet_tes!C148=0,0,RES_hhdet_tes!C148/0.086*1000000/RES_hhdet_num!C$143)</f>
        <v>2101.7372082284373</v>
      </c>
      <c r="D148" s="157">
        <f>IF(RES_hhdet_tes!D148=0,0,RES_hhdet_tes!D148/0.086*1000000/RES_hhdet_num!D$143)</f>
        <v>2219.4183399980589</v>
      </c>
      <c r="E148" s="157">
        <f>IF(RES_hhdet_tes!E148=0,0,RES_hhdet_tes!E148/0.086*1000000/RES_hhdet_num!E$143)</f>
        <v>2232.3679116417311</v>
      </c>
      <c r="F148" s="157">
        <f>IF(RES_hhdet_tes!F148=0,0,RES_hhdet_tes!F148/0.086*1000000/RES_hhdet_num!F$143)</f>
        <v>2203.1794145216322</v>
      </c>
      <c r="G148" s="157">
        <f>IF(RES_hhdet_tes!G148=0,0,RES_hhdet_tes!G148/0.086*1000000/RES_hhdet_num!G$143)</f>
        <v>2216.8610575717444</v>
      </c>
      <c r="H148" s="157">
        <f>IF(RES_hhdet_tes!H148=0,0,RES_hhdet_tes!H148/0.086*1000000/RES_hhdet_num!H$143)</f>
        <v>2263.1418223020901</v>
      </c>
      <c r="I148" s="157">
        <f>IF(RES_hhdet_tes!I148=0,0,RES_hhdet_tes!I148/0.086*1000000/RES_hhdet_num!I$143)</f>
        <v>2302.1085062773491</v>
      </c>
      <c r="J148" s="157">
        <f>IF(RES_hhdet_tes!J148=0,0,RES_hhdet_tes!J148/0.086*1000000/RES_hhdet_num!J$143)</f>
        <v>2381.7200585987639</v>
      </c>
      <c r="K148" s="157">
        <f>IF(RES_hhdet_tes!K148=0,0,RES_hhdet_tes!K148/0.086*1000000/RES_hhdet_num!K$143)</f>
        <v>2453.17226302157</v>
      </c>
      <c r="L148" s="157">
        <f>IF(RES_hhdet_tes!L148=0,0,RES_hhdet_tes!L148/0.086*1000000/RES_hhdet_num!L$143)</f>
        <v>2568.1840657150301</v>
      </c>
      <c r="M148" s="157">
        <f>IF(RES_hhdet_tes!M148=0,0,RES_hhdet_tes!M148/0.086*1000000/RES_hhdet_num!M$143)</f>
        <v>2737.4124134127351</v>
      </c>
      <c r="N148" s="157">
        <f>IF(RES_hhdet_tes!N148=0,0,RES_hhdet_tes!N148/0.086*1000000/RES_hhdet_num!N$143)</f>
        <v>2955.092915829428</v>
      </c>
      <c r="O148" s="157">
        <f>IF(RES_hhdet_tes!O148=0,0,RES_hhdet_tes!O148/0.086*1000000/RES_hhdet_num!O$143)</f>
        <v>2868.0294082873352</v>
      </c>
      <c r="P148" s="157">
        <f>IF(RES_hhdet_tes!P148=0,0,RES_hhdet_tes!P148/0.086*1000000/RES_hhdet_num!P$143)</f>
        <v>2844.5813257041282</v>
      </c>
      <c r="Q148" s="157">
        <f>IF(RES_hhdet_tes!Q148=0,0,RES_hhdet_tes!Q148/0.086*1000000/RES_hhdet_num!Q$143)</f>
        <v>2889.0464853855592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1706.961588638452</v>
      </c>
      <c r="C149" s="132">
        <f>IF(RES_hhdet_tes!C149=0,0,RES_hhdet_tes!C149/0.086*1000000/RES_hhdet_num!C149)</f>
        <v>1726.1622988784686</v>
      </c>
      <c r="D149" s="132">
        <f>IF(RES_hhdet_tes!D149=0,0,RES_hhdet_tes!D149/0.086*1000000/RES_hhdet_num!D149)</f>
        <v>1762.6706235805223</v>
      </c>
      <c r="E149" s="132">
        <f>IF(RES_hhdet_tes!E149=0,0,RES_hhdet_tes!E149/0.086*1000000/RES_hhdet_num!E149)</f>
        <v>1759.0047272157319</v>
      </c>
      <c r="F149" s="132">
        <f>IF(RES_hhdet_tes!F149=0,0,RES_hhdet_tes!F149/0.086*1000000/RES_hhdet_num!F149)</f>
        <v>1759.8301212448896</v>
      </c>
      <c r="G149" s="132">
        <f>IF(RES_hhdet_tes!G149=0,0,RES_hhdet_tes!G149/0.086*1000000/RES_hhdet_num!G149)</f>
        <v>1777.7204053300568</v>
      </c>
      <c r="H149" s="132">
        <f>IF(RES_hhdet_tes!H149=0,0,RES_hhdet_tes!H149/0.086*1000000/RES_hhdet_num!H149)</f>
        <v>1808.4544844590664</v>
      </c>
      <c r="I149" s="132">
        <f>IF(RES_hhdet_tes!I149=0,0,RES_hhdet_tes!I149/0.086*1000000/RES_hhdet_num!I149)</f>
        <v>1814.1704212944715</v>
      </c>
      <c r="J149" s="132">
        <f>IF(RES_hhdet_tes!J149=0,0,RES_hhdet_tes!J149/0.086*1000000/RES_hhdet_num!J149)</f>
        <v>1814.2111787673136</v>
      </c>
      <c r="K149" s="132">
        <f>IF(RES_hhdet_tes!K149=0,0,RES_hhdet_tes!K149/0.086*1000000/RES_hhdet_num!K149)</f>
        <v>1808.4587751693757</v>
      </c>
      <c r="L149" s="132">
        <f>IF(RES_hhdet_tes!L149=0,0,RES_hhdet_tes!L149/0.086*1000000/RES_hhdet_num!L149)</f>
        <v>1808.8305297920938</v>
      </c>
      <c r="M149" s="132">
        <f>IF(RES_hhdet_tes!M149=0,0,RES_hhdet_tes!M149/0.086*1000000/RES_hhdet_num!M149)</f>
        <v>1852.1676808550453</v>
      </c>
      <c r="N149" s="132">
        <f>IF(RES_hhdet_tes!N149=0,0,RES_hhdet_tes!N149/0.086*1000000/RES_hhdet_num!N149)</f>
        <v>1869.1282754935196</v>
      </c>
      <c r="O149" s="132">
        <f>IF(RES_hhdet_tes!O149=0,0,RES_hhdet_tes!O149/0.086*1000000/RES_hhdet_num!O149)</f>
        <v>1884.4411803932364</v>
      </c>
      <c r="P149" s="132">
        <f>IF(RES_hhdet_tes!P149=0,0,RES_hhdet_tes!P149/0.086*1000000/RES_hhdet_num!P149)</f>
        <v>1894.1175023012586</v>
      </c>
      <c r="Q149" s="132">
        <f>IF(RES_hhdet_tes!Q149=0,0,RES_hhdet_tes!Q149/0.086*1000000/RES_hhdet_num!Q149)</f>
        <v>1907.7201688669256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1706.944820348082</v>
      </c>
      <c r="C150" s="132">
        <f>IF(RES_hhdet_tes!C150=0,0,RES_hhdet_tes!C150/0.086*1000000/RES_hhdet_num!C150)</f>
        <v>1732.9253119421112</v>
      </c>
      <c r="D150" s="132">
        <f>IF(RES_hhdet_tes!D150=0,0,RES_hhdet_tes!D150/0.086*1000000/RES_hhdet_num!D150)</f>
        <v>1776.4302178225807</v>
      </c>
      <c r="E150" s="132">
        <f>IF(RES_hhdet_tes!E150=0,0,RES_hhdet_tes!E150/0.086*1000000/RES_hhdet_num!E150)</f>
        <v>1778.0737116371777</v>
      </c>
      <c r="F150" s="132">
        <f>IF(RES_hhdet_tes!F150=0,0,RES_hhdet_tes!F150/0.086*1000000/RES_hhdet_num!F150)</f>
        <v>1777.5418668980449</v>
      </c>
      <c r="G150" s="132">
        <f>IF(RES_hhdet_tes!G150=0,0,RES_hhdet_tes!G150/0.086*1000000/RES_hhdet_num!G150)</f>
        <v>1791.0523141764484</v>
      </c>
      <c r="H150" s="132">
        <f>IF(RES_hhdet_tes!H150=0,0,RES_hhdet_tes!H150/0.086*1000000/RES_hhdet_num!H150)</f>
        <v>1820.5049471085831</v>
      </c>
      <c r="I150" s="132">
        <f>IF(RES_hhdet_tes!I150=0,0,RES_hhdet_tes!I150/0.086*1000000/RES_hhdet_num!I150)</f>
        <v>1825.0331657724257</v>
      </c>
      <c r="J150" s="132">
        <f>IF(RES_hhdet_tes!J150=0,0,RES_hhdet_tes!J150/0.086*1000000/RES_hhdet_num!J150)</f>
        <v>1824.7633618854898</v>
      </c>
      <c r="K150" s="132">
        <f>IF(RES_hhdet_tes!K150=0,0,RES_hhdet_tes!K150/0.086*1000000/RES_hhdet_num!K150)</f>
        <v>1816.5685266040466</v>
      </c>
      <c r="L150" s="132">
        <f>IF(RES_hhdet_tes!L150=0,0,RES_hhdet_tes!L150/0.086*1000000/RES_hhdet_num!L150)</f>
        <v>1819.4948747620476</v>
      </c>
      <c r="M150" s="132">
        <f>IF(RES_hhdet_tes!M150=0,0,RES_hhdet_tes!M150/0.086*1000000/RES_hhdet_num!M150)</f>
        <v>1848.0540144442032</v>
      </c>
      <c r="N150" s="132">
        <f>IF(RES_hhdet_tes!N150=0,0,RES_hhdet_tes!N150/0.086*1000000/RES_hhdet_num!N150)</f>
        <v>1858.6062550775698</v>
      </c>
      <c r="O150" s="132">
        <f>IF(RES_hhdet_tes!O150=0,0,RES_hhdet_tes!O150/0.086*1000000/RES_hhdet_num!O150)</f>
        <v>1867.541866089136</v>
      </c>
      <c r="P150" s="132">
        <f>IF(RES_hhdet_tes!P150=0,0,RES_hhdet_tes!P150/0.086*1000000/RES_hhdet_num!P150)</f>
        <v>1873.541697415973</v>
      </c>
      <c r="Q150" s="132">
        <f>IF(RES_hhdet_tes!Q150=0,0,RES_hhdet_tes!Q150/0.086*1000000/RES_hhdet_num!Q150)</f>
        <v>1883.714669272721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1109.5250326149999</v>
      </c>
      <c r="C151" s="165">
        <f>IF(RES_hhdet_tes!C151=0,0,RES_hhdet_tes!C151/0.086*1000000/RES_hhdet_num!C150)</f>
        <v>1132.1781180883977</v>
      </c>
      <c r="D151" s="165">
        <f>IF(RES_hhdet_tes!D151=0,0,RES_hhdet_tes!D151/0.086*1000000/RES_hhdet_num!D150)</f>
        <v>1162.3466105984051</v>
      </c>
      <c r="E151" s="165">
        <f>IF(RES_hhdet_tes!E151=0,0,RES_hhdet_tes!E151/0.086*1000000/RES_hhdet_num!E150)</f>
        <v>1165.4813759497522</v>
      </c>
      <c r="F151" s="165">
        <f>IF(RES_hhdet_tes!F151=0,0,RES_hhdet_tes!F151/0.086*1000000/RES_hhdet_num!F150)</f>
        <v>1165.404661979348</v>
      </c>
      <c r="G151" s="165">
        <f>IF(RES_hhdet_tes!G151=0,0,RES_hhdet_tes!G151/0.086*1000000/RES_hhdet_num!G150)</f>
        <v>1173.8965765795488</v>
      </c>
      <c r="H151" s="165">
        <f>IF(RES_hhdet_tes!H151=0,0,RES_hhdet_tes!H151/0.086*1000000/RES_hhdet_num!H150)</f>
        <v>1191.6830802926836</v>
      </c>
      <c r="I151" s="165">
        <f>IF(RES_hhdet_tes!I151=0,0,RES_hhdet_tes!I151/0.086*1000000/RES_hhdet_num!I150)</f>
        <v>1193.1824339013704</v>
      </c>
      <c r="J151" s="165">
        <f>IF(RES_hhdet_tes!J151=0,0,RES_hhdet_tes!J151/0.086*1000000/RES_hhdet_num!J150)</f>
        <v>1191.6914659191741</v>
      </c>
      <c r="K151" s="165">
        <f>IF(RES_hhdet_tes!K151=0,0,RES_hhdet_tes!K151/0.086*1000000/RES_hhdet_num!K150)</f>
        <v>1185.0791044063876</v>
      </c>
      <c r="L151" s="165">
        <f>IF(RES_hhdet_tes!L151=0,0,RES_hhdet_tes!L151/0.086*1000000/RES_hhdet_num!L150)</f>
        <v>1184.7964497053561</v>
      </c>
      <c r="M151" s="165">
        <f>IF(RES_hhdet_tes!M151=0,0,RES_hhdet_tes!M151/0.086*1000000/RES_hhdet_num!M150)</f>
        <v>1212.4369704471137</v>
      </c>
      <c r="N151" s="165">
        <f>IF(RES_hhdet_tes!N151=0,0,RES_hhdet_tes!N151/0.086*1000000/RES_hhdet_num!N150)</f>
        <v>1222.8597011442623</v>
      </c>
      <c r="O151" s="165">
        <f>IF(RES_hhdet_tes!O151=0,0,RES_hhdet_tes!O151/0.086*1000000/RES_hhdet_num!O150)</f>
        <v>1231.3330641278797</v>
      </c>
      <c r="P151" s="165">
        <f>IF(RES_hhdet_tes!P151=0,0,RES_hhdet_tes!P151/0.086*1000000/RES_hhdet_num!P150)</f>
        <v>1236.1623907129715</v>
      </c>
      <c r="Q151" s="165">
        <f>IF(RES_hhdet_tes!Q151=0,0,RES_hhdet_tes!Q151/0.086*1000000/RES_hhdet_num!Q150)</f>
        <v>1243.6916598361745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597.4197877330821</v>
      </c>
      <c r="C152" s="164">
        <f>IF(RES_hhdet_tes!C152=0,0,RES_hhdet_tes!C152/0.086*1000000/RES_hhdet_num!C150)</f>
        <v>600.74719385371361</v>
      </c>
      <c r="D152" s="164">
        <f>IF(RES_hhdet_tes!D152=0,0,RES_hhdet_tes!D152/0.086*1000000/RES_hhdet_num!D150)</f>
        <v>614.08360722417581</v>
      </c>
      <c r="E152" s="164">
        <f>IF(RES_hhdet_tes!E152=0,0,RES_hhdet_tes!E152/0.086*1000000/RES_hhdet_num!E150)</f>
        <v>612.59233568742525</v>
      </c>
      <c r="F152" s="164">
        <f>IF(RES_hhdet_tes!F152=0,0,RES_hhdet_tes!F152/0.086*1000000/RES_hhdet_num!F150)</f>
        <v>612.13720491869708</v>
      </c>
      <c r="G152" s="164">
        <f>IF(RES_hhdet_tes!G152=0,0,RES_hhdet_tes!G152/0.086*1000000/RES_hhdet_num!G150)</f>
        <v>617.15573759689994</v>
      </c>
      <c r="H152" s="164">
        <f>IF(RES_hhdet_tes!H152=0,0,RES_hhdet_tes!H152/0.086*1000000/RES_hhdet_num!H150)</f>
        <v>628.82186681589951</v>
      </c>
      <c r="I152" s="164">
        <f>IF(RES_hhdet_tes!I152=0,0,RES_hhdet_tes!I152/0.086*1000000/RES_hhdet_num!I150)</f>
        <v>631.85073187105525</v>
      </c>
      <c r="J152" s="164">
        <f>IF(RES_hhdet_tes!J152=0,0,RES_hhdet_tes!J152/0.086*1000000/RES_hhdet_num!J150)</f>
        <v>633.07189596631565</v>
      </c>
      <c r="K152" s="164">
        <f>IF(RES_hhdet_tes!K152=0,0,RES_hhdet_tes!K152/0.086*1000000/RES_hhdet_num!K150)</f>
        <v>631.48942219765922</v>
      </c>
      <c r="L152" s="164">
        <f>IF(RES_hhdet_tes!L152=0,0,RES_hhdet_tes!L152/0.086*1000000/RES_hhdet_num!L150)</f>
        <v>634.69842505669192</v>
      </c>
      <c r="M152" s="164">
        <f>IF(RES_hhdet_tes!M152=0,0,RES_hhdet_tes!M152/0.086*1000000/RES_hhdet_num!M150)</f>
        <v>635.61704399708958</v>
      </c>
      <c r="N152" s="164">
        <f>IF(RES_hhdet_tes!N152=0,0,RES_hhdet_tes!N152/0.086*1000000/RES_hhdet_num!N150)</f>
        <v>635.74655393330761</v>
      </c>
      <c r="O152" s="164">
        <f>IF(RES_hhdet_tes!O152=0,0,RES_hhdet_tes!O152/0.086*1000000/RES_hhdet_num!O150)</f>
        <v>636.20880196125631</v>
      </c>
      <c r="P152" s="164">
        <f>IF(RES_hhdet_tes!P152=0,0,RES_hhdet_tes!P152/0.086*1000000/RES_hhdet_num!P150)</f>
        <v>637.3793067030017</v>
      </c>
      <c r="Q152" s="164">
        <f>IF(RES_hhdet_tes!Q152=0,0,RES_hhdet_tes!Q152/0.086*1000000/RES_hhdet_num!Q150)</f>
        <v>640.02300943654654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2028.1362035878312</v>
      </c>
      <c r="C153" s="162">
        <f>IF(RES_hhdet_tes!C153=0,0,RES_hhdet_tes!C153/0.086*1000000/RES_hhdet_num!C153)</f>
        <v>2118.4393226018187</v>
      </c>
      <c r="D153" s="162">
        <f>IF(RES_hhdet_tes!D153=0,0,RES_hhdet_tes!D153/0.086*1000000/RES_hhdet_num!D153)</f>
        <v>2233.7448423061578</v>
      </c>
      <c r="E153" s="162">
        <f>IF(RES_hhdet_tes!E153=0,0,RES_hhdet_tes!E153/0.086*1000000/RES_hhdet_num!E153)</f>
        <v>2245.2907681706552</v>
      </c>
      <c r="F153" s="162">
        <f>IF(RES_hhdet_tes!F153=0,0,RES_hhdet_tes!F153/0.086*1000000/RES_hhdet_num!F153)</f>
        <v>2214.384511077807</v>
      </c>
      <c r="G153" s="162">
        <f>IF(RES_hhdet_tes!G153=0,0,RES_hhdet_tes!G153/0.086*1000000/RES_hhdet_num!G153)</f>
        <v>2227.2868276502322</v>
      </c>
      <c r="H153" s="162">
        <f>IF(RES_hhdet_tes!H153=0,0,RES_hhdet_tes!H153/0.086*1000000/RES_hhdet_num!H153)</f>
        <v>2273.3249123039382</v>
      </c>
      <c r="I153" s="162">
        <f>IF(RES_hhdet_tes!I153=0,0,RES_hhdet_tes!I153/0.086*1000000/RES_hhdet_num!I153)</f>
        <v>2313.0023730039625</v>
      </c>
      <c r="J153" s="162">
        <f>IF(RES_hhdet_tes!J153=0,0,RES_hhdet_tes!J153/0.086*1000000/RES_hhdet_num!J153)</f>
        <v>2394.2435935250669</v>
      </c>
      <c r="K153" s="162">
        <f>IF(RES_hhdet_tes!K153=0,0,RES_hhdet_tes!K153/0.086*1000000/RES_hhdet_num!K153)</f>
        <v>2468.2198955146605</v>
      </c>
      <c r="L153" s="162">
        <f>IF(RES_hhdet_tes!L153=0,0,RES_hhdet_tes!L153/0.086*1000000/RES_hhdet_num!L153)</f>
        <v>2584.7614074325916</v>
      </c>
      <c r="M153" s="162">
        <f>IF(RES_hhdet_tes!M153=0,0,RES_hhdet_tes!M153/0.086*1000000/RES_hhdet_num!M153)</f>
        <v>2757.258128684954</v>
      </c>
      <c r="N153" s="162">
        <f>IF(RES_hhdet_tes!N153=0,0,RES_hhdet_tes!N153/0.086*1000000/RES_hhdet_num!N153)</f>
        <v>2979.5907825299728</v>
      </c>
      <c r="O153" s="162">
        <f>IF(RES_hhdet_tes!O153=0,0,RES_hhdet_tes!O153/0.086*1000000/RES_hhdet_num!O153)</f>
        <v>2890.2961407071343</v>
      </c>
      <c r="P153" s="162">
        <f>IF(RES_hhdet_tes!P153=0,0,RES_hhdet_tes!P153/0.086*1000000/RES_hhdet_num!P153)</f>
        <v>2865.7499819826426</v>
      </c>
      <c r="Q153" s="162">
        <f>IF(RES_hhdet_tes!Q153=0,0,RES_hhdet_tes!Q153/0.086*1000000/RES_hhdet_num!Q153)</f>
        <v>2910.8560118500473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1915.7083200651866</v>
      </c>
      <c r="C154" s="160">
        <f>IF(RES_hhdet_tes!C154=0,0,RES_hhdet_tes!C154/0.086*1000000/RES_hhdet_num!C154)</f>
        <v>1997.1758963983914</v>
      </c>
      <c r="D154" s="160">
        <f>IF(RES_hhdet_tes!D154=0,0,RES_hhdet_tes!D154/0.086*1000000/RES_hhdet_num!D154)</f>
        <v>2080.3187772807687</v>
      </c>
      <c r="E154" s="160">
        <f>IF(RES_hhdet_tes!E154=0,0,RES_hhdet_tes!E154/0.086*1000000/RES_hhdet_num!E154)</f>
        <v>2084.2386093692862</v>
      </c>
      <c r="F154" s="160">
        <f>IF(RES_hhdet_tes!F154=0,0,RES_hhdet_tes!F154/0.086*1000000/RES_hhdet_num!F154)</f>
        <v>2063.8152792166115</v>
      </c>
      <c r="G154" s="160">
        <f>IF(RES_hhdet_tes!G154=0,0,RES_hhdet_tes!G154/0.086*1000000/RES_hhdet_num!G154)</f>
        <v>2077.5777577690719</v>
      </c>
      <c r="H154" s="160">
        <f>IF(RES_hhdet_tes!H154=0,0,RES_hhdet_tes!H154/0.086*1000000/RES_hhdet_num!H154)</f>
        <v>2119.8398475622148</v>
      </c>
      <c r="I154" s="160">
        <f>IF(RES_hhdet_tes!I154=0,0,RES_hhdet_tes!I154/0.086*1000000/RES_hhdet_num!I154)</f>
        <v>2149.7300433401106</v>
      </c>
      <c r="J154" s="160">
        <f>IF(RES_hhdet_tes!J154=0,0,RES_hhdet_tes!J154/0.086*1000000/RES_hhdet_num!J154)</f>
        <v>2206.3707766610682</v>
      </c>
      <c r="K154" s="160">
        <f>IF(RES_hhdet_tes!K154=0,0,RES_hhdet_tes!K154/0.086*1000000/RES_hhdet_num!K154)</f>
        <v>2251.9556865072714</v>
      </c>
      <c r="L154" s="160">
        <f>IF(RES_hhdet_tes!L154=0,0,RES_hhdet_tes!L154/0.086*1000000/RES_hhdet_num!L154)</f>
        <v>2334.0736186316976</v>
      </c>
      <c r="M154" s="160">
        <f>IF(RES_hhdet_tes!M154=0,0,RES_hhdet_tes!M154/0.086*1000000/RES_hhdet_num!M154)</f>
        <v>2447.8301051160101</v>
      </c>
      <c r="N154" s="160">
        <f>IF(RES_hhdet_tes!N154=0,0,RES_hhdet_tes!N154/0.086*1000000/RES_hhdet_num!N154)</f>
        <v>2591.9041118905275</v>
      </c>
      <c r="O154" s="160">
        <f>IF(RES_hhdet_tes!O154=0,0,RES_hhdet_tes!O154/0.086*1000000/RES_hhdet_num!O154)</f>
        <v>2530.9498061653189</v>
      </c>
      <c r="P154" s="160">
        <f>IF(RES_hhdet_tes!P154=0,0,RES_hhdet_tes!P154/0.086*1000000/RES_hhdet_num!P154)</f>
        <v>2515.2869443869922</v>
      </c>
      <c r="Q154" s="160">
        <f>IF(RES_hhdet_tes!Q154=0,0,RES_hhdet_tes!Q154/0.086*1000000/RES_hhdet_num!Q154)</f>
        <v>2545.732048914871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1318.2885323321043</v>
      </c>
      <c r="C155" s="156">
        <f>IF(RES_hhdet_tes!C155=0,0,RES_hhdet_tes!C155/0.086*1000000/RES_hhdet_num!C154)</f>
        <v>1396.4287025446774</v>
      </c>
      <c r="D155" s="156">
        <f>IF(RES_hhdet_tes!D155=0,0,RES_hhdet_tes!D155/0.086*1000000/RES_hhdet_num!D154)</f>
        <v>1466.2351700565932</v>
      </c>
      <c r="E155" s="156">
        <f>IF(RES_hhdet_tes!E155=0,0,RES_hhdet_tes!E155/0.086*1000000/RES_hhdet_num!E154)</f>
        <v>1471.6462736818612</v>
      </c>
      <c r="F155" s="156">
        <f>IF(RES_hhdet_tes!F155=0,0,RES_hhdet_tes!F155/0.086*1000000/RES_hhdet_num!F154)</f>
        <v>1451.6780742979145</v>
      </c>
      <c r="G155" s="156">
        <f>IF(RES_hhdet_tes!G155=0,0,RES_hhdet_tes!G155/0.086*1000000/RES_hhdet_num!G154)</f>
        <v>1460.4220201721716</v>
      </c>
      <c r="H155" s="156">
        <f>IF(RES_hhdet_tes!H155=0,0,RES_hhdet_tes!H155/0.086*1000000/RES_hhdet_num!H154)</f>
        <v>1491.0179807463151</v>
      </c>
      <c r="I155" s="156">
        <f>IF(RES_hhdet_tes!I155=0,0,RES_hhdet_tes!I155/0.086*1000000/RES_hhdet_num!I154)</f>
        <v>1517.879311469055</v>
      </c>
      <c r="J155" s="156">
        <f>IF(RES_hhdet_tes!J155=0,0,RES_hhdet_tes!J155/0.086*1000000/RES_hhdet_num!J154)</f>
        <v>1573.2988806947531</v>
      </c>
      <c r="K155" s="156">
        <f>IF(RES_hhdet_tes!K155=0,0,RES_hhdet_tes!K155/0.086*1000000/RES_hhdet_num!K154)</f>
        <v>1620.4662643096124</v>
      </c>
      <c r="L155" s="156">
        <f>IF(RES_hhdet_tes!L155=0,0,RES_hhdet_tes!L155/0.086*1000000/RES_hhdet_num!L154)</f>
        <v>1699.3751935750061</v>
      </c>
      <c r="M155" s="156">
        <f>IF(RES_hhdet_tes!M155=0,0,RES_hhdet_tes!M155/0.086*1000000/RES_hhdet_num!M154)</f>
        <v>1812.2130611189207</v>
      </c>
      <c r="N155" s="156">
        <f>IF(RES_hhdet_tes!N155=0,0,RES_hhdet_tes!N155/0.086*1000000/RES_hhdet_num!N154)</f>
        <v>1956.1575579572195</v>
      </c>
      <c r="O155" s="156">
        <f>IF(RES_hhdet_tes!O155=0,0,RES_hhdet_tes!O155/0.086*1000000/RES_hhdet_num!O154)</f>
        <v>1894.7410042040626</v>
      </c>
      <c r="P155" s="156">
        <f>IF(RES_hhdet_tes!P155=0,0,RES_hhdet_tes!P155/0.086*1000000/RES_hhdet_num!P154)</f>
        <v>1877.9076376839905</v>
      </c>
      <c r="Q155" s="156">
        <f>IF(RES_hhdet_tes!Q155=0,0,RES_hhdet_tes!Q155/0.086*1000000/RES_hhdet_num!Q154)</f>
        <v>1905.7090394783249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597.41978773308222</v>
      </c>
      <c r="C156" s="156">
        <f>IF(RES_hhdet_tes!C156=0,0,RES_hhdet_tes!C156/0.086*1000000/RES_hhdet_num!C154)</f>
        <v>600.74719385371361</v>
      </c>
      <c r="D156" s="156">
        <f>IF(RES_hhdet_tes!D156=0,0,RES_hhdet_tes!D156/0.086*1000000/RES_hhdet_num!D154)</f>
        <v>614.08360722417569</v>
      </c>
      <c r="E156" s="156">
        <f>IF(RES_hhdet_tes!E156=0,0,RES_hhdet_tes!E156/0.086*1000000/RES_hhdet_num!E154)</f>
        <v>612.59233568742525</v>
      </c>
      <c r="F156" s="156">
        <f>IF(RES_hhdet_tes!F156=0,0,RES_hhdet_tes!F156/0.086*1000000/RES_hhdet_num!F154)</f>
        <v>612.13720491869708</v>
      </c>
      <c r="G156" s="156">
        <f>IF(RES_hhdet_tes!G156=0,0,RES_hhdet_tes!G156/0.086*1000000/RES_hhdet_num!G154)</f>
        <v>617.15573759690017</v>
      </c>
      <c r="H156" s="156">
        <f>IF(RES_hhdet_tes!H156=0,0,RES_hhdet_tes!H156/0.086*1000000/RES_hhdet_num!H154)</f>
        <v>628.82186681589974</v>
      </c>
      <c r="I156" s="156">
        <f>IF(RES_hhdet_tes!I156=0,0,RES_hhdet_tes!I156/0.086*1000000/RES_hhdet_num!I154)</f>
        <v>631.85073187105536</v>
      </c>
      <c r="J156" s="156">
        <f>IF(RES_hhdet_tes!J156=0,0,RES_hhdet_tes!J156/0.086*1000000/RES_hhdet_num!J154)</f>
        <v>633.07189596631542</v>
      </c>
      <c r="K156" s="156">
        <f>IF(RES_hhdet_tes!K156=0,0,RES_hhdet_tes!K156/0.086*1000000/RES_hhdet_num!K154)</f>
        <v>631.489422197659</v>
      </c>
      <c r="L156" s="156">
        <f>IF(RES_hhdet_tes!L156=0,0,RES_hhdet_tes!L156/0.086*1000000/RES_hhdet_num!L154)</f>
        <v>634.6984250566918</v>
      </c>
      <c r="M156" s="156">
        <f>IF(RES_hhdet_tes!M156=0,0,RES_hhdet_tes!M156/0.086*1000000/RES_hhdet_num!M154)</f>
        <v>635.61704399708935</v>
      </c>
      <c r="N156" s="156">
        <f>IF(RES_hhdet_tes!N156=0,0,RES_hhdet_tes!N156/0.086*1000000/RES_hhdet_num!N154)</f>
        <v>635.74655393330784</v>
      </c>
      <c r="O156" s="156">
        <f>IF(RES_hhdet_tes!O156=0,0,RES_hhdet_tes!O156/0.086*1000000/RES_hhdet_num!O154)</f>
        <v>636.20880196125643</v>
      </c>
      <c r="P156" s="156">
        <f>IF(RES_hhdet_tes!P156=0,0,RES_hhdet_tes!P156/0.086*1000000/RES_hhdet_num!P154)</f>
        <v>637.3793067030017</v>
      </c>
      <c r="Q156" s="156">
        <f>IF(RES_hhdet_tes!Q156=0,0,RES_hhdet_tes!Q156/0.086*1000000/RES_hhdet_num!Q154)</f>
        <v>640.02300943654632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609.87808457179472</v>
      </c>
      <c r="C157" s="157">
        <f>IF(RES_hhdet_tes!C157=0,0,RES_hhdet_tes!C157/0.086*1000000/RES_hhdet_num!C$143)</f>
        <v>630.31261474379323</v>
      </c>
      <c r="D157" s="157">
        <f>IF(RES_hhdet_tes!D157=0,0,RES_hhdet_tes!D157/0.086*1000000/RES_hhdet_num!D$143)</f>
        <v>662.98017240025467</v>
      </c>
      <c r="E157" s="157">
        <f>IF(RES_hhdet_tes!E157=0,0,RES_hhdet_tes!E157/0.086*1000000/RES_hhdet_num!E$143)</f>
        <v>670.50040684863723</v>
      </c>
      <c r="F157" s="157">
        <f>IF(RES_hhdet_tes!F157=0,0,RES_hhdet_tes!F157/0.086*1000000/RES_hhdet_num!F$143)</f>
        <v>674.04334726917921</v>
      </c>
      <c r="G157" s="157">
        <f>IF(RES_hhdet_tes!G157=0,0,RES_hhdet_tes!G157/0.086*1000000/RES_hhdet_num!G$143)</f>
        <v>688.50054986145039</v>
      </c>
      <c r="H157" s="157">
        <f>IF(RES_hhdet_tes!H157=0,0,RES_hhdet_tes!H157/0.086*1000000/RES_hhdet_num!H$143)</f>
        <v>718.77555493918101</v>
      </c>
      <c r="I157" s="157">
        <f>IF(RES_hhdet_tes!I157=0,0,RES_hhdet_tes!I157/0.086*1000000/RES_hhdet_num!I$143)</f>
        <v>743.23499094253714</v>
      </c>
      <c r="J157" s="157">
        <f>IF(RES_hhdet_tes!J157=0,0,RES_hhdet_tes!J157/0.086*1000000/RES_hhdet_num!J$143)</f>
        <v>765.03117049234936</v>
      </c>
      <c r="K157" s="157">
        <f>IF(RES_hhdet_tes!K157=0,0,RES_hhdet_tes!K157/0.086*1000000/RES_hhdet_num!K$143)</f>
        <v>778.90803382708975</v>
      </c>
      <c r="L157" s="157">
        <f>IF(RES_hhdet_tes!L157=0,0,RES_hhdet_tes!L157/0.086*1000000/RES_hhdet_num!L$143)</f>
        <v>762.11729430173682</v>
      </c>
      <c r="M157" s="157">
        <f>IF(RES_hhdet_tes!M157=0,0,RES_hhdet_tes!M157/0.086*1000000/RES_hhdet_num!M$143)</f>
        <v>851.38207989051728</v>
      </c>
      <c r="N157" s="157">
        <f>IF(RES_hhdet_tes!N157=0,0,RES_hhdet_tes!N157/0.086*1000000/RES_hhdet_num!N$143)</f>
        <v>898.61664989199471</v>
      </c>
      <c r="O157" s="157">
        <f>IF(RES_hhdet_tes!O157=0,0,RES_hhdet_tes!O157/0.086*1000000/RES_hhdet_num!O$143)</f>
        <v>901.14464494321294</v>
      </c>
      <c r="P157" s="157">
        <f>IF(RES_hhdet_tes!P157=0,0,RES_hhdet_tes!P157/0.086*1000000/RES_hhdet_num!P$143)</f>
        <v>927.8942427823963</v>
      </c>
      <c r="Q157" s="157">
        <f>IF(RES_hhdet_tes!Q157=0,0,RES_hhdet_tes!Q157/0.086*1000000/RES_hhdet_num!Q$143)</f>
        <v>903.52123028481572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544.46128703573788</v>
      </c>
      <c r="C158" s="156">
        <f>IF(RES_hhdet_tes!C158=0,0,RES_hhdet_tes!C158/0.086*1000000/RES_hhdet_num!C158)</f>
        <v>553.44873204900239</v>
      </c>
      <c r="D158" s="156">
        <f>IF(RES_hhdet_tes!D158=0,0,RES_hhdet_tes!D158/0.086*1000000/RES_hhdet_num!D158)</f>
        <v>564.67265642811128</v>
      </c>
      <c r="E158" s="156">
        <f>IF(RES_hhdet_tes!E158=0,0,RES_hhdet_tes!E158/0.086*1000000/RES_hhdet_num!E158)</f>
        <v>566.8590571773218</v>
      </c>
      <c r="F158" s="156">
        <f>IF(RES_hhdet_tes!F158=0,0,RES_hhdet_tes!F158/0.086*1000000/RES_hhdet_num!F158)</f>
        <v>571.31025287136674</v>
      </c>
      <c r="G158" s="156">
        <f>IF(RES_hhdet_tes!G158=0,0,RES_hhdet_tes!G158/0.086*1000000/RES_hhdet_num!G158)</f>
        <v>580.3108123783785</v>
      </c>
      <c r="H158" s="156">
        <f>IF(RES_hhdet_tes!H158=0,0,RES_hhdet_tes!H158/0.086*1000000/RES_hhdet_num!H158)</f>
        <v>639.27233524213977</v>
      </c>
      <c r="I158" s="156">
        <f>IF(RES_hhdet_tes!I158=0,0,RES_hhdet_tes!I158/0.086*1000000/RES_hhdet_num!I158)</f>
        <v>588.11973633679168</v>
      </c>
      <c r="J158" s="156">
        <f>IF(RES_hhdet_tes!J158=0,0,RES_hhdet_tes!J158/0.086*1000000/RES_hhdet_num!J158)</f>
        <v>626.87888325115853</v>
      </c>
      <c r="K158" s="156">
        <f>IF(RES_hhdet_tes!K158=0,0,RES_hhdet_tes!K158/0.086*1000000/RES_hhdet_num!K158)</f>
        <v>614.82379054736873</v>
      </c>
      <c r="L158" s="156">
        <f>IF(RES_hhdet_tes!L158=0,0,RES_hhdet_tes!L158/0.086*1000000/RES_hhdet_num!L158)</f>
        <v>612.95303210226621</v>
      </c>
      <c r="M158" s="156">
        <f>IF(RES_hhdet_tes!M158=0,0,RES_hhdet_tes!M158/0.086*1000000/RES_hhdet_num!M158)</f>
        <v>527.72850149098269</v>
      </c>
      <c r="N158" s="156">
        <f>IF(RES_hhdet_tes!N158=0,0,RES_hhdet_tes!N158/0.086*1000000/RES_hhdet_num!N158)</f>
        <v>600.12251563735606</v>
      </c>
      <c r="O158" s="156">
        <f>IF(RES_hhdet_tes!O158=0,0,RES_hhdet_tes!O158/0.086*1000000/RES_hhdet_num!O158)</f>
        <v>667.43495780021135</v>
      </c>
      <c r="P158" s="156">
        <f>IF(RES_hhdet_tes!P158=0,0,RES_hhdet_tes!P158/0.086*1000000/RES_hhdet_num!P158)</f>
        <v>604.39576723379582</v>
      </c>
      <c r="Q158" s="156">
        <f>IF(RES_hhdet_tes!Q158=0,0,RES_hhdet_tes!Q158/0.086*1000000/RES_hhdet_num!Q158)</f>
        <v>601.09780119639947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646.92709634247683</v>
      </c>
      <c r="C159" s="57">
        <f>IF(RES_hhdet_tes!C159=0,0,RES_hhdet_tes!C159/0.086*1000000/RES_hhdet_num!C159)</f>
        <v>677.01501641761922</v>
      </c>
      <c r="D159" s="57">
        <f>IF(RES_hhdet_tes!D159=0,0,RES_hhdet_tes!D159/0.086*1000000/RES_hhdet_num!D159)</f>
        <v>713.6390479143098</v>
      </c>
      <c r="E159" s="57">
        <f>IF(RES_hhdet_tes!E159=0,0,RES_hhdet_tes!E159/0.086*1000000/RES_hhdet_num!E159)</f>
        <v>721.61009176864593</v>
      </c>
      <c r="F159" s="57">
        <f>IF(RES_hhdet_tes!F159=0,0,RES_hhdet_tes!F159/0.086*1000000/RES_hhdet_num!F159)</f>
        <v>718.1757822923098</v>
      </c>
      <c r="G159" s="57">
        <f>IF(RES_hhdet_tes!G159=0,0,RES_hhdet_tes!G159/0.086*1000000/RES_hhdet_num!G159)</f>
        <v>728.3810651130616</v>
      </c>
      <c r="H159" s="57">
        <f>IF(RES_hhdet_tes!H159=0,0,RES_hhdet_tes!H159/0.086*1000000/RES_hhdet_num!H159)</f>
        <v>749.14424333799911</v>
      </c>
      <c r="I159" s="57">
        <f>IF(RES_hhdet_tes!I159=0,0,RES_hhdet_tes!I159/0.086*1000000/RES_hhdet_num!I159)</f>
        <v>799.0651150602946</v>
      </c>
      <c r="J159" s="57">
        <f>IF(RES_hhdet_tes!J159=0,0,RES_hhdet_tes!J159/0.086*1000000/RES_hhdet_num!J159)</f>
        <v>815.90678955309454</v>
      </c>
      <c r="K159" s="57">
        <f>IF(RES_hhdet_tes!K159=0,0,RES_hhdet_tes!K159/0.086*1000000/RES_hhdet_num!K159)</f>
        <v>840.0168304843404</v>
      </c>
      <c r="L159" s="57">
        <f>IF(RES_hhdet_tes!L159=0,0,RES_hhdet_tes!L159/0.086*1000000/RES_hhdet_num!L159)</f>
        <v>831.51731238282878</v>
      </c>
      <c r="M159" s="57">
        <f>IF(RES_hhdet_tes!M159=0,0,RES_hhdet_tes!M159/0.086*1000000/RES_hhdet_num!M159)</f>
        <v>957.15908427078011</v>
      </c>
      <c r="N159" s="57">
        <f>IF(RES_hhdet_tes!N159=0,0,RES_hhdet_tes!N159/0.086*1000000/RES_hhdet_num!N159)</f>
        <v>987.95037323116537</v>
      </c>
      <c r="O159" s="57">
        <f>IF(RES_hhdet_tes!O159=0,0,RES_hhdet_tes!O159/0.086*1000000/RES_hhdet_num!O159)</f>
        <v>966.72143736287012</v>
      </c>
      <c r="P159" s="57">
        <f>IF(RES_hhdet_tes!P159=0,0,RES_hhdet_tes!P159/0.086*1000000/RES_hhdet_num!P159)</f>
        <v>983.38679955360988</v>
      </c>
      <c r="Q159" s="57">
        <f>IF(RES_hhdet_tes!Q159=0,0,RES_hhdet_tes!Q159/0.086*1000000/RES_hhdet_num!Q159)</f>
        <v>953.86182636976196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12341.159703212734</v>
      </c>
      <c r="C161" s="168">
        <f t="shared" ref="C161:Q161" si="24">SUM(C162,C164,C166,C175)</f>
        <v>13282.042312759322</v>
      </c>
      <c r="D161" s="168">
        <f t="shared" si="24"/>
        <v>13098.917496517632</v>
      </c>
      <c r="E161" s="168">
        <f t="shared" si="24"/>
        <v>13447.163378116176</v>
      </c>
      <c r="F161" s="168">
        <f t="shared" si="24"/>
        <v>12683.691659482221</v>
      </c>
      <c r="G161" s="168">
        <f t="shared" si="24"/>
        <v>12130.115455301866</v>
      </c>
      <c r="H161" s="168">
        <f t="shared" si="24"/>
        <v>12191.363573675242</v>
      </c>
      <c r="I161" s="168">
        <f t="shared" si="24"/>
        <v>11150.100852716023</v>
      </c>
      <c r="J161" s="168">
        <f t="shared" si="24"/>
        <v>12757.579138847324</v>
      </c>
      <c r="K161" s="168">
        <f t="shared" si="24"/>
        <v>13225.710608835338</v>
      </c>
      <c r="L161" s="168">
        <f t="shared" si="24"/>
        <v>14997.066529464593</v>
      </c>
      <c r="M161" s="168">
        <f t="shared" si="24"/>
        <v>12630.260822484044</v>
      </c>
      <c r="N161" s="168">
        <f t="shared" si="24"/>
        <v>14365.300204827992</v>
      </c>
      <c r="O161" s="168">
        <f t="shared" si="24"/>
        <v>15153.725131355879</v>
      </c>
      <c r="P161" s="168">
        <f t="shared" si="24"/>
        <v>11750.831131270039</v>
      </c>
      <c r="Q161" s="168">
        <f t="shared" si="24"/>
        <v>12680.184845610189</v>
      </c>
    </row>
    <row r="162" spans="1:17" ht="12.95" customHeight="1" x14ac:dyDescent="0.25">
      <c r="A162" s="158" t="s">
        <v>65</v>
      </c>
      <c r="B162" s="157">
        <f t="shared" ref="B162:Q162" si="25">B163</f>
        <v>9712.5825373586613</v>
      </c>
      <c r="C162" s="157">
        <f t="shared" si="25"/>
        <v>10582.356134216705</v>
      </c>
      <c r="D162" s="157">
        <f t="shared" si="25"/>
        <v>10273.5874105697</v>
      </c>
      <c r="E162" s="157">
        <f t="shared" si="25"/>
        <v>10609.821616585194</v>
      </c>
      <c r="F162" s="157">
        <f t="shared" si="25"/>
        <v>9875.0553773272622</v>
      </c>
      <c r="G162" s="157">
        <f t="shared" si="25"/>
        <v>9304.6557005307586</v>
      </c>
      <c r="H162" s="157">
        <f t="shared" si="25"/>
        <v>9288.3649893687289</v>
      </c>
      <c r="I162" s="157">
        <f t="shared" si="25"/>
        <v>8184.4426920422138</v>
      </c>
      <c r="J162" s="157">
        <f t="shared" si="25"/>
        <v>9698.1886872753184</v>
      </c>
      <c r="K162" s="157">
        <f t="shared" si="25"/>
        <v>10100.068500401791</v>
      </c>
      <c r="L162" s="157">
        <f t="shared" si="25"/>
        <v>11812.560580075249</v>
      </c>
      <c r="M162" s="157">
        <f t="shared" si="25"/>
        <v>9205.5102949819648</v>
      </c>
      <c r="N162" s="157">
        <f t="shared" si="25"/>
        <v>10714.141397550206</v>
      </c>
      <c r="O162" s="157">
        <f t="shared" si="25"/>
        <v>11564.215182103733</v>
      </c>
      <c r="P162" s="157">
        <f t="shared" si="25"/>
        <v>8140.0495689223781</v>
      </c>
      <c r="Q162" s="157">
        <f t="shared" si="25"/>
        <v>9045.1548099251486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9712.5825373586613</v>
      </c>
      <c r="C163" s="57">
        <f>IF(RES_hhdet_tes!C163=0,0,RES_hhdet_tes!C163/0.086*1000000/RES_hhdet_num!C$161)</f>
        <v>10582.356134216705</v>
      </c>
      <c r="D163" s="57">
        <f>IF(RES_hhdet_tes!D163=0,0,RES_hhdet_tes!D163/0.086*1000000/RES_hhdet_num!D$161)</f>
        <v>10273.5874105697</v>
      </c>
      <c r="E163" s="57">
        <f>IF(RES_hhdet_tes!E163=0,0,RES_hhdet_tes!E163/0.086*1000000/RES_hhdet_num!E$161)</f>
        <v>10609.821616585194</v>
      </c>
      <c r="F163" s="57">
        <f>IF(RES_hhdet_tes!F163=0,0,RES_hhdet_tes!F163/0.086*1000000/RES_hhdet_num!F$161)</f>
        <v>9875.0553773272622</v>
      </c>
      <c r="G163" s="57">
        <f>IF(RES_hhdet_tes!G163=0,0,RES_hhdet_tes!G163/0.086*1000000/RES_hhdet_num!G$161)</f>
        <v>9304.6557005307586</v>
      </c>
      <c r="H163" s="57">
        <f>IF(RES_hhdet_tes!H163=0,0,RES_hhdet_tes!H163/0.086*1000000/RES_hhdet_num!H$161)</f>
        <v>9288.3649893687289</v>
      </c>
      <c r="I163" s="57">
        <f>IF(RES_hhdet_tes!I163=0,0,RES_hhdet_tes!I163/0.086*1000000/RES_hhdet_num!I$161)</f>
        <v>8184.4426920422138</v>
      </c>
      <c r="J163" s="57">
        <f>IF(RES_hhdet_tes!J163=0,0,RES_hhdet_tes!J163/0.086*1000000/RES_hhdet_num!J$161)</f>
        <v>9698.1886872753184</v>
      </c>
      <c r="K163" s="57">
        <f>IF(RES_hhdet_tes!K163=0,0,RES_hhdet_tes!K163/0.086*1000000/RES_hhdet_num!K$161)</f>
        <v>10100.068500401791</v>
      </c>
      <c r="L163" s="57">
        <f>IF(RES_hhdet_tes!L163=0,0,RES_hhdet_tes!L163/0.086*1000000/RES_hhdet_num!L$161)</f>
        <v>11812.560580075249</v>
      </c>
      <c r="M163" s="57">
        <f>IF(RES_hhdet_tes!M163=0,0,RES_hhdet_tes!M163/0.086*1000000/RES_hhdet_num!M$161)</f>
        <v>9205.5102949819648</v>
      </c>
      <c r="N163" s="57">
        <f>IF(RES_hhdet_tes!N163=0,0,RES_hhdet_tes!N163/0.086*1000000/RES_hhdet_num!N$161)</f>
        <v>10714.141397550206</v>
      </c>
      <c r="O163" s="57">
        <f>IF(RES_hhdet_tes!O163=0,0,RES_hhdet_tes!O163/0.086*1000000/RES_hhdet_num!O$161)</f>
        <v>11564.215182103733</v>
      </c>
      <c r="P163" s="57">
        <f>IF(RES_hhdet_tes!P163=0,0,RES_hhdet_tes!P163/0.086*1000000/RES_hhdet_num!P$161)</f>
        <v>8140.0495689223781</v>
      </c>
      <c r="Q163" s="57">
        <f>IF(RES_hhdet_tes!Q163=0,0,RES_hhdet_tes!Q163/0.086*1000000/RES_hhdet_num!Q$161)</f>
        <v>9045.1548099251486</v>
      </c>
    </row>
    <row r="164" spans="1:17" ht="12.95" customHeight="1" x14ac:dyDescent="0.25">
      <c r="A164" s="158" t="s">
        <v>112</v>
      </c>
      <c r="B164" s="157">
        <f t="shared" ref="B164:Q164" si="26">B165</f>
        <v>8.7326063458461523</v>
      </c>
      <c r="C164" s="157">
        <f t="shared" si="26"/>
        <v>8.7799241295495811</v>
      </c>
      <c r="D164" s="157">
        <f t="shared" si="26"/>
        <v>9.0633329646374357</v>
      </c>
      <c r="E164" s="157">
        <f t="shared" si="26"/>
        <v>9.1442054188508397</v>
      </c>
      <c r="F164" s="157">
        <f t="shared" si="26"/>
        <v>9.4530810188174588</v>
      </c>
      <c r="G164" s="157">
        <f t="shared" si="26"/>
        <v>9.4704858916933379</v>
      </c>
      <c r="H164" s="157">
        <f t="shared" si="26"/>
        <v>9.9300555601197988</v>
      </c>
      <c r="I164" s="157">
        <f t="shared" si="26"/>
        <v>11.072901637353899</v>
      </c>
      <c r="J164" s="157">
        <f t="shared" si="26"/>
        <v>12.564603198192229</v>
      </c>
      <c r="K164" s="157">
        <f t="shared" si="26"/>
        <v>16.102469660563195</v>
      </c>
      <c r="L164" s="157">
        <f t="shared" si="26"/>
        <v>18.935484405284615</v>
      </c>
      <c r="M164" s="157">
        <f t="shared" si="26"/>
        <v>27.999564428004547</v>
      </c>
      <c r="N164" s="157">
        <f t="shared" si="26"/>
        <v>37.169809667959576</v>
      </c>
      <c r="O164" s="157">
        <f t="shared" si="26"/>
        <v>45.463381322343203</v>
      </c>
      <c r="P164" s="157">
        <f t="shared" si="26"/>
        <v>54.331723763874528</v>
      </c>
      <c r="Q164" s="157">
        <f t="shared" si="26"/>
        <v>64.839753444881254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8.7326063458461523</v>
      </c>
      <c r="C165" s="156">
        <f>IF(RES_hhdet_tes!C165=0,0,RES_hhdet_tes!C165/0.086*1000000/RES_hhdet_num!C$161)</f>
        <v>8.7799241295495811</v>
      </c>
      <c r="D165" s="156">
        <f>IF(RES_hhdet_tes!D165=0,0,RES_hhdet_tes!D165/0.086*1000000/RES_hhdet_num!D$161)</f>
        <v>9.0633329646374357</v>
      </c>
      <c r="E165" s="156">
        <f>IF(RES_hhdet_tes!E165=0,0,RES_hhdet_tes!E165/0.086*1000000/RES_hhdet_num!E$161)</f>
        <v>9.1442054188508397</v>
      </c>
      <c r="F165" s="156">
        <f>IF(RES_hhdet_tes!F165=0,0,RES_hhdet_tes!F165/0.086*1000000/RES_hhdet_num!F$161)</f>
        <v>9.4530810188174588</v>
      </c>
      <c r="G165" s="156">
        <f>IF(RES_hhdet_tes!G165=0,0,RES_hhdet_tes!G165/0.086*1000000/RES_hhdet_num!G$161)</f>
        <v>9.4704858916933379</v>
      </c>
      <c r="H165" s="156">
        <f>IF(RES_hhdet_tes!H165=0,0,RES_hhdet_tes!H165/0.086*1000000/RES_hhdet_num!H$161)</f>
        <v>9.9300555601197988</v>
      </c>
      <c r="I165" s="156">
        <f>IF(RES_hhdet_tes!I165=0,0,RES_hhdet_tes!I165/0.086*1000000/RES_hhdet_num!I$161)</f>
        <v>11.072901637353899</v>
      </c>
      <c r="J165" s="156">
        <f>IF(RES_hhdet_tes!J165=0,0,RES_hhdet_tes!J165/0.086*1000000/RES_hhdet_num!J$161)</f>
        <v>12.564603198192229</v>
      </c>
      <c r="K165" s="156">
        <f>IF(RES_hhdet_tes!K165=0,0,RES_hhdet_tes!K165/0.086*1000000/RES_hhdet_num!K$161)</f>
        <v>16.102469660563195</v>
      </c>
      <c r="L165" s="156">
        <f>IF(RES_hhdet_tes!L165=0,0,RES_hhdet_tes!L165/0.086*1000000/RES_hhdet_num!L$161)</f>
        <v>18.935484405284615</v>
      </c>
      <c r="M165" s="156">
        <f>IF(RES_hhdet_tes!M165=0,0,RES_hhdet_tes!M165/0.086*1000000/RES_hhdet_num!M$161)</f>
        <v>27.999564428004547</v>
      </c>
      <c r="N165" s="156">
        <f>IF(RES_hhdet_tes!N165=0,0,RES_hhdet_tes!N165/0.086*1000000/RES_hhdet_num!N$161)</f>
        <v>37.169809667959576</v>
      </c>
      <c r="O165" s="156">
        <f>IF(RES_hhdet_tes!O165=0,0,RES_hhdet_tes!O165/0.086*1000000/RES_hhdet_num!O$161)</f>
        <v>45.463381322343203</v>
      </c>
      <c r="P165" s="156">
        <f>IF(RES_hhdet_tes!P165=0,0,RES_hhdet_tes!P165/0.086*1000000/RES_hhdet_num!P$161)</f>
        <v>54.331723763874528</v>
      </c>
      <c r="Q165" s="156">
        <f>IF(RES_hhdet_tes!Q165=0,0,RES_hhdet_tes!Q165/0.086*1000000/RES_hhdet_num!Q$161)</f>
        <v>64.839753444881254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2009.9569510359204</v>
      </c>
      <c r="C166" s="157">
        <f>IF(RES_hhdet_tes!C166=0,0,RES_hhdet_tes!C166/0.086*1000000/RES_hhdet_num!C$161)</f>
        <v>2060.590736166826</v>
      </c>
      <c r="D166" s="157">
        <f>IF(RES_hhdet_tes!D166=0,0,RES_hhdet_tes!D166/0.086*1000000/RES_hhdet_num!D$161)</f>
        <v>2153.2940511437005</v>
      </c>
      <c r="E166" s="157">
        <f>IF(RES_hhdet_tes!E166=0,0,RES_hhdet_tes!E166/0.086*1000000/RES_hhdet_num!E$161)</f>
        <v>2157.6972071401806</v>
      </c>
      <c r="F166" s="157">
        <f>IF(RES_hhdet_tes!F166=0,0,RES_hhdet_tes!F166/0.086*1000000/RES_hhdet_num!F$161)</f>
        <v>2125.1395546788522</v>
      </c>
      <c r="G166" s="157">
        <f>IF(RES_hhdet_tes!G166=0,0,RES_hhdet_tes!G166/0.086*1000000/RES_hhdet_num!G$161)</f>
        <v>2127.4880267388985</v>
      </c>
      <c r="H166" s="157">
        <f>IF(RES_hhdet_tes!H166=0,0,RES_hhdet_tes!H166/0.086*1000000/RES_hhdet_num!H$161)</f>
        <v>2174.2899734506486</v>
      </c>
      <c r="I166" s="157">
        <f>IF(RES_hhdet_tes!I166=0,0,RES_hhdet_tes!I166/0.086*1000000/RES_hhdet_num!I$161)</f>
        <v>2211.3531946483968</v>
      </c>
      <c r="J166" s="157">
        <f>IF(RES_hhdet_tes!J166=0,0,RES_hhdet_tes!J166/0.086*1000000/RES_hhdet_num!J$161)</f>
        <v>2281.7926006554094</v>
      </c>
      <c r="K166" s="157">
        <f>IF(RES_hhdet_tes!K166=0,0,RES_hhdet_tes!K166/0.086*1000000/RES_hhdet_num!K$161)</f>
        <v>2330.6338208182751</v>
      </c>
      <c r="L166" s="157">
        <f>IF(RES_hhdet_tes!L166=0,0,RES_hhdet_tes!L166/0.086*1000000/RES_hhdet_num!L$161)</f>
        <v>2403.4535237780028</v>
      </c>
      <c r="M166" s="157">
        <f>IF(RES_hhdet_tes!M166=0,0,RES_hhdet_tes!M166/0.086*1000000/RES_hhdet_num!M$161)</f>
        <v>2545.3737369580904</v>
      </c>
      <c r="N166" s="157">
        <f>IF(RES_hhdet_tes!N166=0,0,RES_hhdet_tes!N166/0.086*1000000/RES_hhdet_num!N$161)</f>
        <v>2715.373203000252</v>
      </c>
      <c r="O166" s="157">
        <f>IF(RES_hhdet_tes!O166=0,0,RES_hhdet_tes!O166/0.086*1000000/RES_hhdet_num!O$161)</f>
        <v>2642.8999707043986</v>
      </c>
      <c r="P166" s="157">
        <f>IF(RES_hhdet_tes!P166=0,0,RES_hhdet_tes!P166/0.086*1000000/RES_hhdet_num!P$161)</f>
        <v>2628.5576310070296</v>
      </c>
      <c r="Q166" s="157">
        <f>IF(RES_hhdet_tes!Q166=0,0,RES_hhdet_tes!Q166/0.086*1000000/RES_hhdet_num!Q$161)</f>
        <v>2666.6668625391662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1706.9615886384522</v>
      </c>
      <c r="C167" s="132">
        <f>IF(RES_hhdet_tes!C167=0,0,RES_hhdet_tes!C167/0.086*1000000/RES_hhdet_num!C167)</f>
        <v>1725.8871487178908</v>
      </c>
      <c r="D167" s="132">
        <f>IF(RES_hhdet_tes!D167=0,0,RES_hhdet_tes!D167/0.086*1000000/RES_hhdet_num!D167)</f>
        <v>1762.3822142575359</v>
      </c>
      <c r="E167" s="132">
        <f>IF(RES_hhdet_tes!E167=0,0,RES_hhdet_tes!E167/0.086*1000000/RES_hhdet_num!E167)</f>
        <v>1758.6921477037808</v>
      </c>
      <c r="F167" s="132">
        <f>IF(RES_hhdet_tes!F167=0,0,RES_hhdet_tes!F167/0.086*1000000/RES_hhdet_num!F167)</f>
        <v>1759.6314643343769</v>
      </c>
      <c r="G167" s="132">
        <f>IF(RES_hhdet_tes!G167=0,0,RES_hhdet_tes!G167/0.086*1000000/RES_hhdet_num!G167)</f>
        <v>1777.5236222094638</v>
      </c>
      <c r="H167" s="132">
        <f>IF(RES_hhdet_tes!H167=0,0,RES_hhdet_tes!H167/0.086*1000000/RES_hhdet_num!H167)</f>
        <v>1808.4000723758502</v>
      </c>
      <c r="I167" s="132">
        <f>IF(RES_hhdet_tes!I167=0,0,RES_hhdet_tes!I167/0.086*1000000/RES_hhdet_num!I167)</f>
        <v>1814.163276895418</v>
      </c>
      <c r="J167" s="132">
        <f>IF(RES_hhdet_tes!J167=0,0,RES_hhdet_tes!J167/0.086*1000000/RES_hhdet_num!J167)</f>
        <v>1814.1842447858223</v>
      </c>
      <c r="K167" s="132">
        <f>IF(RES_hhdet_tes!K167=0,0,RES_hhdet_tes!K167/0.086*1000000/RES_hhdet_num!K167)</f>
        <v>1808.5081555322693</v>
      </c>
      <c r="L167" s="132">
        <f>IF(RES_hhdet_tes!L167=0,0,RES_hhdet_tes!L167/0.086*1000000/RES_hhdet_num!L167)</f>
        <v>1808.8328479881714</v>
      </c>
      <c r="M167" s="132">
        <f>IF(RES_hhdet_tes!M167=0,0,RES_hhdet_tes!M167/0.086*1000000/RES_hhdet_num!M167)</f>
        <v>1852.1635215810045</v>
      </c>
      <c r="N167" s="132">
        <f>IF(RES_hhdet_tes!N167=0,0,RES_hhdet_tes!N167/0.086*1000000/RES_hhdet_num!N167)</f>
        <v>1869.05238858814</v>
      </c>
      <c r="O167" s="132">
        <f>IF(RES_hhdet_tes!O167=0,0,RES_hhdet_tes!O167/0.086*1000000/RES_hhdet_num!O167)</f>
        <v>1884.4374213653289</v>
      </c>
      <c r="P167" s="132">
        <f>IF(RES_hhdet_tes!P167=0,0,RES_hhdet_tes!P167/0.086*1000000/RES_hhdet_num!P167)</f>
        <v>1894.1199642877295</v>
      </c>
      <c r="Q167" s="132">
        <f>IF(RES_hhdet_tes!Q167=0,0,RES_hhdet_tes!Q167/0.086*1000000/RES_hhdet_num!Q167)</f>
        <v>1907.7333794580272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1706.9448203480822</v>
      </c>
      <c r="C168" s="132">
        <f>IF(RES_hhdet_tes!C168=0,0,RES_hhdet_tes!C168/0.086*1000000/RES_hhdet_num!C168)</f>
        <v>1737.0047719822132</v>
      </c>
      <c r="D168" s="132">
        <f>IF(RES_hhdet_tes!D168=0,0,RES_hhdet_tes!D168/0.086*1000000/RES_hhdet_num!D168)</f>
        <v>1778.9951351540067</v>
      </c>
      <c r="E168" s="132">
        <f>IF(RES_hhdet_tes!E168=0,0,RES_hhdet_tes!E168/0.086*1000000/RES_hhdet_num!E168)</f>
        <v>1780.5227308625779</v>
      </c>
      <c r="F168" s="132">
        <f>IF(RES_hhdet_tes!F168=0,0,RES_hhdet_tes!F168/0.086*1000000/RES_hhdet_num!F168)</f>
        <v>1777.2331625818713</v>
      </c>
      <c r="G168" s="132">
        <f>IF(RES_hhdet_tes!G168=0,0,RES_hhdet_tes!G168/0.086*1000000/RES_hhdet_num!G168)</f>
        <v>1791.4620850813001</v>
      </c>
      <c r="H168" s="132">
        <f>IF(RES_hhdet_tes!H168=0,0,RES_hhdet_tes!H168/0.086*1000000/RES_hhdet_num!H168)</f>
        <v>1820.3776258268938</v>
      </c>
      <c r="I168" s="132">
        <f>IF(RES_hhdet_tes!I168=0,0,RES_hhdet_tes!I168/0.086*1000000/RES_hhdet_num!I168)</f>
        <v>1825.0978196245842</v>
      </c>
      <c r="J168" s="132">
        <f>IF(RES_hhdet_tes!J168=0,0,RES_hhdet_tes!J168/0.086*1000000/RES_hhdet_num!J168)</f>
        <v>1824.9251903439676</v>
      </c>
      <c r="K168" s="132">
        <f>IF(RES_hhdet_tes!K168=0,0,RES_hhdet_tes!K168/0.086*1000000/RES_hhdet_num!K168)</f>
        <v>1816.7051920504755</v>
      </c>
      <c r="L168" s="132">
        <f>IF(RES_hhdet_tes!L168=0,0,RES_hhdet_tes!L168/0.086*1000000/RES_hhdet_num!L168)</f>
        <v>1819.8532236935596</v>
      </c>
      <c r="M168" s="132">
        <f>IF(RES_hhdet_tes!M168=0,0,RES_hhdet_tes!M168/0.086*1000000/RES_hhdet_num!M168)</f>
        <v>1848.2946461162737</v>
      </c>
      <c r="N168" s="132">
        <f>IF(RES_hhdet_tes!N168=0,0,RES_hhdet_tes!N168/0.086*1000000/RES_hhdet_num!N168)</f>
        <v>1858.5845878847288</v>
      </c>
      <c r="O168" s="132">
        <f>IF(RES_hhdet_tes!O168=0,0,RES_hhdet_tes!O168/0.086*1000000/RES_hhdet_num!O168)</f>
        <v>1867.1209545180259</v>
      </c>
      <c r="P168" s="132">
        <f>IF(RES_hhdet_tes!P168=0,0,RES_hhdet_tes!P168/0.086*1000000/RES_hhdet_num!P168)</f>
        <v>1873.4014394645676</v>
      </c>
      <c r="Q168" s="132">
        <f>IF(RES_hhdet_tes!Q168=0,0,RES_hhdet_tes!Q168/0.086*1000000/RES_hhdet_num!Q168)</f>
        <v>1883.7955539538646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1109.5250326149999</v>
      </c>
      <c r="C169" s="165">
        <f>IF(RES_hhdet_tes!C169=0,0,RES_hhdet_tes!C169/0.086*1000000/RES_hhdet_num!C168)</f>
        <v>1136.2575781284995</v>
      </c>
      <c r="D169" s="165">
        <f>IF(RES_hhdet_tes!D169=0,0,RES_hhdet_tes!D169/0.086*1000000/RES_hhdet_num!D168)</f>
        <v>1164.911527929831</v>
      </c>
      <c r="E169" s="165">
        <f>IF(RES_hhdet_tes!E169=0,0,RES_hhdet_tes!E169/0.086*1000000/RES_hhdet_num!E168)</f>
        <v>1167.9303951751529</v>
      </c>
      <c r="F169" s="165">
        <f>IF(RES_hhdet_tes!F169=0,0,RES_hhdet_tes!F169/0.086*1000000/RES_hhdet_num!F168)</f>
        <v>1165.0959576631742</v>
      </c>
      <c r="G169" s="165">
        <f>IF(RES_hhdet_tes!G169=0,0,RES_hhdet_tes!G169/0.086*1000000/RES_hhdet_num!G168)</f>
        <v>1174.3063474844005</v>
      </c>
      <c r="H169" s="165">
        <f>IF(RES_hhdet_tes!H169=0,0,RES_hhdet_tes!H169/0.086*1000000/RES_hhdet_num!H168)</f>
        <v>1191.5557590109943</v>
      </c>
      <c r="I169" s="165">
        <f>IF(RES_hhdet_tes!I169=0,0,RES_hhdet_tes!I169/0.086*1000000/RES_hhdet_num!I168)</f>
        <v>1193.2470877535293</v>
      </c>
      <c r="J169" s="165">
        <f>IF(RES_hhdet_tes!J169=0,0,RES_hhdet_tes!J169/0.086*1000000/RES_hhdet_num!J168)</f>
        <v>1191.8532943776515</v>
      </c>
      <c r="K169" s="165">
        <f>IF(RES_hhdet_tes!K169=0,0,RES_hhdet_tes!K169/0.086*1000000/RES_hhdet_num!K168)</f>
        <v>1185.215769852816</v>
      </c>
      <c r="L169" s="165">
        <f>IF(RES_hhdet_tes!L169=0,0,RES_hhdet_tes!L169/0.086*1000000/RES_hhdet_num!L168)</f>
        <v>1185.1547986368678</v>
      </c>
      <c r="M169" s="165">
        <f>IF(RES_hhdet_tes!M169=0,0,RES_hhdet_tes!M169/0.086*1000000/RES_hhdet_num!M168)</f>
        <v>1212.6776021191843</v>
      </c>
      <c r="N169" s="165">
        <f>IF(RES_hhdet_tes!N169=0,0,RES_hhdet_tes!N169/0.086*1000000/RES_hhdet_num!N168)</f>
        <v>1222.8380339514208</v>
      </c>
      <c r="O169" s="165">
        <f>IF(RES_hhdet_tes!O169=0,0,RES_hhdet_tes!O169/0.086*1000000/RES_hhdet_num!O168)</f>
        <v>1230.9121525567693</v>
      </c>
      <c r="P169" s="165">
        <f>IF(RES_hhdet_tes!P169=0,0,RES_hhdet_tes!P169/0.086*1000000/RES_hhdet_num!P168)</f>
        <v>1236.0221327615661</v>
      </c>
      <c r="Q169" s="165">
        <f>IF(RES_hhdet_tes!Q169=0,0,RES_hhdet_tes!Q169/0.086*1000000/RES_hhdet_num!Q168)</f>
        <v>1243.7725445173185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597.41978773308233</v>
      </c>
      <c r="C170" s="164">
        <f>IF(RES_hhdet_tes!C170=0,0,RES_hhdet_tes!C170/0.086*1000000/RES_hhdet_num!C168)</f>
        <v>600.74719385371372</v>
      </c>
      <c r="D170" s="164">
        <f>IF(RES_hhdet_tes!D170=0,0,RES_hhdet_tes!D170/0.086*1000000/RES_hhdet_num!D168)</f>
        <v>614.08360722417581</v>
      </c>
      <c r="E170" s="164">
        <f>IF(RES_hhdet_tes!E170=0,0,RES_hhdet_tes!E170/0.086*1000000/RES_hhdet_num!E168)</f>
        <v>612.59233568742525</v>
      </c>
      <c r="F170" s="164">
        <f>IF(RES_hhdet_tes!F170=0,0,RES_hhdet_tes!F170/0.086*1000000/RES_hhdet_num!F168)</f>
        <v>612.13720491869697</v>
      </c>
      <c r="G170" s="164">
        <f>IF(RES_hhdet_tes!G170=0,0,RES_hhdet_tes!G170/0.086*1000000/RES_hhdet_num!G168)</f>
        <v>617.15573759689971</v>
      </c>
      <c r="H170" s="164">
        <f>IF(RES_hhdet_tes!H170=0,0,RES_hhdet_tes!H170/0.086*1000000/RES_hhdet_num!H168)</f>
        <v>628.82186681589974</v>
      </c>
      <c r="I170" s="164">
        <f>IF(RES_hhdet_tes!I170=0,0,RES_hhdet_tes!I170/0.086*1000000/RES_hhdet_num!I168)</f>
        <v>631.85073187105525</v>
      </c>
      <c r="J170" s="164">
        <f>IF(RES_hhdet_tes!J170=0,0,RES_hhdet_tes!J170/0.086*1000000/RES_hhdet_num!J168)</f>
        <v>633.07189596631588</v>
      </c>
      <c r="K170" s="164">
        <f>IF(RES_hhdet_tes!K170=0,0,RES_hhdet_tes!K170/0.086*1000000/RES_hhdet_num!K168)</f>
        <v>631.48942219765945</v>
      </c>
      <c r="L170" s="164">
        <f>IF(RES_hhdet_tes!L170=0,0,RES_hhdet_tes!L170/0.086*1000000/RES_hhdet_num!L168)</f>
        <v>634.69842505669214</v>
      </c>
      <c r="M170" s="164">
        <f>IF(RES_hhdet_tes!M170=0,0,RES_hhdet_tes!M170/0.086*1000000/RES_hhdet_num!M168)</f>
        <v>635.61704399708913</v>
      </c>
      <c r="N170" s="164">
        <f>IF(RES_hhdet_tes!N170=0,0,RES_hhdet_tes!N170/0.086*1000000/RES_hhdet_num!N168)</f>
        <v>635.74655393330772</v>
      </c>
      <c r="O170" s="164">
        <f>IF(RES_hhdet_tes!O170=0,0,RES_hhdet_tes!O170/0.086*1000000/RES_hhdet_num!O168)</f>
        <v>636.20880196125654</v>
      </c>
      <c r="P170" s="164">
        <f>IF(RES_hhdet_tes!P170=0,0,RES_hhdet_tes!P170/0.086*1000000/RES_hhdet_num!P168)</f>
        <v>637.37930670300136</v>
      </c>
      <c r="Q170" s="164">
        <f>IF(RES_hhdet_tes!Q170=0,0,RES_hhdet_tes!Q170/0.086*1000000/RES_hhdet_num!Q168)</f>
        <v>640.02300943654632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2028.1362035878319</v>
      </c>
      <c r="C171" s="162">
        <f>IF(RES_hhdet_tes!C171=0,0,RES_hhdet_tes!C171/0.086*1000000/RES_hhdet_num!C171)</f>
        <v>2088.6776170621879</v>
      </c>
      <c r="D171" s="162">
        <f>IF(RES_hhdet_tes!D171=0,0,RES_hhdet_tes!D171/0.086*1000000/RES_hhdet_num!D171)</f>
        <v>2189.5165692048804</v>
      </c>
      <c r="E171" s="162">
        <f>IF(RES_hhdet_tes!E171=0,0,RES_hhdet_tes!E171/0.086*1000000/RES_hhdet_num!E171)</f>
        <v>2199.6292464269795</v>
      </c>
      <c r="F171" s="162">
        <f>IF(RES_hhdet_tes!F171=0,0,RES_hhdet_tes!F171/0.086*1000000/RES_hhdet_num!F171)</f>
        <v>2171.0408402296121</v>
      </c>
      <c r="G171" s="162">
        <f>IF(RES_hhdet_tes!G171=0,0,RES_hhdet_tes!G171/0.086*1000000/RES_hhdet_num!G171)</f>
        <v>2185.2318478118045</v>
      </c>
      <c r="H171" s="162">
        <f>IF(RES_hhdet_tes!H171=0,0,RES_hhdet_tes!H171/0.086*1000000/RES_hhdet_num!H171)</f>
        <v>2242.2378588338693</v>
      </c>
      <c r="I171" s="162">
        <f>IF(RES_hhdet_tes!I171=0,0,RES_hhdet_tes!I171/0.086*1000000/RES_hhdet_num!I171)</f>
        <v>2297.0841442946066</v>
      </c>
      <c r="J171" s="162">
        <f>IF(RES_hhdet_tes!J171=0,0,RES_hhdet_tes!J171/0.086*1000000/RES_hhdet_num!J171)</f>
        <v>2397.0258053893767</v>
      </c>
      <c r="K171" s="162">
        <f>IF(RES_hhdet_tes!K171=0,0,RES_hhdet_tes!K171/0.086*1000000/RES_hhdet_num!K171)</f>
        <v>2466.2706289047665</v>
      </c>
      <c r="L171" s="162">
        <f>IF(RES_hhdet_tes!L171=0,0,RES_hhdet_tes!L171/0.086*1000000/RES_hhdet_num!L171)</f>
        <v>2567.4677769122409</v>
      </c>
      <c r="M171" s="162">
        <f>IF(RES_hhdet_tes!M171=0,0,RES_hhdet_tes!M171/0.086*1000000/RES_hhdet_num!M171)</f>
        <v>2742.4850376331497</v>
      </c>
      <c r="N171" s="162">
        <f>IF(RES_hhdet_tes!N171=0,0,RES_hhdet_tes!N171/0.086*1000000/RES_hhdet_num!N171)</f>
        <v>2966.4256162891857</v>
      </c>
      <c r="O171" s="162">
        <f>IF(RES_hhdet_tes!O171=0,0,RES_hhdet_tes!O171/0.086*1000000/RES_hhdet_num!O171)</f>
        <v>2872.750259029975</v>
      </c>
      <c r="P171" s="162">
        <f>IF(RES_hhdet_tes!P171=0,0,RES_hhdet_tes!P171/0.086*1000000/RES_hhdet_num!P171)</f>
        <v>2854.0575914234964</v>
      </c>
      <c r="Q171" s="162">
        <f>IF(RES_hhdet_tes!Q171=0,0,RES_hhdet_tes!Q171/0.086*1000000/RES_hhdet_num!Q171)</f>
        <v>2907.8800718293651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1915.7083200651864</v>
      </c>
      <c r="C172" s="160">
        <f>IF(RES_hhdet_tes!C172=0,0,RES_hhdet_tes!C172/0.086*1000000/RES_hhdet_num!C172)</f>
        <v>1958.387644944183</v>
      </c>
      <c r="D172" s="160">
        <f>IF(RES_hhdet_tes!D172=0,0,RES_hhdet_tes!D172/0.086*1000000/RES_hhdet_num!D172)</f>
        <v>2039.2724686220386</v>
      </c>
      <c r="E172" s="160">
        <f>IF(RES_hhdet_tes!E172=0,0,RES_hhdet_tes!E172/0.086*1000000/RES_hhdet_num!E172)</f>
        <v>2046.1137190890815</v>
      </c>
      <c r="F172" s="160">
        <f>IF(RES_hhdet_tes!F172=0,0,RES_hhdet_tes!F172/0.086*1000000/RES_hhdet_num!F172)</f>
        <v>2027.9483132274527</v>
      </c>
      <c r="G172" s="160">
        <f>IF(RES_hhdet_tes!G172=0,0,RES_hhdet_tes!G172/0.086*1000000/RES_hhdet_num!G172)</f>
        <v>2041.2712583130201</v>
      </c>
      <c r="H172" s="160">
        <f>IF(RES_hhdet_tes!H172=0,0,RES_hhdet_tes!H172/0.086*1000000/RES_hhdet_num!H172)</f>
        <v>2089.4390700025874</v>
      </c>
      <c r="I172" s="160">
        <f>IF(RES_hhdet_tes!I172=0,0,RES_hhdet_tes!I172/0.086*1000000/RES_hhdet_num!I172)</f>
        <v>2126.2667718499847</v>
      </c>
      <c r="J172" s="160">
        <f>IF(RES_hhdet_tes!J172=0,0,RES_hhdet_tes!J172/0.086*1000000/RES_hhdet_num!J172)</f>
        <v>2189.9940129292781</v>
      </c>
      <c r="K172" s="160">
        <f>IF(RES_hhdet_tes!K172=0,0,RES_hhdet_tes!K172/0.086*1000000/RES_hhdet_num!K172)</f>
        <v>2235.4021721629274</v>
      </c>
      <c r="L172" s="160">
        <f>IF(RES_hhdet_tes!L172=0,0,RES_hhdet_tes!L172/0.086*1000000/RES_hhdet_num!L172)</f>
        <v>2303.2087222006853</v>
      </c>
      <c r="M172" s="160">
        <f>IF(RES_hhdet_tes!M172=0,0,RES_hhdet_tes!M172/0.086*1000000/RES_hhdet_num!M172)</f>
        <v>2418.7009592957879</v>
      </c>
      <c r="N172" s="160">
        <f>IF(RES_hhdet_tes!N172=0,0,RES_hhdet_tes!N172/0.086*1000000/RES_hhdet_num!N172)</f>
        <v>2564.3717678587495</v>
      </c>
      <c r="O172" s="160">
        <f>IF(RES_hhdet_tes!O172=0,0,RES_hhdet_tes!O172/0.086*1000000/RES_hhdet_num!O172)</f>
        <v>2504.4709084393166</v>
      </c>
      <c r="P172" s="160">
        <f>IF(RES_hhdet_tes!P172=0,0,RES_hhdet_tes!P172/0.086*1000000/RES_hhdet_num!P172)</f>
        <v>2493.7142422402826</v>
      </c>
      <c r="Q172" s="160">
        <f>IF(RES_hhdet_tes!Q172=0,0,RES_hhdet_tes!Q172/0.086*1000000/RES_hhdet_num!Q172)</f>
        <v>2531.1812113767373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1318.2885323321043</v>
      </c>
      <c r="C173" s="156">
        <f>IF(RES_hhdet_tes!C173=0,0,RES_hhdet_tes!C173/0.086*1000000/RES_hhdet_num!C172)</f>
        <v>1357.6404510904692</v>
      </c>
      <c r="D173" s="156">
        <f>IF(RES_hhdet_tes!D173=0,0,RES_hhdet_tes!D173/0.086*1000000/RES_hhdet_num!D172)</f>
        <v>1425.1888613978633</v>
      </c>
      <c r="E173" s="156">
        <f>IF(RES_hhdet_tes!E173=0,0,RES_hhdet_tes!E173/0.086*1000000/RES_hhdet_num!E172)</f>
        <v>1433.5213834016563</v>
      </c>
      <c r="F173" s="156">
        <f>IF(RES_hhdet_tes!F173=0,0,RES_hhdet_tes!F173/0.086*1000000/RES_hhdet_num!F172)</f>
        <v>1415.8111083087554</v>
      </c>
      <c r="G173" s="156">
        <f>IF(RES_hhdet_tes!G173=0,0,RES_hhdet_tes!G173/0.086*1000000/RES_hhdet_num!G172)</f>
        <v>1424.1155207161203</v>
      </c>
      <c r="H173" s="156">
        <f>IF(RES_hhdet_tes!H173=0,0,RES_hhdet_tes!H173/0.086*1000000/RES_hhdet_num!H172)</f>
        <v>1460.6172031866877</v>
      </c>
      <c r="I173" s="156">
        <f>IF(RES_hhdet_tes!I173=0,0,RES_hhdet_tes!I173/0.086*1000000/RES_hhdet_num!I172)</f>
        <v>1494.4160399789291</v>
      </c>
      <c r="J173" s="156">
        <f>IF(RES_hhdet_tes!J173=0,0,RES_hhdet_tes!J173/0.086*1000000/RES_hhdet_num!J172)</f>
        <v>1556.9221169629625</v>
      </c>
      <c r="K173" s="156">
        <f>IF(RES_hhdet_tes!K173=0,0,RES_hhdet_tes!K173/0.086*1000000/RES_hhdet_num!K172)</f>
        <v>1603.9127499652679</v>
      </c>
      <c r="L173" s="156">
        <f>IF(RES_hhdet_tes!L173=0,0,RES_hhdet_tes!L173/0.086*1000000/RES_hhdet_num!L172)</f>
        <v>1668.5102971439935</v>
      </c>
      <c r="M173" s="156">
        <f>IF(RES_hhdet_tes!M173=0,0,RES_hhdet_tes!M173/0.086*1000000/RES_hhdet_num!M172)</f>
        <v>1783.0839152986982</v>
      </c>
      <c r="N173" s="156">
        <f>IF(RES_hhdet_tes!N173=0,0,RES_hhdet_tes!N173/0.086*1000000/RES_hhdet_num!N172)</f>
        <v>1928.6252139254404</v>
      </c>
      <c r="O173" s="156">
        <f>IF(RES_hhdet_tes!O173=0,0,RES_hhdet_tes!O173/0.086*1000000/RES_hhdet_num!O172)</f>
        <v>1868.2621064780603</v>
      </c>
      <c r="P173" s="156">
        <f>IF(RES_hhdet_tes!P173=0,0,RES_hhdet_tes!P173/0.086*1000000/RES_hhdet_num!P172)</f>
        <v>1856.3349355372811</v>
      </c>
      <c r="Q173" s="156">
        <f>IF(RES_hhdet_tes!Q173=0,0,RES_hhdet_tes!Q173/0.086*1000000/RES_hhdet_num!Q172)</f>
        <v>1891.1582019401906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597.4197877330821</v>
      </c>
      <c r="C174" s="57">
        <f>IF(RES_hhdet_tes!C174=0,0,RES_hhdet_tes!C174/0.086*1000000/RES_hhdet_num!C172)</f>
        <v>600.74719385371372</v>
      </c>
      <c r="D174" s="57">
        <f>IF(RES_hhdet_tes!D174=0,0,RES_hhdet_tes!D174/0.086*1000000/RES_hhdet_num!D172)</f>
        <v>614.08360722417558</v>
      </c>
      <c r="E174" s="57">
        <f>IF(RES_hhdet_tes!E174=0,0,RES_hhdet_tes!E174/0.086*1000000/RES_hhdet_num!E172)</f>
        <v>612.59233568742525</v>
      </c>
      <c r="F174" s="57">
        <f>IF(RES_hhdet_tes!F174=0,0,RES_hhdet_tes!F174/0.086*1000000/RES_hhdet_num!F172)</f>
        <v>612.13720491869697</v>
      </c>
      <c r="G174" s="57">
        <f>IF(RES_hhdet_tes!G174=0,0,RES_hhdet_tes!G174/0.086*1000000/RES_hhdet_num!G172)</f>
        <v>617.15573759689971</v>
      </c>
      <c r="H174" s="57">
        <f>IF(RES_hhdet_tes!H174=0,0,RES_hhdet_tes!H174/0.086*1000000/RES_hhdet_num!H172)</f>
        <v>628.82186681589963</v>
      </c>
      <c r="I174" s="57">
        <f>IF(RES_hhdet_tes!I174=0,0,RES_hhdet_tes!I174/0.086*1000000/RES_hhdet_num!I172)</f>
        <v>631.85073187105547</v>
      </c>
      <c r="J174" s="57">
        <f>IF(RES_hhdet_tes!J174=0,0,RES_hhdet_tes!J174/0.086*1000000/RES_hhdet_num!J172)</f>
        <v>633.07189596631588</v>
      </c>
      <c r="K174" s="57">
        <f>IF(RES_hhdet_tes!K174=0,0,RES_hhdet_tes!K174/0.086*1000000/RES_hhdet_num!K172)</f>
        <v>631.48942219765911</v>
      </c>
      <c r="L174" s="57">
        <f>IF(RES_hhdet_tes!L174=0,0,RES_hhdet_tes!L174/0.086*1000000/RES_hhdet_num!L172)</f>
        <v>634.6984250566918</v>
      </c>
      <c r="M174" s="57">
        <f>IF(RES_hhdet_tes!M174=0,0,RES_hhdet_tes!M174/0.086*1000000/RES_hhdet_num!M172)</f>
        <v>635.61704399708947</v>
      </c>
      <c r="N174" s="57">
        <f>IF(RES_hhdet_tes!N174=0,0,RES_hhdet_tes!N174/0.086*1000000/RES_hhdet_num!N172)</f>
        <v>635.74655393330852</v>
      </c>
      <c r="O174" s="57">
        <f>IF(RES_hhdet_tes!O174=0,0,RES_hhdet_tes!O174/0.086*1000000/RES_hhdet_num!O172)</f>
        <v>636.20880196125643</v>
      </c>
      <c r="P174" s="57">
        <f>IF(RES_hhdet_tes!P174=0,0,RES_hhdet_tes!P174/0.086*1000000/RES_hhdet_num!P172)</f>
        <v>637.37930670300159</v>
      </c>
      <c r="Q174" s="57">
        <f>IF(RES_hhdet_tes!Q174=0,0,RES_hhdet_tes!Q174/0.086*1000000/RES_hhdet_num!Q172)</f>
        <v>640.0230094365462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609.88760847230674</v>
      </c>
      <c r="C175" s="157">
        <f>IF(RES_hhdet_tes!C175=0,0,RES_hhdet_tes!C175/0.086*1000000/RES_hhdet_num!C$161)</f>
        <v>630.31551824624182</v>
      </c>
      <c r="D175" s="157">
        <f>IF(RES_hhdet_tes!D175=0,0,RES_hhdet_tes!D175/0.086*1000000/RES_hhdet_num!D$161)</f>
        <v>662.97270183959358</v>
      </c>
      <c r="E175" s="157">
        <f>IF(RES_hhdet_tes!E175=0,0,RES_hhdet_tes!E175/0.086*1000000/RES_hhdet_num!E$161)</f>
        <v>670.50034897195349</v>
      </c>
      <c r="F175" s="157">
        <f>IF(RES_hhdet_tes!F175=0,0,RES_hhdet_tes!F175/0.086*1000000/RES_hhdet_num!F$161)</f>
        <v>674.04364645729027</v>
      </c>
      <c r="G175" s="157">
        <f>IF(RES_hhdet_tes!G175=0,0,RES_hhdet_tes!G175/0.086*1000000/RES_hhdet_num!G$161)</f>
        <v>688.50124214051482</v>
      </c>
      <c r="H175" s="157">
        <f>IF(RES_hhdet_tes!H175=0,0,RES_hhdet_tes!H175/0.086*1000000/RES_hhdet_num!H$161)</f>
        <v>718.77855529574549</v>
      </c>
      <c r="I175" s="157">
        <f>IF(RES_hhdet_tes!I175=0,0,RES_hhdet_tes!I175/0.086*1000000/RES_hhdet_num!I$161)</f>
        <v>743.23206438805903</v>
      </c>
      <c r="J175" s="157">
        <f>IF(RES_hhdet_tes!J175=0,0,RES_hhdet_tes!J175/0.086*1000000/RES_hhdet_num!J$161)</f>
        <v>765.03324771840437</v>
      </c>
      <c r="K175" s="157">
        <f>IF(RES_hhdet_tes!K175=0,0,RES_hhdet_tes!K175/0.086*1000000/RES_hhdet_num!K$161)</f>
        <v>778.90581795470825</v>
      </c>
      <c r="L175" s="157">
        <f>IF(RES_hhdet_tes!L175=0,0,RES_hhdet_tes!L175/0.086*1000000/RES_hhdet_num!L$161)</f>
        <v>762.11694120605659</v>
      </c>
      <c r="M175" s="157">
        <f>IF(RES_hhdet_tes!M175=0,0,RES_hhdet_tes!M175/0.086*1000000/RES_hhdet_num!M$161)</f>
        <v>851.37722611598394</v>
      </c>
      <c r="N175" s="157">
        <f>IF(RES_hhdet_tes!N175=0,0,RES_hhdet_tes!N175/0.086*1000000/RES_hhdet_num!N$161)</f>
        <v>898.61579460957512</v>
      </c>
      <c r="O175" s="157">
        <f>IF(RES_hhdet_tes!O175=0,0,RES_hhdet_tes!O175/0.086*1000000/RES_hhdet_num!O$161)</f>
        <v>901.14659722540489</v>
      </c>
      <c r="P175" s="157">
        <f>IF(RES_hhdet_tes!P175=0,0,RES_hhdet_tes!P175/0.086*1000000/RES_hhdet_num!P$161)</f>
        <v>927.8922075767573</v>
      </c>
      <c r="Q175" s="157">
        <f>IF(RES_hhdet_tes!Q175=0,0,RES_hhdet_tes!Q175/0.086*1000000/RES_hhdet_num!Q$161)</f>
        <v>903.52341970099269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544.46128703573777</v>
      </c>
      <c r="C176" s="156">
        <f>IF(RES_hhdet_tes!C176=0,0,RES_hhdet_tes!C176/0.086*1000000/RES_hhdet_num!C176)</f>
        <v>553.44873204900227</v>
      </c>
      <c r="D176" s="156">
        <f>IF(RES_hhdet_tes!D176=0,0,RES_hhdet_tes!D176/0.086*1000000/RES_hhdet_num!D176)</f>
        <v>564.6726564281114</v>
      </c>
      <c r="E176" s="156">
        <f>IF(RES_hhdet_tes!E176=0,0,RES_hhdet_tes!E176/0.086*1000000/RES_hhdet_num!E176)</f>
        <v>566.85905717732123</v>
      </c>
      <c r="F176" s="156">
        <f>IF(RES_hhdet_tes!F176=0,0,RES_hhdet_tes!F176/0.086*1000000/RES_hhdet_num!F176)</f>
        <v>571.31025287136663</v>
      </c>
      <c r="G176" s="156">
        <f>IF(RES_hhdet_tes!G176=0,0,RES_hhdet_tes!G176/0.086*1000000/RES_hhdet_num!G176)</f>
        <v>580.3108123783785</v>
      </c>
      <c r="H176" s="156">
        <f>IF(RES_hhdet_tes!H176=0,0,RES_hhdet_tes!H176/0.086*1000000/RES_hhdet_num!H176)</f>
        <v>639.27233524214023</v>
      </c>
      <c r="I176" s="156">
        <f>IF(RES_hhdet_tes!I176=0,0,RES_hhdet_tes!I176/0.086*1000000/RES_hhdet_num!I176)</f>
        <v>588.11973633679179</v>
      </c>
      <c r="J176" s="156">
        <f>IF(RES_hhdet_tes!J176=0,0,RES_hhdet_tes!J176/0.086*1000000/RES_hhdet_num!J176)</f>
        <v>626.87888325115875</v>
      </c>
      <c r="K176" s="156">
        <f>IF(RES_hhdet_tes!K176=0,0,RES_hhdet_tes!K176/0.086*1000000/RES_hhdet_num!K176)</f>
        <v>614.82379054736873</v>
      </c>
      <c r="L176" s="156">
        <f>IF(RES_hhdet_tes!L176=0,0,RES_hhdet_tes!L176/0.086*1000000/RES_hhdet_num!L176)</f>
        <v>612.95303210226609</v>
      </c>
      <c r="M176" s="156">
        <f>IF(RES_hhdet_tes!M176=0,0,RES_hhdet_tes!M176/0.086*1000000/RES_hhdet_num!M176)</f>
        <v>527.72850149098281</v>
      </c>
      <c r="N176" s="156">
        <f>IF(RES_hhdet_tes!N176=0,0,RES_hhdet_tes!N176/0.086*1000000/RES_hhdet_num!N176)</f>
        <v>600.12251563735595</v>
      </c>
      <c r="O176" s="156">
        <f>IF(RES_hhdet_tes!O176=0,0,RES_hhdet_tes!O176/0.086*1000000/RES_hhdet_num!O176)</f>
        <v>667.43495780021112</v>
      </c>
      <c r="P176" s="156">
        <f>IF(RES_hhdet_tes!P176=0,0,RES_hhdet_tes!P176/0.086*1000000/RES_hhdet_num!P176)</f>
        <v>604.39576723379616</v>
      </c>
      <c r="Q176" s="156">
        <f>IF(RES_hhdet_tes!Q176=0,0,RES_hhdet_tes!Q176/0.086*1000000/RES_hhdet_num!Q176)</f>
        <v>601.09780119639981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646.92709634247694</v>
      </c>
      <c r="C177" s="57">
        <f>IF(RES_hhdet_tes!C177=0,0,RES_hhdet_tes!C177/0.086*1000000/RES_hhdet_num!C177)</f>
        <v>677.01501641761922</v>
      </c>
      <c r="D177" s="57">
        <f>IF(RES_hhdet_tes!D177=0,0,RES_hhdet_tes!D177/0.086*1000000/RES_hhdet_num!D177)</f>
        <v>713.63904791430957</v>
      </c>
      <c r="E177" s="57">
        <f>IF(RES_hhdet_tes!E177=0,0,RES_hhdet_tes!E177/0.086*1000000/RES_hhdet_num!E177)</f>
        <v>721.6100917686457</v>
      </c>
      <c r="F177" s="57">
        <f>IF(RES_hhdet_tes!F177=0,0,RES_hhdet_tes!F177/0.086*1000000/RES_hhdet_num!F177)</f>
        <v>718.17578229230969</v>
      </c>
      <c r="G177" s="57">
        <f>IF(RES_hhdet_tes!G177=0,0,RES_hhdet_tes!G177/0.086*1000000/RES_hhdet_num!G177)</f>
        <v>728.38106511306205</v>
      </c>
      <c r="H177" s="57">
        <f>IF(RES_hhdet_tes!H177=0,0,RES_hhdet_tes!H177/0.086*1000000/RES_hhdet_num!H177)</f>
        <v>749.14424333799889</v>
      </c>
      <c r="I177" s="57">
        <f>IF(RES_hhdet_tes!I177=0,0,RES_hhdet_tes!I177/0.086*1000000/RES_hhdet_num!I177)</f>
        <v>799.06511506029449</v>
      </c>
      <c r="J177" s="57">
        <f>IF(RES_hhdet_tes!J177=0,0,RES_hhdet_tes!J177/0.086*1000000/RES_hhdet_num!J177)</f>
        <v>815.90678955309454</v>
      </c>
      <c r="K177" s="57">
        <f>IF(RES_hhdet_tes!K177=0,0,RES_hhdet_tes!K177/0.086*1000000/RES_hhdet_num!K177)</f>
        <v>840.01683048434097</v>
      </c>
      <c r="L177" s="57">
        <f>IF(RES_hhdet_tes!L177=0,0,RES_hhdet_tes!L177/0.086*1000000/RES_hhdet_num!L177)</f>
        <v>831.51731238282923</v>
      </c>
      <c r="M177" s="57">
        <f>IF(RES_hhdet_tes!M177=0,0,RES_hhdet_tes!M177/0.086*1000000/RES_hhdet_num!M177)</f>
        <v>957.15908427078011</v>
      </c>
      <c r="N177" s="57">
        <f>IF(RES_hhdet_tes!N177=0,0,RES_hhdet_tes!N177/0.086*1000000/RES_hhdet_num!N177)</f>
        <v>987.95037323116583</v>
      </c>
      <c r="O177" s="57">
        <f>IF(RES_hhdet_tes!O177=0,0,RES_hhdet_tes!O177/0.086*1000000/RES_hhdet_num!O177)</f>
        <v>966.72143736287092</v>
      </c>
      <c r="P177" s="57">
        <f>IF(RES_hhdet_tes!P177=0,0,RES_hhdet_tes!P177/0.086*1000000/RES_hhdet_num!P177)</f>
        <v>983.38679955360942</v>
      </c>
      <c r="Q177" s="57">
        <f>IF(RES_hhdet_tes!Q177=0,0,RES_hhdet_tes!Q177/0.086*1000000/RES_hhdet_num!Q177)</f>
        <v>953.86182636976196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5375.7969998526332</v>
      </c>
      <c r="C3" s="168">
        <f t="shared" ref="C3:Q3" si="0">SUM(C4,C7,C9,C19)</f>
        <v>5483.1894846585028</v>
      </c>
      <c r="D3" s="168">
        <f t="shared" si="0"/>
        <v>5504.7269656209774</v>
      </c>
      <c r="E3" s="168">
        <f t="shared" si="0"/>
        <v>5423.379021682138</v>
      </c>
      <c r="F3" s="168">
        <f t="shared" si="0"/>
        <v>5114.086605604839</v>
      </c>
      <c r="G3" s="168">
        <f t="shared" si="0"/>
        <v>4881.7090600761821</v>
      </c>
      <c r="H3" s="168">
        <f t="shared" si="0"/>
        <v>4782.6310409893849</v>
      </c>
      <c r="I3" s="168">
        <f t="shared" si="0"/>
        <v>4117.2396557730517</v>
      </c>
      <c r="J3" s="168">
        <f t="shared" si="0"/>
        <v>17334.61763715644</v>
      </c>
      <c r="K3" s="168">
        <f t="shared" si="0"/>
        <v>5037.5064194453371</v>
      </c>
      <c r="L3" s="168">
        <f t="shared" si="0"/>
        <v>4984.2861812888978</v>
      </c>
      <c r="M3" s="168">
        <f t="shared" si="0"/>
        <v>4556.1575703265298</v>
      </c>
      <c r="N3" s="168">
        <f t="shared" si="0"/>
        <v>4486.2195327986483</v>
      </c>
      <c r="O3" s="168">
        <f t="shared" si="0"/>
        <v>4825.3972358603669</v>
      </c>
      <c r="P3" s="168">
        <f t="shared" si="0"/>
        <v>3280.6765761966376</v>
      </c>
      <c r="Q3" s="168">
        <f t="shared" si="0"/>
        <v>3580.7246354391259</v>
      </c>
    </row>
    <row r="4" spans="1:17" ht="12.95" customHeight="1" x14ac:dyDescent="0.25">
      <c r="A4" s="158" t="s">
        <v>65</v>
      </c>
      <c r="B4" s="157">
        <f t="shared" ref="B4:Q4" si="1">SUM(B5:B6)</f>
        <v>5236.3268279360291</v>
      </c>
      <c r="C4" s="157">
        <f t="shared" si="1"/>
        <v>5338.6323320659803</v>
      </c>
      <c r="D4" s="157">
        <f t="shared" si="1"/>
        <v>5370.1229226675878</v>
      </c>
      <c r="E4" s="157">
        <f t="shared" si="1"/>
        <v>5293.5784054155101</v>
      </c>
      <c r="F4" s="157">
        <f t="shared" si="1"/>
        <v>4994.7251281225754</v>
      </c>
      <c r="G4" s="157">
        <f t="shared" si="1"/>
        <v>4772.2384124868886</v>
      </c>
      <c r="H4" s="157">
        <f t="shared" si="1"/>
        <v>4664.9833647368414</v>
      </c>
      <c r="I4" s="157">
        <f t="shared" si="1"/>
        <v>4013.186722963484</v>
      </c>
      <c r="J4" s="157">
        <f t="shared" si="1"/>
        <v>17226.261811741166</v>
      </c>
      <c r="K4" s="157">
        <f t="shared" si="1"/>
        <v>4931.4822483195967</v>
      </c>
      <c r="L4" s="157">
        <f t="shared" si="1"/>
        <v>4865.8878677564908</v>
      </c>
      <c r="M4" s="157">
        <f t="shared" si="1"/>
        <v>4469.92372617607</v>
      </c>
      <c r="N4" s="157">
        <f t="shared" si="1"/>
        <v>4396.6363972906493</v>
      </c>
      <c r="O4" s="157">
        <f t="shared" si="1"/>
        <v>4732.9354986911412</v>
      </c>
      <c r="P4" s="157">
        <f t="shared" si="1"/>
        <v>3217.7730967332918</v>
      </c>
      <c r="Q4" s="157">
        <f t="shared" si="1"/>
        <v>3519.8555956678579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5236.3268279360291</v>
      </c>
      <c r="C5" s="156">
        <f>IF(RES_hhdet_emi!C5=0,0,RES_hhdet_emi!C5*1000000/RES_hhdet_num!C$3)</f>
        <v>5338.6323320659803</v>
      </c>
      <c r="D5" s="156">
        <f>IF(RES_hhdet_emi!D5=0,0,RES_hhdet_emi!D5*1000000/RES_hhdet_num!D$3)</f>
        <v>5370.1229226675878</v>
      </c>
      <c r="E5" s="156">
        <f>IF(RES_hhdet_emi!E5=0,0,RES_hhdet_emi!E5*1000000/RES_hhdet_num!E$3)</f>
        <v>5293.5784054155101</v>
      </c>
      <c r="F5" s="156">
        <f>IF(RES_hhdet_emi!F5=0,0,RES_hhdet_emi!F5*1000000/RES_hhdet_num!F$3)</f>
        <v>4994.7251281225754</v>
      </c>
      <c r="G5" s="156">
        <f>IF(RES_hhdet_emi!G5=0,0,RES_hhdet_emi!G5*1000000/RES_hhdet_num!G$3)</f>
        <v>4772.2384124868886</v>
      </c>
      <c r="H5" s="156">
        <f>IF(RES_hhdet_emi!H5=0,0,RES_hhdet_emi!H5*1000000/RES_hhdet_num!H$3)</f>
        <v>4664.9833647368414</v>
      </c>
      <c r="I5" s="156">
        <f>IF(RES_hhdet_emi!I5=0,0,RES_hhdet_emi!I5*1000000/RES_hhdet_num!I$3)</f>
        <v>4013.186722963484</v>
      </c>
      <c r="J5" s="156">
        <f>IF(RES_hhdet_emi!J5=0,0,RES_hhdet_emi!J5*1000000/RES_hhdet_num!J$3)</f>
        <v>17226.261811741166</v>
      </c>
      <c r="K5" s="156">
        <f>IF(RES_hhdet_emi!K5=0,0,RES_hhdet_emi!K5*1000000/RES_hhdet_num!K$3)</f>
        <v>4931.4822483195967</v>
      </c>
      <c r="L5" s="156">
        <f>IF(RES_hhdet_emi!L5=0,0,RES_hhdet_emi!L5*1000000/RES_hhdet_num!L$3)</f>
        <v>4865.8878677564908</v>
      </c>
      <c r="M5" s="156">
        <f>IF(RES_hhdet_emi!M5=0,0,RES_hhdet_emi!M5*1000000/RES_hhdet_num!M$3)</f>
        <v>4469.92372617607</v>
      </c>
      <c r="N5" s="156">
        <f>IF(RES_hhdet_emi!N5=0,0,RES_hhdet_emi!N5*1000000/RES_hhdet_num!N$3)</f>
        <v>4396.6363972906493</v>
      </c>
      <c r="O5" s="156">
        <f>IF(RES_hhdet_emi!O5=0,0,RES_hhdet_emi!O5*1000000/RES_hhdet_num!O$3)</f>
        <v>4732.9354986911412</v>
      </c>
      <c r="P5" s="156">
        <f>IF(RES_hhdet_emi!P5=0,0,RES_hhdet_emi!P5*1000000/RES_hhdet_num!P$3)</f>
        <v>3217.7730967332918</v>
      </c>
      <c r="Q5" s="156">
        <f>IF(RES_hhdet_emi!Q5=0,0,RES_hhdet_emi!Q5*1000000/RES_hhdet_num!Q$3)</f>
        <v>3519.8555956678579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32.662821675455184</v>
      </c>
      <c r="C9" s="157">
        <f>IF(RES_hhdet_emi!C9=0,0,RES_hhdet_emi!C9*1000000/RES_hhdet_num!C$3)</f>
        <v>31.398275029770925</v>
      </c>
      <c r="D9" s="157">
        <f>IF(RES_hhdet_emi!D9=0,0,RES_hhdet_emi!D9*1000000/RES_hhdet_num!D$3)</f>
        <v>31.068152067439211</v>
      </c>
      <c r="E9" s="157">
        <f>IF(RES_hhdet_emi!E9=0,0,RES_hhdet_emi!E9*1000000/RES_hhdet_num!E$3)</f>
        <v>29.876808104411268</v>
      </c>
      <c r="F9" s="157">
        <f>IF(RES_hhdet_emi!F9=0,0,RES_hhdet_emi!F9*1000000/RES_hhdet_num!F$3)</f>
        <v>28.763257590758595</v>
      </c>
      <c r="G9" s="157">
        <f>IF(RES_hhdet_emi!G9=0,0,RES_hhdet_emi!G9*1000000/RES_hhdet_num!G$3)</f>
        <v>27.787174317337346</v>
      </c>
      <c r="H9" s="157">
        <f>IF(RES_hhdet_emi!H9=0,0,RES_hhdet_emi!H9*1000000/RES_hhdet_num!H$3)</f>
        <v>26.890165897952528</v>
      </c>
      <c r="I9" s="157">
        <f>IF(RES_hhdet_emi!I9=0,0,RES_hhdet_emi!I9*1000000/RES_hhdet_num!I$3)</f>
        <v>26.034557262408356</v>
      </c>
      <c r="J9" s="157">
        <f>IF(RES_hhdet_emi!J9=0,0,RES_hhdet_emi!J9*1000000/RES_hhdet_num!J$3)</f>
        <v>25.055145299236074</v>
      </c>
      <c r="K9" s="157">
        <f>IF(RES_hhdet_emi!K9=0,0,RES_hhdet_emi!K9*1000000/RES_hhdet_num!K$3)</f>
        <v>23.851954555662125</v>
      </c>
      <c r="L9" s="157">
        <f>IF(RES_hhdet_emi!L9=0,0,RES_hhdet_emi!L9*1000000/RES_hhdet_num!L$3)</f>
        <v>22.975496812071494</v>
      </c>
      <c r="M9" s="157">
        <f>IF(RES_hhdet_emi!M9=0,0,RES_hhdet_emi!M9*1000000/RES_hhdet_num!M$3)</f>
        <v>22.701779740881346</v>
      </c>
      <c r="N9" s="157">
        <f>IF(RES_hhdet_emi!N9=0,0,RES_hhdet_emi!N9*1000000/RES_hhdet_num!N$3)</f>
        <v>22.026983007873227</v>
      </c>
      <c r="O9" s="157">
        <f>IF(RES_hhdet_emi!O9=0,0,RES_hhdet_emi!O9*1000000/RES_hhdet_num!O$3)</f>
        <v>21.379765509679228</v>
      </c>
      <c r="P9" s="157">
        <f>IF(RES_hhdet_emi!P9=0,0,RES_hhdet_emi!P9*1000000/RES_hhdet_num!P$3)</f>
        <v>20.0181633336856</v>
      </c>
      <c r="Q9" s="157">
        <f>IF(RES_hhdet_emi!Q9=0,0,RES_hhdet_emi!Q9*1000000/RES_hhdet_num!Q$3)</f>
        <v>19.456460037035704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680.44112746345479</v>
      </c>
      <c r="C11" s="132">
        <f>IF(RES_hhdet_emi!C11=0,0,RES_hhdet_emi!C11*1000000/RES_hhdet_num!C11)</f>
        <v>678.81857605225366</v>
      </c>
      <c r="D11" s="132">
        <f>IF(RES_hhdet_emi!D11=0,0,RES_hhdet_emi!D11*1000000/RES_hhdet_num!D11)</f>
        <v>688.44741258169279</v>
      </c>
      <c r="E11" s="132">
        <f>IF(RES_hhdet_emi!E11=0,0,RES_hhdet_emi!E11*1000000/RES_hhdet_num!E11)</f>
        <v>681.54993527282591</v>
      </c>
      <c r="F11" s="132">
        <f>IF(RES_hhdet_emi!F11=0,0,RES_hhdet_emi!F11*1000000/RES_hhdet_num!F11)</f>
        <v>676.09193712731474</v>
      </c>
      <c r="G11" s="132">
        <f>IF(RES_hhdet_emi!G11=0,0,RES_hhdet_emi!G11*1000000/RES_hhdet_num!G11)</f>
        <v>676.84981509059014</v>
      </c>
      <c r="H11" s="132">
        <f>IF(RES_hhdet_emi!H11=0,0,RES_hhdet_emi!H11*1000000/RES_hhdet_num!H11)</f>
        <v>684.59826827045401</v>
      </c>
      <c r="I11" s="132">
        <f>IF(RES_hhdet_emi!I11=0,0,RES_hhdet_emi!I11*1000000/RES_hhdet_num!I11)</f>
        <v>682.747873695571</v>
      </c>
      <c r="J11" s="132">
        <f>IF(RES_hhdet_emi!J11=0,0,RES_hhdet_emi!J11*1000000/RES_hhdet_num!J11)</f>
        <v>679.16207601365045</v>
      </c>
      <c r="K11" s="132">
        <f>IF(RES_hhdet_emi!K11=0,0,RES_hhdet_emi!K11*1000000/RES_hhdet_num!K11)</f>
        <v>672.28833483966321</v>
      </c>
      <c r="L11" s="132">
        <f>IF(RES_hhdet_emi!L11=0,0,RES_hhdet_emi!L11*1000000/RES_hhdet_num!L11)</f>
        <v>670.24060763877355</v>
      </c>
      <c r="M11" s="132">
        <f>IF(RES_hhdet_emi!M11=0,0,RES_hhdet_emi!M11*1000000/RES_hhdet_num!M11)</f>
        <v>683.59975233542616</v>
      </c>
      <c r="N11" s="132">
        <f>IF(RES_hhdet_emi!N11=0,0,RES_hhdet_emi!N11*1000000/RES_hhdet_num!N11)</f>
        <v>686.14342152707832</v>
      </c>
      <c r="O11" s="132">
        <f>IF(RES_hhdet_emi!O11=0,0,RES_hhdet_emi!O11*1000000/RES_hhdet_num!O11)</f>
        <v>686.8197575039253</v>
      </c>
      <c r="P11" s="132">
        <f>IF(RES_hhdet_emi!P11=0,0,RES_hhdet_emi!P11*1000000/RES_hhdet_num!P11)</f>
        <v>687.30917734920524</v>
      </c>
      <c r="Q11" s="132">
        <f>IF(RES_hhdet_emi!Q11=0,0,RES_hhdet_emi!Q11*1000000/RES_hhdet_num!Q11)</f>
        <v>688.74625306822861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442.28673285124785</v>
      </c>
      <c r="C12" s="132">
        <f>IF(RES_hhdet_emi!C12=0,0,RES_hhdet_emi!C12*1000000/RES_hhdet_num!C12)</f>
        <v>441.23207443397683</v>
      </c>
      <c r="D12" s="132">
        <f>IF(RES_hhdet_emi!D12=0,0,RES_hhdet_emi!D12*1000000/RES_hhdet_num!D12)</f>
        <v>447.49081817810151</v>
      </c>
      <c r="E12" s="132">
        <f>IF(RES_hhdet_emi!E12=0,0,RES_hhdet_emi!E12*1000000/RES_hhdet_num!E12)</f>
        <v>443.00745792733358</v>
      </c>
      <c r="F12" s="132">
        <f>IF(RES_hhdet_emi!F12=0,0,RES_hhdet_emi!F12*1000000/RES_hhdet_num!F12)</f>
        <v>439.45975913275896</v>
      </c>
      <c r="G12" s="132">
        <f>IF(RES_hhdet_emi!G12=0,0,RES_hhdet_emi!G12*1000000/RES_hhdet_num!G12)</f>
        <v>439.9523798088797</v>
      </c>
      <c r="H12" s="132">
        <f>IF(RES_hhdet_emi!H12=0,0,RES_hhdet_emi!H12*1000000/RES_hhdet_num!H12)</f>
        <v>444.98887437579197</v>
      </c>
      <c r="I12" s="132">
        <f>IF(RES_hhdet_emi!I12=0,0,RES_hhdet_emi!I12*1000000/RES_hhdet_num!I12)</f>
        <v>443.78611790211716</v>
      </c>
      <c r="J12" s="132">
        <f>IF(RES_hhdet_emi!J12=0,0,RES_hhdet_emi!J12*1000000/RES_hhdet_num!J12)</f>
        <v>441.45534940887188</v>
      </c>
      <c r="K12" s="132">
        <f>IF(RES_hhdet_emi!K12=0,0,RES_hhdet_emi!K12*1000000/RES_hhdet_num!K12)</f>
        <v>436.9874176457833</v>
      </c>
      <c r="L12" s="132">
        <f>IF(RES_hhdet_emi!L12=0,0,RES_hhdet_emi!L12*1000000/RES_hhdet_num!L12)</f>
        <v>435.65639496520225</v>
      </c>
      <c r="M12" s="132">
        <f>IF(RES_hhdet_emi!M12=0,0,RES_hhdet_emi!M12*1000000/RES_hhdet_num!M12)</f>
        <v>444.33983901802804</v>
      </c>
      <c r="N12" s="132">
        <f>IF(RES_hhdet_emi!N12=0,0,RES_hhdet_emi!N12*1000000/RES_hhdet_num!N12)</f>
        <v>445.99322399260336</v>
      </c>
      <c r="O12" s="132">
        <f>IF(RES_hhdet_emi!O12=0,0,RES_hhdet_emi!O12*1000000/RES_hhdet_num!O12)</f>
        <v>446.43284237755256</v>
      </c>
      <c r="P12" s="132">
        <f>IF(RES_hhdet_emi!P12=0,0,RES_hhdet_emi!P12*1000000/RES_hhdet_num!P12)</f>
        <v>446.75096527698469</v>
      </c>
      <c r="Q12" s="132">
        <f>IF(RES_hhdet_emi!Q12=0,0,RES_hhdet_emi!Q12*1000000/RES_hhdet_num!Q12)</f>
        <v>447.68506449434904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442.28673285124785</v>
      </c>
      <c r="C13" s="165">
        <f>IF(RES_hhdet_emi!C13=0,0,RES_hhdet_emi!C13*1000000/RES_hhdet_num!C12)</f>
        <v>441.23207443397683</v>
      </c>
      <c r="D13" s="165">
        <f>IF(RES_hhdet_emi!D13=0,0,RES_hhdet_emi!D13*1000000/RES_hhdet_num!D12)</f>
        <v>447.49081817810151</v>
      </c>
      <c r="E13" s="165">
        <f>IF(RES_hhdet_emi!E13=0,0,RES_hhdet_emi!E13*1000000/RES_hhdet_num!E12)</f>
        <v>443.00745792733358</v>
      </c>
      <c r="F13" s="165">
        <f>IF(RES_hhdet_emi!F13=0,0,RES_hhdet_emi!F13*1000000/RES_hhdet_num!F12)</f>
        <v>439.45975913275896</v>
      </c>
      <c r="G13" s="165">
        <f>IF(RES_hhdet_emi!G13=0,0,RES_hhdet_emi!G13*1000000/RES_hhdet_num!G12)</f>
        <v>439.9523798088797</v>
      </c>
      <c r="H13" s="165">
        <f>IF(RES_hhdet_emi!H13=0,0,RES_hhdet_emi!H13*1000000/RES_hhdet_num!H12)</f>
        <v>444.98887437579197</v>
      </c>
      <c r="I13" s="165">
        <f>IF(RES_hhdet_emi!I13=0,0,RES_hhdet_emi!I13*1000000/RES_hhdet_num!I12)</f>
        <v>443.78611790211716</v>
      </c>
      <c r="J13" s="165">
        <f>IF(RES_hhdet_emi!J13=0,0,RES_hhdet_emi!J13*1000000/RES_hhdet_num!J12)</f>
        <v>441.45534940887188</v>
      </c>
      <c r="K13" s="165">
        <f>IF(RES_hhdet_emi!K13=0,0,RES_hhdet_emi!K13*1000000/RES_hhdet_num!K12)</f>
        <v>436.9874176457833</v>
      </c>
      <c r="L13" s="165">
        <f>IF(RES_hhdet_emi!L13=0,0,RES_hhdet_emi!L13*1000000/RES_hhdet_num!L12)</f>
        <v>435.65639496520225</v>
      </c>
      <c r="M13" s="165">
        <f>IF(RES_hhdet_emi!M13=0,0,RES_hhdet_emi!M13*1000000/RES_hhdet_num!M12)</f>
        <v>444.33983901802804</v>
      </c>
      <c r="N13" s="165">
        <f>IF(RES_hhdet_emi!N13=0,0,RES_hhdet_emi!N13*1000000/RES_hhdet_num!N12)</f>
        <v>445.99322399260336</v>
      </c>
      <c r="O13" s="165">
        <f>IF(RES_hhdet_emi!O13=0,0,RES_hhdet_emi!O13*1000000/RES_hhdet_num!O12)</f>
        <v>446.43284237755256</v>
      </c>
      <c r="P13" s="165">
        <f>IF(RES_hhdet_emi!P13=0,0,RES_hhdet_emi!P13*1000000/RES_hhdet_num!P12)</f>
        <v>446.75096527698469</v>
      </c>
      <c r="Q13" s="165">
        <f>IF(RES_hhdet_emi!Q13=0,0,RES_hhdet_emi!Q13*1000000/RES_hhdet_num!Q12)</f>
        <v>447.68506449434904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106.80735024114908</v>
      </c>
      <c r="C19" s="157">
        <f>IF(RES_hhdet_emi!C19=0,0,RES_hhdet_emi!C19*1000000/RES_hhdet_num!C$3)</f>
        <v>113.15887756275117</v>
      </c>
      <c r="D19" s="157">
        <f>IF(RES_hhdet_emi!D19=0,0,RES_hhdet_emi!D19*1000000/RES_hhdet_num!D$3)</f>
        <v>103.53589088595095</v>
      </c>
      <c r="E19" s="157">
        <f>IF(RES_hhdet_emi!E19=0,0,RES_hhdet_emi!E19*1000000/RES_hhdet_num!E$3)</f>
        <v>99.923808162217071</v>
      </c>
      <c r="F19" s="157">
        <f>IF(RES_hhdet_emi!F19=0,0,RES_hhdet_emi!F19*1000000/RES_hhdet_num!F$3)</f>
        <v>90.59821989150565</v>
      </c>
      <c r="G19" s="157">
        <f>IF(RES_hhdet_emi!G19=0,0,RES_hhdet_emi!G19*1000000/RES_hhdet_num!G$3)</f>
        <v>81.683473271955975</v>
      </c>
      <c r="H19" s="157">
        <f>IF(RES_hhdet_emi!H19=0,0,RES_hhdet_emi!H19*1000000/RES_hhdet_num!H$3)</f>
        <v>90.757510354591744</v>
      </c>
      <c r="I19" s="157">
        <f>IF(RES_hhdet_emi!I19=0,0,RES_hhdet_emi!I19*1000000/RES_hhdet_num!I$3)</f>
        <v>78.018375547159224</v>
      </c>
      <c r="J19" s="157">
        <f>IF(RES_hhdet_emi!J19=0,0,RES_hhdet_emi!J19*1000000/RES_hhdet_num!J$3)</f>
        <v>83.3006801160371</v>
      </c>
      <c r="K19" s="157">
        <f>IF(RES_hhdet_emi!K19=0,0,RES_hhdet_emi!K19*1000000/RES_hhdet_num!K$3)</f>
        <v>82.172216570078419</v>
      </c>
      <c r="L19" s="157">
        <f>IF(RES_hhdet_emi!L19=0,0,RES_hhdet_emi!L19*1000000/RES_hhdet_num!L$3)</f>
        <v>95.422816720335362</v>
      </c>
      <c r="M19" s="157">
        <f>IF(RES_hhdet_emi!M19=0,0,RES_hhdet_emi!M19*1000000/RES_hhdet_num!M$3)</f>
        <v>63.532064409577906</v>
      </c>
      <c r="N19" s="157">
        <f>IF(RES_hhdet_emi!N19=0,0,RES_hhdet_emi!N19*1000000/RES_hhdet_num!N$3)</f>
        <v>67.556152500126188</v>
      </c>
      <c r="O19" s="157">
        <f>IF(RES_hhdet_emi!O19=0,0,RES_hhdet_emi!O19*1000000/RES_hhdet_num!O$3)</f>
        <v>71.081971659546369</v>
      </c>
      <c r="P19" s="157">
        <f>IF(RES_hhdet_emi!P19=0,0,RES_hhdet_emi!P19*1000000/RES_hhdet_num!P$3)</f>
        <v>42.88531612966004</v>
      </c>
      <c r="Q19" s="157">
        <f>IF(RES_hhdet_emi!Q19=0,0,RES_hhdet_emi!Q19*1000000/RES_hhdet_num!Q$3)</f>
        <v>41.412579734231954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295.55400770247616</v>
      </c>
      <c r="C21" s="156">
        <f>IF(RES_hhdet_emi!C21=0,0,RES_hhdet_emi!C21*1000000/RES_hhdet_num!C21)</f>
        <v>299.35666700691445</v>
      </c>
      <c r="D21" s="156">
        <f>IF(RES_hhdet_emi!D21=0,0,RES_hhdet_emi!D21*1000000/RES_hhdet_num!D21)</f>
        <v>304.50494738205492</v>
      </c>
      <c r="E21" s="156">
        <f>IF(RES_hhdet_emi!E21=0,0,RES_hhdet_emi!E21*1000000/RES_hhdet_num!E21)</f>
        <v>302.49471485585212</v>
      </c>
      <c r="F21" s="156">
        <f>IF(RES_hhdet_emi!F21=0,0,RES_hhdet_emi!F21*1000000/RES_hhdet_num!F21)</f>
        <v>301.68590909450347</v>
      </c>
      <c r="G21" s="156">
        <f>IF(RES_hhdet_emi!G21=0,0,RES_hhdet_emi!G21*1000000/RES_hhdet_num!G21)</f>
        <v>303.2235207069657</v>
      </c>
      <c r="H21" s="156">
        <f>IF(RES_hhdet_emi!H21=0,0,RES_hhdet_emi!H21*1000000/RES_hhdet_num!H21)</f>
        <v>327.87748459088425</v>
      </c>
      <c r="I21" s="156">
        <f>IF(RES_hhdet_emi!I21=0,0,RES_hhdet_emi!I21*1000000/RES_hhdet_num!I21)</f>
        <v>294.69009755743957</v>
      </c>
      <c r="J21" s="156">
        <f>IF(RES_hhdet_emi!J21=0,0,RES_hhdet_emi!J21*1000000/RES_hhdet_num!J21)</f>
        <v>309.84545780133902</v>
      </c>
      <c r="K21" s="156">
        <f>IF(RES_hhdet_emi!K21=0,0,RES_hhdet_emi!K21*1000000/RES_hhdet_num!K21)</f>
        <v>302.77005965190114</v>
      </c>
      <c r="L21" s="156">
        <f>IF(RES_hhdet_emi!L21=0,0,RES_hhdet_emi!L21*1000000/RES_hhdet_num!L21)</f>
        <v>300.51625776561417</v>
      </c>
      <c r="M21" s="156">
        <f>IF(RES_hhdet_emi!M21=0,0,RES_hhdet_emi!M21*1000000/RES_hhdet_num!M21)</f>
        <v>257.82198231328709</v>
      </c>
      <c r="N21" s="156">
        <f>IF(RES_hhdet_emi!N21=0,0,RES_hhdet_emi!N21*1000000/RES_hhdet_num!N21)</f>
        <v>293.01861744553497</v>
      </c>
      <c r="O21" s="156">
        <f>IF(RES_hhdet_emi!O21=0,0,RES_hhdet_emi!O21*1000000/RES_hhdet_num!O21)</f>
        <v>323.59969418489629</v>
      </c>
      <c r="P21" s="156">
        <f>IF(RES_hhdet_emi!P21=0,0,RES_hhdet_emi!P21*1000000/RES_hhdet_num!P21)</f>
        <v>292.00563566937052</v>
      </c>
      <c r="Q21" s="156">
        <f>IF(RES_hhdet_emi!Q21=0,0,RES_hhdet_emi!Q21*1000000/RES_hhdet_num!Q21)</f>
        <v>290.41226800967729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3877.2116321543554</v>
      </c>
      <c r="C43" s="168">
        <f t="shared" ref="C43:Q43" si="6">SUM(C44,C47,C49,C58)</f>
        <v>4184.737917337563</v>
      </c>
      <c r="D43" s="168">
        <f t="shared" si="6"/>
        <v>4023.0690204832758</v>
      </c>
      <c r="E43" s="168">
        <f t="shared" si="6"/>
        <v>4222.3010423285486</v>
      </c>
      <c r="F43" s="168">
        <f t="shared" si="6"/>
        <v>4020.7410321732559</v>
      </c>
      <c r="G43" s="168">
        <f t="shared" si="6"/>
        <v>3834.2474768891693</v>
      </c>
      <c r="H43" s="168">
        <f t="shared" si="6"/>
        <v>3618.5314382458278</v>
      </c>
      <c r="I43" s="168">
        <f t="shared" si="6"/>
        <v>3617.8345659950369</v>
      </c>
      <c r="J43" s="168">
        <f t="shared" si="6"/>
        <v>3758.8468531266162</v>
      </c>
      <c r="K43" s="168">
        <f t="shared" si="6"/>
        <v>3842.7646251838587</v>
      </c>
      <c r="L43" s="168">
        <f t="shared" si="6"/>
        <v>4391.2168387981765</v>
      </c>
      <c r="M43" s="168">
        <f t="shared" si="6"/>
        <v>3356.3704930159006</v>
      </c>
      <c r="N43" s="168">
        <f t="shared" si="6"/>
        <v>3697.6685598150589</v>
      </c>
      <c r="O43" s="168">
        <f t="shared" si="6"/>
        <v>3694.8101953233918</v>
      </c>
      <c r="P43" s="168">
        <f t="shared" si="6"/>
        <v>2803.7862222702297</v>
      </c>
      <c r="Q43" s="168">
        <f t="shared" si="6"/>
        <v>2984.1335418844164</v>
      </c>
    </row>
    <row r="44" spans="1:17" ht="12.95" customHeight="1" x14ac:dyDescent="0.25">
      <c r="A44" s="158" t="s">
        <v>65</v>
      </c>
      <c r="B44" s="157">
        <f t="shared" ref="B44:Q44" si="7">SUM(B45:B46)</f>
        <v>3396.1297960189704</v>
      </c>
      <c r="C44" s="157">
        <f t="shared" si="7"/>
        <v>3592.0122651748638</v>
      </c>
      <c r="D44" s="157">
        <f t="shared" si="7"/>
        <v>3371.0093215608058</v>
      </c>
      <c r="E44" s="157">
        <f t="shared" si="7"/>
        <v>3447.9424207953775</v>
      </c>
      <c r="F44" s="157">
        <f t="shared" si="7"/>
        <v>3241.2389316038466</v>
      </c>
      <c r="G44" s="157">
        <f t="shared" si="7"/>
        <v>3061.7643680384454</v>
      </c>
      <c r="H44" s="157">
        <f t="shared" si="7"/>
        <v>2868.1761288558318</v>
      </c>
      <c r="I44" s="157">
        <f t="shared" si="7"/>
        <v>2793.0092629267347</v>
      </c>
      <c r="J44" s="157">
        <f t="shared" si="7"/>
        <v>2995.4679227870879</v>
      </c>
      <c r="K44" s="157">
        <f t="shared" si="7"/>
        <v>3061.586825399168</v>
      </c>
      <c r="L44" s="157">
        <f t="shared" si="7"/>
        <v>3607.7956637357393</v>
      </c>
      <c r="M44" s="157">
        <f t="shared" si="7"/>
        <v>2596.95160970915</v>
      </c>
      <c r="N44" s="157">
        <f t="shared" si="7"/>
        <v>2911.3401682325184</v>
      </c>
      <c r="O44" s="157">
        <f t="shared" si="7"/>
        <v>2943.4001944676352</v>
      </c>
      <c r="P44" s="157">
        <f t="shared" si="7"/>
        <v>2052.2604764919865</v>
      </c>
      <c r="Q44" s="157">
        <f t="shared" si="7"/>
        <v>2235.9540812538476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3396.1297960189704</v>
      </c>
      <c r="C45" s="156">
        <f>IF(RES_hhdet_emi!C45=0,0,RES_hhdet_emi!C45*1000000/RES_hhdet_num!C$43)</f>
        <v>3592.0122651748638</v>
      </c>
      <c r="D45" s="156">
        <f>IF(RES_hhdet_emi!D45=0,0,RES_hhdet_emi!D45*1000000/RES_hhdet_num!D$43)</f>
        <v>3371.0093215608058</v>
      </c>
      <c r="E45" s="156">
        <f>IF(RES_hhdet_emi!E45=0,0,RES_hhdet_emi!E45*1000000/RES_hhdet_num!E$43)</f>
        <v>3447.9424207953775</v>
      </c>
      <c r="F45" s="156">
        <f>IF(RES_hhdet_emi!F45=0,0,RES_hhdet_emi!F45*1000000/RES_hhdet_num!F$43)</f>
        <v>3241.2389316038466</v>
      </c>
      <c r="G45" s="156">
        <f>IF(RES_hhdet_emi!G45=0,0,RES_hhdet_emi!G45*1000000/RES_hhdet_num!G$43)</f>
        <v>3061.7643680384454</v>
      </c>
      <c r="H45" s="156">
        <f>IF(RES_hhdet_emi!H45=0,0,RES_hhdet_emi!H45*1000000/RES_hhdet_num!H$43)</f>
        <v>2868.1761288558318</v>
      </c>
      <c r="I45" s="156">
        <f>IF(RES_hhdet_emi!I45=0,0,RES_hhdet_emi!I45*1000000/RES_hhdet_num!I$43)</f>
        <v>2793.0092629267347</v>
      </c>
      <c r="J45" s="156">
        <f>IF(RES_hhdet_emi!J45=0,0,RES_hhdet_emi!J45*1000000/RES_hhdet_num!J$43)</f>
        <v>2995.4679227870879</v>
      </c>
      <c r="K45" s="156">
        <f>IF(RES_hhdet_emi!K45=0,0,RES_hhdet_emi!K45*1000000/RES_hhdet_num!K$43)</f>
        <v>3061.586825399168</v>
      </c>
      <c r="L45" s="156">
        <f>IF(RES_hhdet_emi!L45=0,0,RES_hhdet_emi!L45*1000000/RES_hhdet_num!L$43)</f>
        <v>3607.7956637357393</v>
      </c>
      <c r="M45" s="156">
        <f>IF(RES_hhdet_emi!M45=0,0,RES_hhdet_emi!M45*1000000/RES_hhdet_num!M$43)</f>
        <v>2596.95160970915</v>
      </c>
      <c r="N45" s="156">
        <f>IF(RES_hhdet_emi!N45=0,0,RES_hhdet_emi!N45*1000000/RES_hhdet_num!N$43)</f>
        <v>2911.3401682325184</v>
      </c>
      <c r="O45" s="156">
        <f>IF(RES_hhdet_emi!O45=0,0,RES_hhdet_emi!O45*1000000/RES_hhdet_num!O$43)</f>
        <v>2943.4001944676352</v>
      </c>
      <c r="P45" s="156">
        <f>IF(RES_hhdet_emi!P45=0,0,RES_hhdet_emi!P45*1000000/RES_hhdet_num!P$43)</f>
        <v>2052.2604764919865</v>
      </c>
      <c r="Q45" s="156">
        <f>IF(RES_hhdet_emi!Q45=0,0,RES_hhdet_emi!Q45*1000000/RES_hhdet_num!Q$43)</f>
        <v>2235.9540812538476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374.24016297234954</v>
      </c>
      <c r="C49" s="157">
        <f>IF(RES_hhdet_emi!C49=0,0,RES_hhdet_emi!C49*1000000/RES_hhdet_num!C$43)</f>
        <v>479.17911794885384</v>
      </c>
      <c r="D49" s="157">
        <f>IF(RES_hhdet_emi!D49=0,0,RES_hhdet_emi!D49*1000000/RES_hhdet_num!D$43)</f>
        <v>547.80833225877598</v>
      </c>
      <c r="E49" s="157">
        <f>IF(RES_hhdet_emi!E49=0,0,RES_hhdet_emi!E49*1000000/RES_hhdet_num!E$43)</f>
        <v>672.72850537304907</v>
      </c>
      <c r="F49" s="157">
        <f>IF(RES_hhdet_emi!F49=0,0,RES_hhdet_emi!F49*1000000/RES_hhdet_num!F$43)</f>
        <v>686.30405755517154</v>
      </c>
      <c r="G49" s="157">
        <f>IF(RES_hhdet_emi!G49=0,0,RES_hhdet_emi!G49*1000000/RES_hhdet_num!G$43)</f>
        <v>687.63243583586336</v>
      </c>
      <c r="H49" s="157">
        <f>IF(RES_hhdet_emi!H49=0,0,RES_hhdet_emi!H49*1000000/RES_hhdet_num!H$43)</f>
        <v>655.59327964509805</v>
      </c>
      <c r="I49" s="157">
        <f>IF(RES_hhdet_emi!I49=0,0,RES_hhdet_emi!I49*1000000/RES_hhdet_num!I$43)</f>
        <v>744.84829071851073</v>
      </c>
      <c r="J49" s="157">
        <f>IF(RES_hhdet_emi!J49=0,0,RES_hhdet_emi!J49*1000000/RES_hhdet_num!J$43)</f>
        <v>680.65967450735297</v>
      </c>
      <c r="K49" s="157">
        <f>IF(RES_hhdet_emi!K49=0,0,RES_hhdet_emi!K49*1000000/RES_hhdet_num!K$43)</f>
        <v>699.39842994707715</v>
      </c>
      <c r="L49" s="157">
        <f>IF(RES_hhdet_emi!L49=0,0,RES_hhdet_emi!L49*1000000/RES_hhdet_num!L$43)</f>
        <v>688.06868196734922</v>
      </c>
      <c r="M49" s="157">
        <f>IF(RES_hhdet_emi!M49=0,0,RES_hhdet_emi!M49*1000000/RES_hhdet_num!M$43)</f>
        <v>695.76647324081569</v>
      </c>
      <c r="N49" s="157">
        <f>IF(RES_hhdet_emi!N49=0,0,RES_hhdet_emi!N49*1000000/RES_hhdet_num!N$43)</f>
        <v>718.69032757215382</v>
      </c>
      <c r="O49" s="157">
        <f>IF(RES_hhdet_emi!O49=0,0,RES_hhdet_emi!O49*1000000/RES_hhdet_num!O$43)</f>
        <v>679.84932515951084</v>
      </c>
      <c r="P49" s="157">
        <f>IF(RES_hhdet_emi!P49=0,0,RES_hhdet_emi!P49*1000000/RES_hhdet_num!P$43)</f>
        <v>708.24197961487039</v>
      </c>
      <c r="Q49" s="157">
        <f>IF(RES_hhdet_emi!Q49=0,0,RES_hhdet_emi!Q49*1000000/RES_hhdet_num!Q$43)</f>
        <v>706.60205915653057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815.96441501358345</v>
      </c>
      <c r="C50" s="132">
        <f>IF(RES_hhdet_emi!C50=0,0,RES_hhdet_emi!C50*1000000/RES_hhdet_num!C50)</f>
        <v>813.77242578393395</v>
      </c>
      <c r="D50" s="132">
        <f>IF(RES_hhdet_emi!D50=0,0,RES_hhdet_emi!D50*1000000/RES_hhdet_num!D50)</f>
        <v>825.03913847975673</v>
      </c>
      <c r="E50" s="132">
        <f>IF(RES_hhdet_emi!E50=0,0,RES_hhdet_emi!E50*1000000/RES_hhdet_num!E50)</f>
        <v>816.36535802939909</v>
      </c>
      <c r="F50" s="132">
        <f>IF(RES_hhdet_emi!F50=0,0,RES_hhdet_emi!F50*1000000/RES_hhdet_num!F50)</f>
        <v>808.19094983028162</v>
      </c>
      <c r="G50" s="132">
        <f>IF(RES_hhdet_emi!G50=0,0,RES_hhdet_emi!G50*1000000/RES_hhdet_num!G50)</f>
        <v>807.77015051559295</v>
      </c>
      <c r="H50" s="132">
        <f>IF(RES_hhdet_emi!H50=0,0,RES_hhdet_emi!H50*1000000/RES_hhdet_num!H50)</f>
        <v>761.80774558460087</v>
      </c>
      <c r="I50" s="132">
        <f>IF(RES_hhdet_emi!I50=0,0,RES_hhdet_emi!I50*1000000/RES_hhdet_num!I50)</f>
        <v>865.02752749904175</v>
      </c>
      <c r="J50" s="132">
        <f>IF(RES_hhdet_emi!J50=0,0,RES_hhdet_emi!J50*1000000/RES_hhdet_num!J50)</f>
        <v>800.15052464163011</v>
      </c>
      <c r="K50" s="132">
        <f>IF(RES_hhdet_emi!K50=0,0,RES_hhdet_emi!K50*1000000/RES_hhdet_num!K50)</f>
        <v>807.72009756232978</v>
      </c>
      <c r="L50" s="132">
        <f>IF(RES_hhdet_emi!L50=0,0,RES_hhdet_emi!L50*1000000/RES_hhdet_num!L50)</f>
        <v>797.4618919266893</v>
      </c>
      <c r="M50" s="132">
        <f>IF(RES_hhdet_emi!M50=0,0,RES_hhdet_emi!M50*1000000/RES_hhdet_num!M50)</f>
        <v>862.38081513806844</v>
      </c>
      <c r="N50" s="132">
        <f>IF(RES_hhdet_emi!N50=0,0,RES_hhdet_emi!N50*1000000/RES_hhdet_num!N50)</f>
        <v>798.9874256958617</v>
      </c>
      <c r="O50" s="132">
        <f>IF(RES_hhdet_emi!O50=0,0,RES_hhdet_emi!O50*1000000/RES_hhdet_num!O50)</f>
        <v>745.0993134701049</v>
      </c>
      <c r="P50" s="132">
        <f>IF(RES_hhdet_emi!P50=0,0,RES_hhdet_emi!P50*1000000/RES_hhdet_num!P50)</f>
        <v>798.89522215607406</v>
      </c>
      <c r="Q50" s="132">
        <f>IF(RES_hhdet_emi!Q50=0,0,RES_hhdet_emi!Q50*1000000/RES_hhdet_num!Q50)</f>
        <v>800.58959012608841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530.37686975883275</v>
      </c>
      <c r="C51" s="132">
        <f>IF(RES_hhdet_emi!C51=0,0,RES_hhdet_emi!C51*1000000/RES_hhdet_num!C51)</f>
        <v>528.95207675956965</v>
      </c>
      <c r="D51" s="132">
        <f>IF(RES_hhdet_emi!D51=0,0,RES_hhdet_emi!D51*1000000/RES_hhdet_num!D51)</f>
        <v>536.27544001183992</v>
      </c>
      <c r="E51" s="132">
        <f>IF(RES_hhdet_emi!E51=0,0,RES_hhdet_emi!E51*1000000/RES_hhdet_num!E51)</f>
        <v>530.63748271910333</v>
      </c>
      <c r="F51" s="132">
        <f>IF(RES_hhdet_emi!F51=0,0,RES_hhdet_emi!F51*1000000/RES_hhdet_num!F51)</f>
        <v>525.32411738969142</v>
      </c>
      <c r="G51" s="132">
        <f>IF(RES_hhdet_emi!G51=0,0,RES_hhdet_emi!G51*1000000/RES_hhdet_num!G51)</f>
        <v>525.05059783513184</v>
      </c>
      <c r="H51" s="132">
        <f>IF(RES_hhdet_emi!H51=0,0,RES_hhdet_emi!H51*1000000/RES_hhdet_num!H51)</f>
        <v>495.17503462999196</v>
      </c>
      <c r="I51" s="132">
        <f>IF(RES_hhdet_emi!I51=0,0,RES_hhdet_emi!I51*1000000/RES_hhdet_num!I51)</f>
        <v>562.26789287437043</v>
      </c>
      <c r="J51" s="132">
        <f>IF(RES_hhdet_emi!J51=0,0,RES_hhdet_emi!J51*1000000/RES_hhdet_num!J51)</f>
        <v>520.09784101705759</v>
      </c>
      <c r="K51" s="132">
        <f>IF(RES_hhdet_emi!K51=0,0,RES_hhdet_emi!K51*1000000/RES_hhdet_num!K51)</f>
        <v>525.01806341551674</v>
      </c>
      <c r="L51" s="132">
        <f>IF(RES_hhdet_emi!L51=0,0,RES_hhdet_emi!L51*1000000/RES_hhdet_num!L51)</f>
        <v>518.3502297523487</v>
      </c>
      <c r="M51" s="132">
        <f>IF(RES_hhdet_emi!M51=0,0,RES_hhdet_emi!M51*1000000/RES_hhdet_num!M51)</f>
        <v>560.54752983974822</v>
      </c>
      <c r="N51" s="132">
        <f>IF(RES_hhdet_emi!N51=0,0,RES_hhdet_emi!N51*1000000/RES_hhdet_num!N51)</f>
        <v>519.34182670231223</v>
      </c>
      <c r="O51" s="132">
        <f>IF(RES_hhdet_emi!O51=0,0,RES_hhdet_emi!O51*1000000/RES_hhdet_num!O51)</f>
        <v>484.31455375556988</v>
      </c>
      <c r="P51" s="132">
        <f>IF(RES_hhdet_emi!P51=0,0,RES_hhdet_emi!P51*1000000/RES_hhdet_num!P51)</f>
        <v>519.2818944014499</v>
      </c>
      <c r="Q51" s="132">
        <f>IF(RES_hhdet_emi!Q51=0,0,RES_hhdet_emi!Q51*1000000/RES_hhdet_num!Q51)</f>
        <v>520.38323358195987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530.37686975883275</v>
      </c>
      <c r="C52" s="165">
        <f>IF(RES_hhdet_emi!C52=0,0,RES_hhdet_emi!C52*1000000/RES_hhdet_num!C51)</f>
        <v>528.95207675956965</v>
      </c>
      <c r="D52" s="165">
        <f>IF(RES_hhdet_emi!D52=0,0,RES_hhdet_emi!D52*1000000/RES_hhdet_num!D51)</f>
        <v>536.27544001183992</v>
      </c>
      <c r="E52" s="165">
        <f>IF(RES_hhdet_emi!E52=0,0,RES_hhdet_emi!E52*1000000/RES_hhdet_num!E51)</f>
        <v>530.63748271910333</v>
      </c>
      <c r="F52" s="165">
        <f>IF(RES_hhdet_emi!F52=0,0,RES_hhdet_emi!F52*1000000/RES_hhdet_num!F51)</f>
        <v>525.32411738969142</v>
      </c>
      <c r="G52" s="165">
        <f>IF(RES_hhdet_emi!G52=0,0,RES_hhdet_emi!G52*1000000/RES_hhdet_num!G51)</f>
        <v>525.05059783513184</v>
      </c>
      <c r="H52" s="165">
        <f>IF(RES_hhdet_emi!H52=0,0,RES_hhdet_emi!H52*1000000/RES_hhdet_num!H51)</f>
        <v>495.17503462999196</v>
      </c>
      <c r="I52" s="165">
        <f>IF(RES_hhdet_emi!I52=0,0,RES_hhdet_emi!I52*1000000/RES_hhdet_num!I51)</f>
        <v>562.26789287437043</v>
      </c>
      <c r="J52" s="165">
        <f>IF(RES_hhdet_emi!J52=0,0,RES_hhdet_emi!J52*1000000/RES_hhdet_num!J51)</f>
        <v>520.09784101705759</v>
      </c>
      <c r="K52" s="165">
        <f>IF(RES_hhdet_emi!K52=0,0,RES_hhdet_emi!K52*1000000/RES_hhdet_num!K51)</f>
        <v>525.01806341551674</v>
      </c>
      <c r="L52" s="165">
        <f>IF(RES_hhdet_emi!L52=0,0,RES_hhdet_emi!L52*1000000/RES_hhdet_num!L51)</f>
        <v>518.3502297523487</v>
      </c>
      <c r="M52" s="165">
        <f>IF(RES_hhdet_emi!M52=0,0,RES_hhdet_emi!M52*1000000/RES_hhdet_num!M51)</f>
        <v>560.54752983974822</v>
      </c>
      <c r="N52" s="165">
        <f>IF(RES_hhdet_emi!N52=0,0,RES_hhdet_emi!N52*1000000/RES_hhdet_num!N51)</f>
        <v>519.34182670231223</v>
      </c>
      <c r="O52" s="165">
        <f>IF(RES_hhdet_emi!O52=0,0,RES_hhdet_emi!O52*1000000/RES_hhdet_num!O51)</f>
        <v>484.31455375556988</v>
      </c>
      <c r="P52" s="165">
        <f>IF(RES_hhdet_emi!P52=0,0,RES_hhdet_emi!P52*1000000/RES_hhdet_num!P51)</f>
        <v>519.2818944014499</v>
      </c>
      <c r="Q52" s="165">
        <f>IF(RES_hhdet_emi!Q52=0,0,RES_hhdet_emi!Q52*1000000/RES_hhdet_num!Q51)</f>
        <v>520.38323358195987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106.84167316303565</v>
      </c>
      <c r="C58" s="157">
        <f>IF(RES_hhdet_emi!C58=0,0,RES_hhdet_emi!C58*1000000/RES_hhdet_num!C$43)</f>
        <v>113.54653421384504</v>
      </c>
      <c r="D58" s="157">
        <f>IF(RES_hhdet_emi!D58=0,0,RES_hhdet_emi!D58*1000000/RES_hhdet_num!D$43)</f>
        <v>104.25136666369407</v>
      </c>
      <c r="E58" s="157">
        <f>IF(RES_hhdet_emi!E58=0,0,RES_hhdet_emi!E58*1000000/RES_hhdet_num!E$43)</f>
        <v>101.63011616012223</v>
      </c>
      <c r="F58" s="157">
        <f>IF(RES_hhdet_emi!F58=0,0,RES_hhdet_emi!F58*1000000/RES_hhdet_num!F$43)</f>
        <v>93.198043014237555</v>
      </c>
      <c r="G58" s="157">
        <f>IF(RES_hhdet_emi!G58=0,0,RES_hhdet_emi!G58*1000000/RES_hhdet_num!G$43)</f>
        <v>84.850673014860504</v>
      </c>
      <c r="H58" s="157">
        <f>IF(RES_hhdet_emi!H58=0,0,RES_hhdet_emi!H58*1000000/RES_hhdet_num!H$43)</f>
        <v>94.762029744898015</v>
      </c>
      <c r="I58" s="157">
        <f>IF(RES_hhdet_emi!I58=0,0,RES_hhdet_emi!I58*1000000/RES_hhdet_num!I$43)</f>
        <v>79.977012349791664</v>
      </c>
      <c r="J58" s="157">
        <f>IF(RES_hhdet_emi!J58=0,0,RES_hhdet_emi!J58*1000000/RES_hhdet_num!J$43)</f>
        <v>82.719255832175122</v>
      </c>
      <c r="K58" s="157">
        <f>IF(RES_hhdet_emi!K58=0,0,RES_hhdet_emi!K58*1000000/RES_hhdet_num!K$43)</f>
        <v>81.779369837613615</v>
      </c>
      <c r="L58" s="157">
        <f>IF(RES_hhdet_emi!L58=0,0,RES_hhdet_emi!L58*1000000/RES_hhdet_num!L$43)</f>
        <v>95.352493095087652</v>
      </c>
      <c r="M58" s="157">
        <f>IF(RES_hhdet_emi!M58=0,0,RES_hhdet_emi!M58*1000000/RES_hhdet_num!M$43)</f>
        <v>63.65241006593488</v>
      </c>
      <c r="N58" s="157">
        <f>IF(RES_hhdet_emi!N58=0,0,RES_hhdet_emi!N58*1000000/RES_hhdet_num!N$43)</f>
        <v>67.638064010386813</v>
      </c>
      <c r="O58" s="157">
        <f>IF(RES_hhdet_emi!O58=0,0,RES_hhdet_emi!O58*1000000/RES_hhdet_num!O$43)</f>
        <v>71.560675696245767</v>
      </c>
      <c r="P58" s="157">
        <f>IF(RES_hhdet_emi!P58=0,0,RES_hhdet_emi!P58*1000000/RES_hhdet_num!P$43)</f>
        <v>43.283766163372839</v>
      </c>
      <c r="Q58" s="157">
        <f>IF(RES_hhdet_emi!Q58=0,0,RES_hhdet_emi!Q58*1000000/RES_hhdet_num!Q$43)</f>
        <v>41.577401474038133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295.55400770247627</v>
      </c>
      <c r="C59" s="156">
        <f>IF(RES_hhdet_emi!C59=0,0,RES_hhdet_emi!C59*1000000/RES_hhdet_num!C59)</f>
        <v>300.43272994761094</v>
      </c>
      <c r="D59" s="156">
        <f>IF(RES_hhdet_emi!D59=0,0,RES_hhdet_emi!D59*1000000/RES_hhdet_num!D59)</f>
        <v>306.52549707611644</v>
      </c>
      <c r="E59" s="156">
        <f>IF(RES_hhdet_emi!E59=0,0,RES_hhdet_emi!E59*1000000/RES_hhdet_num!E59)</f>
        <v>307.71235740808049</v>
      </c>
      <c r="F59" s="156">
        <f>IF(RES_hhdet_emi!F59=0,0,RES_hhdet_emi!F59*1000000/RES_hhdet_num!F59)</f>
        <v>310.12863338172338</v>
      </c>
      <c r="G59" s="156">
        <f>IF(RES_hhdet_emi!G59=0,0,RES_hhdet_emi!G59*1000000/RES_hhdet_num!G59)</f>
        <v>315.01447466594919</v>
      </c>
      <c r="H59" s="156">
        <f>IF(RES_hhdet_emi!H59=0,0,RES_hhdet_emi!H59*1000000/RES_hhdet_num!H59)</f>
        <v>342.8074477440141</v>
      </c>
      <c r="I59" s="156">
        <f>IF(RES_hhdet_emi!I59=0,0,RES_hhdet_emi!I59*1000000/RES_hhdet_num!I59)</f>
        <v>302.21683126862916</v>
      </c>
      <c r="J59" s="156">
        <f>IF(RES_hhdet_emi!J59=0,0,RES_hhdet_emi!J59*1000000/RES_hhdet_num!J59)</f>
        <v>307.30203541653054</v>
      </c>
      <c r="K59" s="156">
        <f>IF(RES_hhdet_emi!K59=0,0,RES_hhdet_emi!K59*1000000/RES_hhdet_num!K59)</f>
        <v>301.36203556715276</v>
      </c>
      <c r="L59" s="156">
        <f>IF(RES_hhdet_emi!L59=0,0,RES_hhdet_emi!L59*1000000/RES_hhdet_num!L59)</f>
        <v>300.32651944296663</v>
      </c>
      <c r="M59" s="156">
        <f>IF(RES_hhdet_emi!M59=0,0,RES_hhdet_emi!M59*1000000/RES_hhdet_num!M59)</f>
        <v>258.45091394433382</v>
      </c>
      <c r="N59" s="156">
        <f>IF(RES_hhdet_emi!N59=0,0,RES_hhdet_emi!N59*1000000/RES_hhdet_num!N59)</f>
        <v>293.66476032650354</v>
      </c>
      <c r="O59" s="156">
        <f>IF(RES_hhdet_emi!O59=0,0,RES_hhdet_emi!O59*1000000/RES_hhdet_num!O59)</f>
        <v>326.54999335354967</v>
      </c>
      <c r="P59" s="156">
        <f>IF(RES_hhdet_emi!P59=0,0,RES_hhdet_emi!P59*1000000/RES_hhdet_num!P59)</f>
        <v>295.56228674665596</v>
      </c>
      <c r="Q59" s="156">
        <f>IF(RES_hhdet_emi!Q59=0,0,RES_hhdet_emi!Q59*1000000/RES_hhdet_num!Q59)</f>
        <v>291.29404935653207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3174.4093800850169</v>
      </c>
      <c r="C62" s="168">
        <f t="shared" ref="C62:Q62" si="9">SUM(C63,C66,C68,C77)</f>
        <v>3326.4924906084589</v>
      </c>
      <c r="D62" s="168">
        <f t="shared" si="9"/>
        <v>3181.759885509151</v>
      </c>
      <c r="E62" s="168">
        <f t="shared" si="9"/>
        <v>3233.1038891005319</v>
      </c>
      <c r="F62" s="168">
        <f t="shared" si="9"/>
        <v>3086.8522460132044</v>
      </c>
      <c r="G62" s="168">
        <f t="shared" si="9"/>
        <v>2964.6769317993253</v>
      </c>
      <c r="H62" s="168">
        <f t="shared" si="9"/>
        <v>2972.0338202920757</v>
      </c>
      <c r="I62" s="168">
        <f t="shared" si="9"/>
        <v>2645.0264106286804</v>
      </c>
      <c r="J62" s="168">
        <f t="shared" si="9"/>
        <v>2979.9754763982105</v>
      </c>
      <c r="K62" s="168">
        <f t="shared" si="9"/>
        <v>2942.1153909216118</v>
      </c>
      <c r="L62" s="168">
        <f t="shared" si="9"/>
        <v>3394.9728052714249</v>
      </c>
      <c r="M62" s="168">
        <f t="shared" si="9"/>
        <v>2637.9459424382162</v>
      </c>
      <c r="N62" s="168">
        <f t="shared" si="9"/>
        <v>2817.2090656189166</v>
      </c>
      <c r="O62" s="168">
        <f t="shared" si="9"/>
        <v>2967.211323354295</v>
      </c>
      <c r="P62" s="168">
        <f t="shared" si="9"/>
        <v>2244.2781441811157</v>
      </c>
      <c r="Q62" s="168">
        <f t="shared" si="9"/>
        <v>2385.0684215242827</v>
      </c>
    </row>
    <row r="63" spans="1:17" ht="12.95" customHeight="1" x14ac:dyDescent="0.25">
      <c r="A63" s="158" t="s">
        <v>65</v>
      </c>
      <c r="B63" s="157">
        <f t="shared" ref="B63:Q63" si="10">SUM(B64:B65)</f>
        <v>2427.937317585679</v>
      </c>
      <c r="C63" s="157">
        <f t="shared" si="10"/>
        <v>2568.7411561738631</v>
      </c>
      <c r="D63" s="157">
        <f t="shared" si="10"/>
        <v>2411.6935264501599</v>
      </c>
      <c r="E63" s="157">
        <f t="shared" si="10"/>
        <v>2467.8794223023929</v>
      </c>
      <c r="F63" s="157">
        <f t="shared" si="10"/>
        <v>2324.5839013900504</v>
      </c>
      <c r="G63" s="157">
        <f t="shared" si="10"/>
        <v>2199.4470640041873</v>
      </c>
      <c r="H63" s="157">
        <f t="shared" si="10"/>
        <v>2190.7182201950168</v>
      </c>
      <c r="I63" s="157">
        <f t="shared" si="10"/>
        <v>1865.6937874488513</v>
      </c>
      <c r="J63" s="157">
        <f t="shared" si="10"/>
        <v>2195.4813051597571</v>
      </c>
      <c r="K63" s="157">
        <f t="shared" si="10"/>
        <v>2168.4876850122378</v>
      </c>
      <c r="L63" s="157">
        <f t="shared" si="10"/>
        <v>2614.8960513914853</v>
      </c>
      <c r="M63" s="157">
        <f t="shared" si="10"/>
        <v>1864.2595275829906</v>
      </c>
      <c r="N63" s="157">
        <f t="shared" si="10"/>
        <v>2043.5937032913309</v>
      </c>
      <c r="O63" s="157">
        <f t="shared" si="10"/>
        <v>2195.2775193575053</v>
      </c>
      <c r="P63" s="157">
        <f t="shared" si="10"/>
        <v>1477.127208185691</v>
      </c>
      <c r="Q63" s="157">
        <f t="shared" si="10"/>
        <v>1617.848847157901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2427.937317585679</v>
      </c>
      <c r="C64" s="156">
        <f>IF(RES_hhdet_emi!C64=0,0,RES_hhdet_emi!C64*1000000/RES_hhdet_num!C$62)</f>
        <v>2568.7411561738631</v>
      </c>
      <c r="D64" s="156">
        <f>IF(RES_hhdet_emi!D64=0,0,RES_hhdet_emi!D64*1000000/RES_hhdet_num!D$62)</f>
        <v>2411.6935264501599</v>
      </c>
      <c r="E64" s="156">
        <f>IF(RES_hhdet_emi!E64=0,0,RES_hhdet_emi!E64*1000000/RES_hhdet_num!E$62)</f>
        <v>2467.8794223023929</v>
      </c>
      <c r="F64" s="156">
        <f>IF(RES_hhdet_emi!F64=0,0,RES_hhdet_emi!F64*1000000/RES_hhdet_num!F$62)</f>
        <v>2324.5839013900504</v>
      </c>
      <c r="G64" s="156">
        <f>IF(RES_hhdet_emi!G64=0,0,RES_hhdet_emi!G64*1000000/RES_hhdet_num!G$62)</f>
        <v>2199.4470640041873</v>
      </c>
      <c r="H64" s="156">
        <f>IF(RES_hhdet_emi!H64=0,0,RES_hhdet_emi!H64*1000000/RES_hhdet_num!H$62)</f>
        <v>2190.7182201950168</v>
      </c>
      <c r="I64" s="156">
        <f>IF(RES_hhdet_emi!I64=0,0,RES_hhdet_emi!I64*1000000/RES_hhdet_num!I$62)</f>
        <v>1865.6937874488513</v>
      </c>
      <c r="J64" s="156">
        <f>IF(RES_hhdet_emi!J64=0,0,RES_hhdet_emi!J64*1000000/RES_hhdet_num!J$62)</f>
        <v>2195.4813051597571</v>
      </c>
      <c r="K64" s="156">
        <f>IF(RES_hhdet_emi!K64=0,0,RES_hhdet_emi!K64*1000000/RES_hhdet_num!K$62)</f>
        <v>2168.4876850122378</v>
      </c>
      <c r="L64" s="156">
        <f>IF(RES_hhdet_emi!L64=0,0,RES_hhdet_emi!L64*1000000/RES_hhdet_num!L$62)</f>
        <v>2614.8960513914853</v>
      </c>
      <c r="M64" s="156">
        <f>IF(RES_hhdet_emi!M64=0,0,RES_hhdet_emi!M64*1000000/RES_hhdet_num!M$62)</f>
        <v>1864.2595275829906</v>
      </c>
      <c r="N64" s="156">
        <f>IF(RES_hhdet_emi!N64=0,0,RES_hhdet_emi!N64*1000000/RES_hhdet_num!N$62)</f>
        <v>2043.5937032913309</v>
      </c>
      <c r="O64" s="156">
        <f>IF(RES_hhdet_emi!O64=0,0,RES_hhdet_emi!O64*1000000/RES_hhdet_num!O$62)</f>
        <v>2195.2775193575053</v>
      </c>
      <c r="P64" s="156">
        <f>IF(RES_hhdet_emi!P64=0,0,RES_hhdet_emi!P64*1000000/RES_hhdet_num!P$62)</f>
        <v>1477.127208185691</v>
      </c>
      <c r="Q64" s="156">
        <f>IF(RES_hhdet_emi!Q64=0,0,RES_hhdet_emi!Q64*1000000/RES_hhdet_num!Q$62)</f>
        <v>1617.848847157901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529.62555905338183</v>
      </c>
      <c r="C68" s="157">
        <f>IF(RES_hhdet_emi!C68=0,0,RES_hhdet_emi!C68*1000000/RES_hhdet_num!C$62)</f>
        <v>539.25443295706873</v>
      </c>
      <c r="D68" s="157">
        <f>IF(RES_hhdet_emi!D68=0,0,RES_hhdet_emi!D68*1000000/RES_hhdet_num!D$62)</f>
        <v>547.58910762194625</v>
      </c>
      <c r="E68" s="157">
        <f>IF(RES_hhdet_emi!E68=0,0,RES_hhdet_emi!E68*1000000/RES_hhdet_num!E$62)</f>
        <v>543.79347774383871</v>
      </c>
      <c r="F68" s="157">
        <f>IF(RES_hhdet_emi!F68=0,0,RES_hhdet_emi!F68*1000000/RES_hhdet_num!F$62)</f>
        <v>540.66555200244284</v>
      </c>
      <c r="G68" s="157">
        <f>IF(RES_hhdet_emi!G68=0,0,RES_hhdet_emi!G68*1000000/RES_hhdet_num!G$62)</f>
        <v>541.93363878194532</v>
      </c>
      <c r="H68" s="157">
        <f>IF(RES_hhdet_emi!H68=0,0,RES_hhdet_emi!H68*1000000/RES_hhdet_num!H$62)</f>
        <v>550.2911614445195</v>
      </c>
      <c r="I68" s="157">
        <f>IF(RES_hhdet_emi!I68=0,0,RES_hhdet_emi!I68*1000000/RES_hhdet_num!I$62)</f>
        <v>547.61972415613218</v>
      </c>
      <c r="J68" s="157">
        <f>IF(RES_hhdet_emi!J68=0,0,RES_hhdet_emi!J68*1000000/RES_hhdet_num!J$62)</f>
        <v>550.04174323367329</v>
      </c>
      <c r="K68" s="157">
        <f>IF(RES_hhdet_emi!K68=0,0,RES_hhdet_emi!K68*1000000/RES_hhdet_num!K$62)</f>
        <v>545.03332359072806</v>
      </c>
      <c r="L68" s="157">
        <f>IF(RES_hhdet_emi!L68=0,0,RES_hhdet_emi!L68*1000000/RES_hhdet_num!L$62)</f>
        <v>549.67905900801327</v>
      </c>
      <c r="M68" s="157">
        <f>IF(RES_hhdet_emi!M68=0,0,RES_hhdet_emi!M68*1000000/RES_hhdet_num!M$62)</f>
        <v>545.37972323552049</v>
      </c>
      <c r="N68" s="157">
        <f>IF(RES_hhdet_emi!N68=0,0,RES_hhdet_emi!N68*1000000/RES_hhdet_num!N$62)</f>
        <v>545.50178099853031</v>
      </c>
      <c r="O68" s="157">
        <f>IF(RES_hhdet_emi!O68=0,0,RES_hhdet_emi!O68*1000000/RES_hhdet_num!O$62)</f>
        <v>543.78713078941507</v>
      </c>
      <c r="P68" s="157">
        <f>IF(RES_hhdet_emi!P68=0,0,RES_hhdet_emi!P68*1000000/RES_hhdet_num!P$62)</f>
        <v>538.95698927221156</v>
      </c>
      <c r="Q68" s="157">
        <f>IF(RES_hhdet_emi!Q68=0,0,RES_hhdet_emi!Q68*1000000/RES_hhdet_num!Q$62)</f>
        <v>540.11154009686402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580.73753118584534</v>
      </c>
      <c r="C69" s="132">
        <f>IF(RES_hhdet_emi!C69=0,0,RES_hhdet_emi!C69*1000000/RES_hhdet_num!C69)</f>
        <v>579.36411946486112</v>
      </c>
      <c r="D69" s="132">
        <f>IF(RES_hhdet_emi!D69=0,0,RES_hhdet_emi!D69*1000000/RES_hhdet_num!D69)</f>
        <v>587.60546580572179</v>
      </c>
      <c r="E69" s="132">
        <f>IF(RES_hhdet_emi!E69=0,0,RES_hhdet_emi!E69*1000000/RES_hhdet_num!E69)</f>
        <v>581.71443273216585</v>
      </c>
      <c r="F69" s="132">
        <f>IF(RES_hhdet_emi!F69=0,0,RES_hhdet_emi!F69*1000000/RES_hhdet_num!F69)</f>
        <v>577.05098722968785</v>
      </c>
      <c r="G69" s="132">
        <f>IF(RES_hhdet_emi!G69=0,0,RES_hhdet_emi!G69*1000000/RES_hhdet_num!G69)</f>
        <v>577.69455446944119</v>
      </c>
      <c r="H69" s="132">
        <f>IF(RES_hhdet_emi!H69=0,0,RES_hhdet_emi!H69*1000000/RES_hhdet_num!H69)</f>
        <v>584.28928125062828</v>
      </c>
      <c r="I69" s="132">
        <f>IF(RES_hhdet_emi!I69=0,0,RES_hhdet_emi!I69*1000000/RES_hhdet_num!I69)</f>
        <v>582.72867199227346</v>
      </c>
      <c r="J69" s="132">
        <f>IF(RES_hhdet_emi!J69=0,0,RES_hhdet_emi!J69*1000000/RES_hhdet_num!J69)</f>
        <v>579.65633035276255</v>
      </c>
      <c r="K69" s="132">
        <f>IF(RES_hhdet_emi!K69=0,0,RES_hhdet_emi!K69*1000000/RES_hhdet_num!K69)</f>
        <v>573.78707768358072</v>
      </c>
      <c r="L69" s="132">
        <f>IF(RES_hhdet_emi!L69=0,0,RES_hhdet_emi!L69*1000000/RES_hhdet_num!L69)</f>
        <v>572.03932486652104</v>
      </c>
      <c r="M69" s="132">
        <f>IF(RES_hhdet_emi!M69=0,0,RES_hhdet_emi!M69*1000000/RES_hhdet_num!M69)</f>
        <v>570.18947423723296</v>
      </c>
      <c r="N69" s="132">
        <f>IF(RES_hhdet_emi!N69=0,0,RES_hhdet_emi!N69*1000000/RES_hhdet_num!N69)</f>
        <v>571.67967815004533</v>
      </c>
      <c r="O69" s="132">
        <f>IF(RES_hhdet_emi!O69=0,0,RES_hhdet_emi!O69*1000000/RES_hhdet_num!O69)</f>
        <v>575.16022634495823</v>
      </c>
      <c r="P69" s="132">
        <f>IF(RES_hhdet_emi!P69=0,0,RES_hhdet_emi!P69*1000000/RES_hhdet_num!P69)</f>
        <v>570.90824566070205</v>
      </c>
      <c r="Q69" s="132">
        <f>IF(RES_hhdet_emi!Q69=0,0,RES_hhdet_emi!Q69*1000000/RES_hhdet_num!Q69)</f>
        <v>574.16906060927033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377.47939527080615</v>
      </c>
      <c r="C70" s="132">
        <f>IF(RES_hhdet_emi!C70=0,0,RES_hhdet_emi!C70*1000000/RES_hhdet_num!C70)</f>
        <v>376.58667765216882</v>
      </c>
      <c r="D70" s="132">
        <f>IF(RES_hhdet_emi!D70=0,0,RES_hhdet_emi!D70*1000000/RES_hhdet_num!D70)</f>
        <v>381.94355277372091</v>
      </c>
      <c r="E70" s="132">
        <f>IF(RES_hhdet_emi!E70=0,0,RES_hhdet_emi!E70*1000000/RES_hhdet_num!E70)</f>
        <v>378.1143812759077</v>
      </c>
      <c r="F70" s="132">
        <f>IF(RES_hhdet_emi!F70=0,0,RES_hhdet_emi!F70*1000000/RES_hhdet_num!F70)</f>
        <v>375.08314169930634</v>
      </c>
      <c r="G70" s="132">
        <f>IF(RES_hhdet_emi!G70=0,0,RES_hhdet_emi!G70*1000000/RES_hhdet_num!G70)</f>
        <v>375.50146040513556</v>
      </c>
      <c r="H70" s="132">
        <f>IF(RES_hhdet_emi!H70=0,0,RES_hhdet_emi!H70*1000000/RES_hhdet_num!H70)</f>
        <v>379.78803281290726</v>
      </c>
      <c r="I70" s="132">
        <f>IF(RES_hhdet_emi!I70=0,0,RES_hhdet_emi!I70*1000000/RES_hhdet_num!I70)</f>
        <v>378.77363679497523</v>
      </c>
      <c r="J70" s="132">
        <f>IF(RES_hhdet_emi!J70=0,0,RES_hhdet_emi!J70*1000000/RES_hhdet_num!J70)</f>
        <v>376.77661472929634</v>
      </c>
      <c r="K70" s="132">
        <f>IF(RES_hhdet_emi!K70=0,0,RES_hhdet_emi!K70*1000000/RES_hhdet_num!K70)</f>
        <v>372.96160049432837</v>
      </c>
      <c r="L70" s="132">
        <f>IF(RES_hhdet_emi!L70=0,0,RES_hhdet_emi!L70*1000000/RES_hhdet_num!L70)</f>
        <v>371.82556116324025</v>
      </c>
      <c r="M70" s="132">
        <f>IF(RES_hhdet_emi!M70=0,0,RES_hhdet_emi!M70*1000000/RES_hhdet_num!M70)</f>
        <v>370.62315825420166</v>
      </c>
      <c r="N70" s="132">
        <f>IF(RES_hhdet_emi!N70=0,0,RES_hhdet_emi!N70*1000000/RES_hhdet_num!N70)</f>
        <v>371.59179079753113</v>
      </c>
      <c r="O70" s="132">
        <f>IF(RES_hhdet_emi!O70=0,0,RES_hhdet_emi!O70*1000000/RES_hhdet_num!O70)</f>
        <v>373.85414712422482</v>
      </c>
      <c r="P70" s="132">
        <f>IF(RES_hhdet_emi!P70=0,0,RES_hhdet_emi!P70*1000000/RES_hhdet_num!P70)</f>
        <v>371.09035967945624</v>
      </c>
      <c r="Q70" s="132">
        <f>IF(RES_hhdet_emi!Q70=0,0,RES_hhdet_emi!Q70*1000000/RES_hhdet_num!Q70)</f>
        <v>373.20988939602614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377.47939527080615</v>
      </c>
      <c r="C71" s="165">
        <f>IF(RES_hhdet_emi!C71=0,0,RES_hhdet_emi!C71*1000000/RES_hhdet_num!C70)</f>
        <v>376.58667765216882</v>
      </c>
      <c r="D71" s="165">
        <f>IF(RES_hhdet_emi!D71=0,0,RES_hhdet_emi!D71*1000000/RES_hhdet_num!D70)</f>
        <v>381.94355277372091</v>
      </c>
      <c r="E71" s="165">
        <f>IF(RES_hhdet_emi!E71=0,0,RES_hhdet_emi!E71*1000000/RES_hhdet_num!E70)</f>
        <v>378.1143812759077</v>
      </c>
      <c r="F71" s="165">
        <f>IF(RES_hhdet_emi!F71=0,0,RES_hhdet_emi!F71*1000000/RES_hhdet_num!F70)</f>
        <v>375.08314169930634</v>
      </c>
      <c r="G71" s="165">
        <f>IF(RES_hhdet_emi!G71=0,0,RES_hhdet_emi!G71*1000000/RES_hhdet_num!G70)</f>
        <v>375.50146040513556</v>
      </c>
      <c r="H71" s="165">
        <f>IF(RES_hhdet_emi!H71=0,0,RES_hhdet_emi!H71*1000000/RES_hhdet_num!H70)</f>
        <v>379.78803281290726</v>
      </c>
      <c r="I71" s="165">
        <f>IF(RES_hhdet_emi!I71=0,0,RES_hhdet_emi!I71*1000000/RES_hhdet_num!I70)</f>
        <v>378.77363679497523</v>
      </c>
      <c r="J71" s="165">
        <f>IF(RES_hhdet_emi!J71=0,0,RES_hhdet_emi!J71*1000000/RES_hhdet_num!J70)</f>
        <v>376.77661472929634</v>
      </c>
      <c r="K71" s="165">
        <f>IF(RES_hhdet_emi!K71=0,0,RES_hhdet_emi!K71*1000000/RES_hhdet_num!K70)</f>
        <v>372.96160049432837</v>
      </c>
      <c r="L71" s="165">
        <f>IF(RES_hhdet_emi!L71=0,0,RES_hhdet_emi!L71*1000000/RES_hhdet_num!L70)</f>
        <v>371.82556116324025</v>
      </c>
      <c r="M71" s="165">
        <f>IF(RES_hhdet_emi!M71=0,0,RES_hhdet_emi!M71*1000000/RES_hhdet_num!M70)</f>
        <v>370.62315825420166</v>
      </c>
      <c r="N71" s="165">
        <f>IF(RES_hhdet_emi!N71=0,0,RES_hhdet_emi!N71*1000000/RES_hhdet_num!N70)</f>
        <v>371.59179079753113</v>
      </c>
      <c r="O71" s="165">
        <f>IF(RES_hhdet_emi!O71=0,0,RES_hhdet_emi!O71*1000000/RES_hhdet_num!O70)</f>
        <v>373.85414712422482</v>
      </c>
      <c r="P71" s="165">
        <f>IF(RES_hhdet_emi!P71=0,0,RES_hhdet_emi!P71*1000000/RES_hhdet_num!P70)</f>
        <v>371.09035967945624</v>
      </c>
      <c r="Q71" s="165">
        <f>IF(RES_hhdet_emi!Q71=0,0,RES_hhdet_emi!Q71*1000000/RES_hhdet_num!Q70)</f>
        <v>373.20988939602614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216.84650344595602</v>
      </c>
      <c r="C77" s="157">
        <f>IF(RES_hhdet_emi!C77=0,0,RES_hhdet_emi!C77*1000000/RES_hhdet_num!C$62)</f>
        <v>218.4969014775269</v>
      </c>
      <c r="D77" s="157">
        <f>IF(RES_hhdet_emi!D77=0,0,RES_hhdet_emi!D77*1000000/RES_hhdet_num!D$62)</f>
        <v>222.47725143704477</v>
      </c>
      <c r="E77" s="157">
        <f>IF(RES_hhdet_emi!E77=0,0,RES_hhdet_emi!E77*1000000/RES_hhdet_num!E$62)</f>
        <v>221.43098905430037</v>
      </c>
      <c r="F77" s="157">
        <f>IF(RES_hhdet_emi!F77=0,0,RES_hhdet_emi!F77*1000000/RES_hhdet_num!F$62)</f>
        <v>221.60279262071134</v>
      </c>
      <c r="G77" s="157">
        <f>IF(RES_hhdet_emi!G77=0,0,RES_hhdet_emi!G77*1000000/RES_hhdet_num!G$62)</f>
        <v>223.29622901319274</v>
      </c>
      <c r="H77" s="157">
        <f>IF(RES_hhdet_emi!H77=0,0,RES_hhdet_emi!H77*1000000/RES_hhdet_num!H$62)</f>
        <v>231.02443865253923</v>
      </c>
      <c r="I77" s="157">
        <f>IF(RES_hhdet_emi!I77=0,0,RES_hhdet_emi!I77*1000000/RES_hhdet_num!I$62)</f>
        <v>231.71289902369676</v>
      </c>
      <c r="J77" s="157">
        <f>IF(RES_hhdet_emi!J77=0,0,RES_hhdet_emi!J77*1000000/RES_hhdet_num!J$62)</f>
        <v>234.45242800478027</v>
      </c>
      <c r="K77" s="157">
        <f>IF(RES_hhdet_emi!K77=0,0,RES_hhdet_emi!K77*1000000/RES_hhdet_num!K$62)</f>
        <v>228.59438231864638</v>
      </c>
      <c r="L77" s="157">
        <f>IF(RES_hhdet_emi!L77=0,0,RES_hhdet_emi!L77*1000000/RES_hhdet_num!L$62)</f>
        <v>230.39769487192646</v>
      </c>
      <c r="M77" s="157">
        <f>IF(RES_hhdet_emi!M77=0,0,RES_hhdet_emi!M77*1000000/RES_hhdet_num!M$62)</f>
        <v>228.30669161970542</v>
      </c>
      <c r="N77" s="157">
        <f>IF(RES_hhdet_emi!N77=0,0,RES_hhdet_emi!N77*1000000/RES_hhdet_num!N$62)</f>
        <v>228.11358132905511</v>
      </c>
      <c r="O77" s="157">
        <f>IF(RES_hhdet_emi!O77=0,0,RES_hhdet_emi!O77*1000000/RES_hhdet_num!O$62)</f>
        <v>228.14667320737436</v>
      </c>
      <c r="P77" s="157">
        <f>IF(RES_hhdet_emi!P77=0,0,RES_hhdet_emi!P77*1000000/RES_hhdet_num!P$62)</f>
        <v>228.19394672321337</v>
      </c>
      <c r="Q77" s="157">
        <f>IF(RES_hhdet_emi!Q77=0,0,RES_hhdet_emi!Q77*1000000/RES_hhdet_num!Q$62)</f>
        <v>227.1080342695179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243.99734156567376</v>
      </c>
      <c r="C78" s="156">
        <f>IF(RES_hhdet_emi!C78=0,0,RES_hhdet_emi!C78*1000000/RES_hhdet_num!C78)</f>
        <v>245.60811906214894</v>
      </c>
      <c r="D78" s="156">
        <f>IF(RES_hhdet_emi!D78=0,0,RES_hhdet_emi!D78*1000000/RES_hhdet_num!D78)</f>
        <v>249.36616829147354</v>
      </c>
      <c r="E78" s="156">
        <f>IF(RES_hhdet_emi!E78=0,0,RES_hhdet_emi!E78*1000000/RES_hhdet_num!E78)</f>
        <v>247.70041060961896</v>
      </c>
      <c r="F78" s="156">
        <f>IF(RES_hhdet_emi!F78=0,0,RES_hhdet_emi!F78*1000000/RES_hhdet_num!F78)</f>
        <v>247.06197684736154</v>
      </c>
      <c r="G78" s="156">
        <f>IF(RES_hhdet_emi!G78=0,0,RES_hhdet_emi!G78*1000000/RES_hhdet_num!G78)</f>
        <v>248.53894009140612</v>
      </c>
      <c r="H78" s="156">
        <f>IF(RES_hhdet_emi!H78=0,0,RES_hhdet_emi!H78*1000000/RES_hhdet_num!H78)</f>
        <v>256.22715309908216</v>
      </c>
      <c r="I78" s="156">
        <f>IF(RES_hhdet_emi!I78=0,0,RES_hhdet_emi!I78*1000000/RES_hhdet_num!I78)</f>
        <v>257.84925958514413</v>
      </c>
      <c r="J78" s="156">
        <f>IF(RES_hhdet_emi!J78=0,0,RES_hhdet_emi!J78*1000000/RES_hhdet_num!J78)</f>
        <v>256.97366887483162</v>
      </c>
      <c r="K78" s="156">
        <f>IF(RES_hhdet_emi!K78=0,0,RES_hhdet_emi!K78*1000000/RES_hhdet_num!K78)</f>
        <v>250.38635621203957</v>
      </c>
      <c r="L78" s="156">
        <f>IF(RES_hhdet_emi!L78=0,0,RES_hhdet_emi!L78*1000000/RES_hhdet_num!L78)</f>
        <v>249.85078819606193</v>
      </c>
      <c r="M78" s="156">
        <f>IF(RES_hhdet_emi!M78=0,0,RES_hhdet_emi!M78*1000000/RES_hhdet_num!M78)</f>
        <v>247.50384943476297</v>
      </c>
      <c r="N78" s="156">
        <f>IF(RES_hhdet_emi!N78=0,0,RES_hhdet_emi!N78*1000000/RES_hhdet_num!N78)</f>
        <v>247.22630445379127</v>
      </c>
      <c r="O78" s="156">
        <f>IF(RES_hhdet_emi!O78=0,0,RES_hhdet_emi!O78*1000000/RES_hhdet_num!O78)</f>
        <v>247.77040461901757</v>
      </c>
      <c r="P78" s="156">
        <f>IF(RES_hhdet_emi!P78=0,0,RES_hhdet_emi!P78*1000000/RES_hhdet_num!P78)</f>
        <v>247.97889593269167</v>
      </c>
      <c r="Q78" s="156">
        <f>IF(RES_hhdet_emi!Q78=0,0,RES_hhdet_emi!Q78*1000000/RES_hhdet_num!Q78)</f>
        <v>247.68358190171065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94.52144142777459</v>
      </c>
      <c r="C81" s="168">
        <f t="shared" ref="C81:Q81" si="12">SUM(C82,C85,C87,C100)</f>
        <v>101.80824964017762</v>
      </c>
      <c r="D81" s="168">
        <f t="shared" si="12"/>
        <v>96.15388549903912</v>
      </c>
      <c r="E81" s="168">
        <f t="shared" si="12"/>
        <v>94.893573004645773</v>
      </c>
      <c r="F81" s="168">
        <f t="shared" si="12"/>
        <v>90.021088351649794</v>
      </c>
      <c r="G81" s="168">
        <f t="shared" si="12"/>
        <v>86.412654876779584</v>
      </c>
      <c r="H81" s="168">
        <f t="shared" si="12"/>
        <v>96.539865180557513</v>
      </c>
      <c r="I81" s="168">
        <f t="shared" si="12"/>
        <v>89.320076434932375</v>
      </c>
      <c r="J81" s="168">
        <f t="shared" si="12"/>
        <v>96.05911253207195</v>
      </c>
      <c r="K81" s="168">
        <f t="shared" si="12"/>
        <v>95.210412090100789</v>
      </c>
      <c r="L81" s="168">
        <f t="shared" si="12"/>
        <v>106.42789880592952</v>
      </c>
      <c r="M81" s="168">
        <f t="shared" si="12"/>
        <v>78.95967820964934</v>
      </c>
      <c r="N81" s="168">
        <f t="shared" si="12"/>
        <v>82.776245264399336</v>
      </c>
      <c r="O81" s="168">
        <f t="shared" si="12"/>
        <v>85.90898919828642</v>
      </c>
      <c r="P81" s="168">
        <f t="shared" si="12"/>
        <v>57.484435476025538</v>
      </c>
      <c r="Q81" s="168">
        <f t="shared" si="12"/>
        <v>56.294359348281475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11.346793915468643</v>
      </c>
      <c r="C87" s="157">
        <f>IF(RES_hhdet_emi!C87=0,0,RES_hhdet_emi!C87*1000000/RES_hhdet_num!C$81)</f>
        <v>15.132832338819922</v>
      </c>
      <c r="D87" s="157">
        <f>IF(RES_hhdet_emi!D87=0,0,RES_hhdet_emi!D87*1000000/RES_hhdet_num!D$81)</f>
        <v>15.667982332742984</v>
      </c>
      <c r="E87" s="157">
        <f>IF(RES_hhdet_emi!E87=0,0,RES_hhdet_emi!E87*1000000/RES_hhdet_num!E$81)</f>
        <v>17.060153251438205</v>
      </c>
      <c r="F87" s="157">
        <f>IF(RES_hhdet_emi!F87=0,0,RES_hhdet_emi!F87*1000000/RES_hhdet_num!F$81)</f>
        <v>17.647043272569501</v>
      </c>
      <c r="G87" s="157">
        <f>IF(RES_hhdet_emi!G87=0,0,RES_hhdet_emi!G87*1000000/RES_hhdet_num!G$81)</f>
        <v>19.796663020349719</v>
      </c>
      <c r="H87" s="157">
        <f>IF(RES_hhdet_emi!H87=0,0,RES_hhdet_emi!H87*1000000/RES_hhdet_num!H$81)</f>
        <v>20.993586715967609</v>
      </c>
      <c r="I87" s="157">
        <f>IF(RES_hhdet_emi!I87=0,0,RES_hhdet_emi!I87*1000000/RES_hhdet_num!I$81)</f>
        <v>23.200697649571925</v>
      </c>
      <c r="J87" s="157">
        <f>IF(RES_hhdet_emi!J87=0,0,RES_hhdet_emi!J87*1000000/RES_hhdet_num!J$81)</f>
        <v>25.275719375566123</v>
      </c>
      <c r="K87" s="157">
        <f>IF(RES_hhdet_emi!K87=0,0,RES_hhdet_emi!K87*1000000/RES_hhdet_num!K$81)</f>
        <v>25.692412967169169</v>
      </c>
      <c r="L87" s="157">
        <f>IF(RES_hhdet_emi!L87=0,0,RES_hhdet_emi!L87*1000000/RES_hhdet_num!L$81)</f>
        <v>25.786644592762158</v>
      </c>
      <c r="M87" s="157">
        <f>IF(RES_hhdet_emi!M87=0,0,RES_hhdet_emi!M87*1000000/RES_hhdet_num!M$81)</f>
        <v>24.590566834258421</v>
      </c>
      <c r="N87" s="157">
        <f>IF(RES_hhdet_emi!N87=0,0,RES_hhdet_emi!N87*1000000/RES_hhdet_num!N$81)</f>
        <v>25.008186269847165</v>
      </c>
      <c r="O87" s="157">
        <f>IF(RES_hhdet_emi!O87=0,0,RES_hhdet_emi!O87*1000000/RES_hhdet_num!O$81)</f>
        <v>24.993588063498478</v>
      </c>
      <c r="P87" s="157">
        <f>IF(RES_hhdet_emi!P87=0,0,RES_hhdet_emi!P87*1000000/RES_hhdet_num!P$81)</f>
        <v>19.498390808561886</v>
      </c>
      <c r="Q87" s="157">
        <f>IF(RES_hhdet_emi!Q87=0,0,RES_hhdet_emi!Q87*1000000/RES_hhdet_num!Q$81)</f>
        <v>19.562902096955977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680.44112746345479</v>
      </c>
      <c r="C92" s="162">
        <f>IF(RES_hhdet_emi!C92=0,0,RES_hhdet_emi!C92*1000000/RES_hhdet_num!C92)</f>
        <v>678.81857605225366</v>
      </c>
      <c r="D92" s="162">
        <f>IF(RES_hhdet_emi!D92=0,0,RES_hhdet_emi!D92*1000000/RES_hhdet_num!D92)</f>
        <v>688.44741258169233</v>
      </c>
      <c r="E92" s="162">
        <f>IF(RES_hhdet_emi!E92=0,0,RES_hhdet_emi!E92*1000000/RES_hhdet_num!E92)</f>
        <v>681.54993527282545</v>
      </c>
      <c r="F92" s="162">
        <f>IF(RES_hhdet_emi!F92=0,0,RES_hhdet_emi!F92*1000000/RES_hhdet_num!F92)</f>
        <v>676.09193712731485</v>
      </c>
      <c r="G92" s="162">
        <f>IF(RES_hhdet_emi!G92=0,0,RES_hhdet_emi!G92*1000000/RES_hhdet_num!G92)</f>
        <v>676.84981509059071</v>
      </c>
      <c r="H92" s="162">
        <f>IF(RES_hhdet_emi!H92=0,0,RES_hhdet_emi!H92*1000000/RES_hhdet_num!H92)</f>
        <v>684.59826827045401</v>
      </c>
      <c r="I92" s="162">
        <f>IF(RES_hhdet_emi!I92=0,0,RES_hhdet_emi!I92*1000000/RES_hhdet_num!I92)</f>
        <v>682.74787369557146</v>
      </c>
      <c r="J92" s="162">
        <f>IF(RES_hhdet_emi!J92=0,0,RES_hhdet_emi!J92*1000000/RES_hhdet_num!J92)</f>
        <v>679.16207601365045</v>
      </c>
      <c r="K92" s="162">
        <f>IF(RES_hhdet_emi!K92=0,0,RES_hhdet_emi!K92*1000000/RES_hhdet_num!K92)</f>
        <v>672.28833483966343</v>
      </c>
      <c r="L92" s="162">
        <f>IF(RES_hhdet_emi!L92=0,0,RES_hhdet_emi!L92*1000000/RES_hhdet_num!L92)</f>
        <v>670.24060763877333</v>
      </c>
      <c r="M92" s="162">
        <f>IF(RES_hhdet_emi!M92=0,0,RES_hhdet_emi!M92*1000000/RES_hhdet_num!M92)</f>
        <v>683.59975233542673</v>
      </c>
      <c r="N92" s="162">
        <f>IF(RES_hhdet_emi!N92=0,0,RES_hhdet_emi!N92*1000000/RES_hhdet_num!N92)</f>
        <v>686.14342152707798</v>
      </c>
      <c r="O92" s="162">
        <f>IF(RES_hhdet_emi!O92=0,0,RES_hhdet_emi!O92*1000000/RES_hhdet_num!O92)</f>
        <v>686.81975750392496</v>
      </c>
      <c r="P92" s="162">
        <f>IF(RES_hhdet_emi!P92=0,0,RES_hhdet_emi!P92*1000000/RES_hhdet_num!P92)</f>
        <v>687.30917734920558</v>
      </c>
      <c r="Q92" s="162">
        <f>IF(RES_hhdet_emi!Q92=0,0,RES_hhdet_emi!Q92*1000000/RES_hhdet_num!Q92)</f>
        <v>688.74625306822861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442.28673285124796</v>
      </c>
      <c r="C93" s="160">
        <f>IF(RES_hhdet_emi!C93=0,0,RES_hhdet_emi!C93*1000000/RES_hhdet_num!C93)</f>
        <v>441.23207443397678</v>
      </c>
      <c r="D93" s="160">
        <f>IF(RES_hhdet_emi!D93=0,0,RES_hhdet_emi!D93*1000000/RES_hhdet_num!D93)</f>
        <v>447.49081817810088</v>
      </c>
      <c r="E93" s="160">
        <f>IF(RES_hhdet_emi!E93=0,0,RES_hhdet_emi!E93*1000000/RES_hhdet_num!E93)</f>
        <v>443.00745792733306</v>
      </c>
      <c r="F93" s="160">
        <f>IF(RES_hhdet_emi!F93=0,0,RES_hhdet_emi!F93*1000000/RES_hhdet_num!F93)</f>
        <v>439.45975913275873</v>
      </c>
      <c r="G93" s="160">
        <f>IF(RES_hhdet_emi!G93=0,0,RES_hhdet_emi!G93*1000000/RES_hhdet_num!G93)</f>
        <v>439.95237980888021</v>
      </c>
      <c r="H93" s="160">
        <f>IF(RES_hhdet_emi!H93=0,0,RES_hhdet_emi!H93*1000000/RES_hhdet_num!H93)</f>
        <v>444.98887437579214</v>
      </c>
      <c r="I93" s="160">
        <f>IF(RES_hhdet_emi!I93=0,0,RES_hhdet_emi!I93*1000000/RES_hhdet_num!I93)</f>
        <v>443.7861179021171</v>
      </c>
      <c r="J93" s="160">
        <f>IF(RES_hhdet_emi!J93=0,0,RES_hhdet_emi!J93*1000000/RES_hhdet_num!J93)</f>
        <v>441.45534940887183</v>
      </c>
      <c r="K93" s="160">
        <f>IF(RES_hhdet_emi!K93=0,0,RES_hhdet_emi!K93*1000000/RES_hhdet_num!K93)</f>
        <v>436.98741764578318</v>
      </c>
      <c r="L93" s="160">
        <f>IF(RES_hhdet_emi!L93=0,0,RES_hhdet_emi!L93*1000000/RES_hhdet_num!L93)</f>
        <v>435.65639496520231</v>
      </c>
      <c r="M93" s="160">
        <f>IF(RES_hhdet_emi!M93=0,0,RES_hhdet_emi!M93*1000000/RES_hhdet_num!M93)</f>
        <v>444.33983901802799</v>
      </c>
      <c r="N93" s="160">
        <f>IF(RES_hhdet_emi!N93=0,0,RES_hhdet_emi!N93*1000000/RES_hhdet_num!N93)</f>
        <v>445.9932239926012</v>
      </c>
      <c r="O93" s="160">
        <f>IF(RES_hhdet_emi!O93=0,0,RES_hhdet_emi!O93*1000000/RES_hhdet_num!O93)</f>
        <v>446.43284237755262</v>
      </c>
      <c r="P93" s="160">
        <f>IF(RES_hhdet_emi!P93=0,0,RES_hhdet_emi!P93*1000000/RES_hhdet_num!P93)</f>
        <v>446.75096527698463</v>
      </c>
      <c r="Q93" s="160">
        <f>IF(RES_hhdet_emi!Q93=0,0,RES_hhdet_emi!Q93*1000000/RES_hhdet_num!Q93)</f>
        <v>447.68506449434898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442.28673285124796</v>
      </c>
      <c r="C94" s="156">
        <f>IF(RES_hhdet_emi!C94=0,0,RES_hhdet_emi!C94*1000000/RES_hhdet_num!C93)</f>
        <v>441.23207443397678</v>
      </c>
      <c r="D94" s="156">
        <f>IF(RES_hhdet_emi!D94=0,0,RES_hhdet_emi!D94*1000000/RES_hhdet_num!D93)</f>
        <v>447.49081817810088</v>
      </c>
      <c r="E94" s="156">
        <f>IF(RES_hhdet_emi!E94=0,0,RES_hhdet_emi!E94*1000000/RES_hhdet_num!E93)</f>
        <v>443.00745792733306</v>
      </c>
      <c r="F94" s="156">
        <f>IF(RES_hhdet_emi!F94=0,0,RES_hhdet_emi!F94*1000000/RES_hhdet_num!F93)</f>
        <v>439.45975913275873</v>
      </c>
      <c r="G94" s="156">
        <f>IF(RES_hhdet_emi!G94=0,0,RES_hhdet_emi!G94*1000000/RES_hhdet_num!G93)</f>
        <v>439.95237980888021</v>
      </c>
      <c r="H94" s="156">
        <f>IF(RES_hhdet_emi!H94=0,0,RES_hhdet_emi!H94*1000000/RES_hhdet_num!H93)</f>
        <v>444.98887437579214</v>
      </c>
      <c r="I94" s="156">
        <f>IF(RES_hhdet_emi!I94=0,0,RES_hhdet_emi!I94*1000000/RES_hhdet_num!I93)</f>
        <v>443.7861179021171</v>
      </c>
      <c r="J94" s="156">
        <f>IF(RES_hhdet_emi!J94=0,0,RES_hhdet_emi!J94*1000000/RES_hhdet_num!J93)</f>
        <v>441.45534940887183</v>
      </c>
      <c r="K94" s="156">
        <f>IF(RES_hhdet_emi!K94=0,0,RES_hhdet_emi!K94*1000000/RES_hhdet_num!K93)</f>
        <v>436.98741764578318</v>
      </c>
      <c r="L94" s="156">
        <f>IF(RES_hhdet_emi!L94=0,0,RES_hhdet_emi!L94*1000000/RES_hhdet_num!L93)</f>
        <v>435.65639496520231</v>
      </c>
      <c r="M94" s="156">
        <f>IF(RES_hhdet_emi!M94=0,0,RES_hhdet_emi!M94*1000000/RES_hhdet_num!M93)</f>
        <v>444.33983901802799</v>
      </c>
      <c r="N94" s="156">
        <f>IF(RES_hhdet_emi!N94=0,0,RES_hhdet_emi!N94*1000000/RES_hhdet_num!N93)</f>
        <v>445.9932239926012</v>
      </c>
      <c r="O94" s="156">
        <f>IF(RES_hhdet_emi!O94=0,0,RES_hhdet_emi!O94*1000000/RES_hhdet_num!O93)</f>
        <v>446.43284237755262</v>
      </c>
      <c r="P94" s="156">
        <f>IF(RES_hhdet_emi!P94=0,0,RES_hhdet_emi!P94*1000000/RES_hhdet_num!P93)</f>
        <v>446.75096527698463</v>
      </c>
      <c r="Q94" s="156">
        <f>IF(RES_hhdet_emi!Q94=0,0,RES_hhdet_emi!Q94*1000000/RES_hhdet_num!Q93)</f>
        <v>447.68506449434898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83.174647512305953</v>
      </c>
      <c r="C100" s="157">
        <f>IF(RES_hhdet_emi!C100=0,0,RES_hhdet_emi!C100*1000000/RES_hhdet_num!C$81)</f>
        <v>86.675417301357697</v>
      </c>
      <c r="D100" s="157">
        <f>IF(RES_hhdet_emi!D100=0,0,RES_hhdet_emi!D100*1000000/RES_hhdet_num!D$81)</f>
        <v>80.48590316629614</v>
      </c>
      <c r="E100" s="157">
        <f>IF(RES_hhdet_emi!E100=0,0,RES_hhdet_emi!E100*1000000/RES_hhdet_num!E$81)</f>
        <v>77.833419753207565</v>
      </c>
      <c r="F100" s="157">
        <f>IF(RES_hhdet_emi!F100=0,0,RES_hhdet_emi!F100*1000000/RES_hhdet_num!F$81)</f>
        <v>72.37404507908029</v>
      </c>
      <c r="G100" s="157">
        <f>IF(RES_hhdet_emi!G100=0,0,RES_hhdet_emi!G100*1000000/RES_hhdet_num!G$81)</f>
        <v>66.615991856429872</v>
      </c>
      <c r="H100" s="157">
        <f>IF(RES_hhdet_emi!H100=0,0,RES_hhdet_emi!H100*1000000/RES_hhdet_num!H$81)</f>
        <v>75.546278464589903</v>
      </c>
      <c r="I100" s="157">
        <f>IF(RES_hhdet_emi!I100=0,0,RES_hhdet_emi!I100*1000000/RES_hhdet_num!I$81)</f>
        <v>66.119378785360453</v>
      </c>
      <c r="J100" s="157">
        <f>IF(RES_hhdet_emi!J100=0,0,RES_hhdet_emi!J100*1000000/RES_hhdet_num!J$81)</f>
        <v>70.783393156505824</v>
      </c>
      <c r="K100" s="157">
        <f>IF(RES_hhdet_emi!K100=0,0,RES_hhdet_emi!K100*1000000/RES_hhdet_num!K$81)</f>
        <v>69.517999122931613</v>
      </c>
      <c r="L100" s="157">
        <f>IF(RES_hhdet_emi!L100=0,0,RES_hhdet_emi!L100*1000000/RES_hhdet_num!L$81)</f>
        <v>80.641254213167358</v>
      </c>
      <c r="M100" s="157">
        <f>IF(RES_hhdet_emi!M100=0,0,RES_hhdet_emi!M100*1000000/RES_hhdet_num!M$81)</f>
        <v>54.369111375390915</v>
      </c>
      <c r="N100" s="157">
        <f>IF(RES_hhdet_emi!N100=0,0,RES_hhdet_emi!N100*1000000/RES_hhdet_num!N$81)</f>
        <v>57.768058994552163</v>
      </c>
      <c r="O100" s="157">
        <f>IF(RES_hhdet_emi!O100=0,0,RES_hhdet_emi!O100*1000000/RES_hhdet_num!O$81)</f>
        <v>60.915401134787942</v>
      </c>
      <c r="P100" s="157">
        <f>IF(RES_hhdet_emi!P100=0,0,RES_hhdet_emi!P100*1000000/RES_hhdet_num!P$81)</f>
        <v>37.986044667463652</v>
      </c>
      <c r="Q100" s="157">
        <f>IF(RES_hhdet_emi!Q100=0,0,RES_hhdet_emi!Q100*1000000/RES_hhdet_num!Q$81)</f>
        <v>36.731457251325494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295.55400770247621</v>
      </c>
      <c r="C102" s="156">
        <f>IF(RES_hhdet_emi!C102=0,0,RES_hhdet_emi!C102*1000000/RES_hhdet_num!C102)</f>
        <v>298.4176757119177</v>
      </c>
      <c r="D102" s="156">
        <f>IF(RES_hhdet_emi!D102=0,0,RES_hhdet_emi!D102*1000000/RES_hhdet_num!D102)</f>
        <v>302.33321196872828</v>
      </c>
      <c r="E102" s="156">
        <f>IF(RES_hhdet_emi!E102=0,0,RES_hhdet_emi!E102*1000000/RES_hhdet_num!E102)</f>
        <v>300.54279917473644</v>
      </c>
      <c r="F102" s="156">
        <f>IF(RES_hhdet_emi!F102=0,0,RES_hhdet_emi!F102*1000000/RES_hhdet_num!F102)</f>
        <v>298.77049791979306</v>
      </c>
      <c r="G102" s="156">
        <f>IF(RES_hhdet_emi!G102=0,0,RES_hhdet_emi!G102*1000000/RES_hhdet_num!G102)</f>
        <v>299.68087906782932</v>
      </c>
      <c r="H102" s="156">
        <f>IF(RES_hhdet_emi!H102=0,0,RES_hhdet_emi!H102*1000000/RES_hhdet_num!H102)</f>
        <v>325.08054791067769</v>
      </c>
      <c r="I102" s="156">
        <f>IF(RES_hhdet_emi!I102=0,0,RES_hhdet_emi!I102*1000000/RES_hhdet_num!I102)</f>
        <v>295.76352210942025</v>
      </c>
      <c r="J102" s="156">
        <f>IF(RES_hhdet_emi!J102=0,0,RES_hhdet_emi!J102*1000000/RES_hhdet_num!J102)</f>
        <v>311.18909598994742</v>
      </c>
      <c r="K102" s="156">
        <f>IF(RES_hhdet_emi!K102=0,0,RES_hhdet_emi!K102*1000000/RES_hhdet_num!K102)</f>
        <v>304.03940523167387</v>
      </c>
      <c r="L102" s="156">
        <f>IF(RES_hhdet_emi!L102=0,0,RES_hhdet_emi!L102*1000000/RES_hhdet_num!L102)</f>
        <v>301.20707146905892</v>
      </c>
      <c r="M102" s="156">
        <f>IF(RES_hhdet_emi!M102=0,0,RES_hhdet_emi!M102*1000000/RES_hhdet_num!M102)</f>
        <v>258.50637662054413</v>
      </c>
      <c r="N102" s="156">
        <f>IF(RES_hhdet_emi!N102=0,0,RES_hhdet_emi!N102*1000000/RES_hhdet_num!N102)</f>
        <v>293.48912876689201</v>
      </c>
      <c r="O102" s="156">
        <f>IF(RES_hhdet_emi!O102=0,0,RES_hhdet_emi!O102*1000000/RES_hhdet_num!O102)</f>
        <v>324.81454010559696</v>
      </c>
      <c r="P102" s="156">
        <f>IF(RES_hhdet_emi!P102=0,0,RES_hhdet_emi!P102*1000000/RES_hhdet_num!P102)</f>
        <v>292.02473041719742</v>
      </c>
      <c r="Q102" s="156">
        <f>IF(RES_hhdet_emi!Q102=0,0,RES_hhdet_emi!Q102*1000000/RES_hhdet_num!Q102)</f>
        <v>289.26871412509848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106.83892299244269</v>
      </c>
      <c r="C124" s="168">
        <f t="shared" ref="C124:Q124" si="18">SUM(C125,C128,C130,C139)</f>
        <v>111.64508529367788</v>
      </c>
      <c r="D124" s="168">
        <f t="shared" si="18"/>
        <v>102.04244798200868</v>
      </c>
      <c r="E124" s="168">
        <f t="shared" si="18"/>
        <v>98.349122985854606</v>
      </c>
      <c r="F124" s="168">
        <f t="shared" si="18"/>
        <v>89.395028298615145</v>
      </c>
      <c r="G124" s="168">
        <f t="shared" si="18"/>
        <v>80.872087511409106</v>
      </c>
      <c r="H124" s="168">
        <f t="shared" si="18"/>
        <v>90.253262499379929</v>
      </c>
      <c r="I124" s="168">
        <f t="shared" si="18"/>
        <v>78.418328048340797</v>
      </c>
      <c r="J124" s="168">
        <f t="shared" si="18"/>
        <v>83.9672789842394</v>
      </c>
      <c r="K124" s="168">
        <f t="shared" si="18"/>
        <v>82.147477074643447</v>
      </c>
      <c r="L124" s="168">
        <f t="shared" si="18"/>
        <v>95.362778860875139</v>
      </c>
      <c r="M124" s="168">
        <f t="shared" si="18"/>
        <v>63.489763413842546</v>
      </c>
      <c r="N124" s="168">
        <f t="shared" si="18"/>
        <v>67.295235513626352</v>
      </c>
      <c r="O124" s="168">
        <f t="shared" si="18"/>
        <v>71.121832372874806</v>
      </c>
      <c r="P124" s="168">
        <f t="shared" si="18"/>
        <v>42.851100054755527</v>
      </c>
      <c r="Q124" s="168">
        <f t="shared" si="18"/>
        <v>41.517211765458804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106.83892299244269</v>
      </c>
      <c r="C139" s="157">
        <f>IF(RES_hhdet_emi!C139=0,0,RES_hhdet_emi!C139*1000000/RES_hhdet_num!C$124)</f>
        <v>111.64508529367788</v>
      </c>
      <c r="D139" s="157">
        <f>IF(RES_hhdet_emi!D139=0,0,RES_hhdet_emi!D139*1000000/RES_hhdet_num!D$124)</f>
        <v>102.04244798200868</v>
      </c>
      <c r="E139" s="157">
        <f>IF(RES_hhdet_emi!E139=0,0,RES_hhdet_emi!E139*1000000/RES_hhdet_num!E$124)</f>
        <v>98.349122985854606</v>
      </c>
      <c r="F139" s="157">
        <f>IF(RES_hhdet_emi!F139=0,0,RES_hhdet_emi!F139*1000000/RES_hhdet_num!F$124)</f>
        <v>89.395028298615145</v>
      </c>
      <c r="G139" s="157">
        <f>IF(RES_hhdet_emi!G139=0,0,RES_hhdet_emi!G139*1000000/RES_hhdet_num!G$124)</f>
        <v>80.872087511409106</v>
      </c>
      <c r="H139" s="157">
        <f>IF(RES_hhdet_emi!H139=0,0,RES_hhdet_emi!H139*1000000/RES_hhdet_num!H$124)</f>
        <v>90.253262499379929</v>
      </c>
      <c r="I139" s="157">
        <f>IF(RES_hhdet_emi!I139=0,0,RES_hhdet_emi!I139*1000000/RES_hhdet_num!I$124)</f>
        <v>78.418328048340797</v>
      </c>
      <c r="J139" s="157">
        <f>IF(RES_hhdet_emi!J139=0,0,RES_hhdet_emi!J139*1000000/RES_hhdet_num!J$124)</f>
        <v>83.9672789842394</v>
      </c>
      <c r="K139" s="157">
        <f>IF(RES_hhdet_emi!K139=0,0,RES_hhdet_emi!K139*1000000/RES_hhdet_num!K$124)</f>
        <v>82.147477074643447</v>
      </c>
      <c r="L139" s="157">
        <f>IF(RES_hhdet_emi!L139=0,0,RES_hhdet_emi!L139*1000000/RES_hhdet_num!L$124)</f>
        <v>95.362778860875139</v>
      </c>
      <c r="M139" s="157">
        <f>IF(RES_hhdet_emi!M139=0,0,RES_hhdet_emi!M139*1000000/RES_hhdet_num!M$124)</f>
        <v>63.489763413842546</v>
      </c>
      <c r="N139" s="157">
        <f>IF(RES_hhdet_emi!N139=0,0,RES_hhdet_emi!N139*1000000/RES_hhdet_num!N$124)</f>
        <v>67.295235513626352</v>
      </c>
      <c r="O139" s="157">
        <f>IF(RES_hhdet_emi!O139=0,0,RES_hhdet_emi!O139*1000000/RES_hhdet_num!O$124)</f>
        <v>71.121832372874806</v>
      </c>
      <c r="P139" s="157">
        <f>IF(RES_hhdet_emi!P139=0,0,RES_hhdet_emi!P139*1000000/RES_hhdet_num!P$124)</f>
        <v>42.851100054755527</v>
      </c>
      <c r="Q139" s="157">
        <f>IF(RES_hhdet_emi!Q139=0,0,RES_hhdet_emi!Q139*1000000/RES_hhdet_num!Q$124)</f>
        <v>41.517211765458804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295.55400770247616</v>
      </c>
      <c r="C140" s="156">
        <f>IF(RES_hhdet_emi!C140=0,0,RES_hhdet_emi!C140*1000000/RES_hhdet_num!C140)</f>
        <v>295.40817898472903</v>
      </c>
      <c r="D140" s="156">
        <f>IF(RES_hhdet_emi!D140=0,0,RES_hhdet_emi!D140*1000000/RES_hhdet_num!D140)</f>
        <v>300.02161957824757</v>
      </c>
      <c r="E140" s="156">
        <f>IF(RES_hhdet_emi!E140=0,0,RES_hhdet_emi!E140*1000000/RES_hhdet_num!E140)</f>
        <v>297.77718486585758</v>
      </c>
      <c r="F140" s="156">
        <f>IF(RES_hhdet_emi!F140=0,0,RES_hhdet_emi!F140*1000000/RES_hhdet_num!F140)</f>
        <v>297.49311959612692</v>
      </c>
      <c r="G140" s="156">
        <f>IF(RES_hhdet_emi!G140=0,0,RES_hhdet_emi!G140*1000000/RES_hhdet_num!G140)</f>
        <v>300.26334632536526</v>
      </c>
      <c r="H140" s="156">
        <f>IF(RES_hhdet_emi!H140=0,0,RES_hhdet_emi!H140*1000000/RES_hhdet_num!H140)</f>
        <v>326.54039010047074</v>
      </c>
      <c r="I140" s="156">
        <f>IF(RES_hhdet_emi!I140=0,0,RES_hhdet_emi!I140*1000000/RES_hhdet_num!I140)</f>
        <v>296.28921550362134</v>
      </c>
      <c r="J140" s="156">
        <f>IF(RES_hhdet_emi!J140=0,0,RES_hhdet_emi!J140*1000000/RES_hhdet_num!J140)</f>
        <v>311.98391783211758</v>
      </c>
      <c r="K140" s="156">
        <f>IF(RES_hhdet_emi!K140=0,0,RES_hhdet_emi!K140*1000000/RES_hhdet_num!K140)</f>
        <v>302.71491427378879</v>
      </c>
      <c r="L140" s="156">
        <f>IF(RES_hhdet_emi!L140=0,0,RES_hhdet_emi!L140*1000000/RES_hhdet_num!L140)</f>
        <v>300.33062588552639</v>
      </c>
      <c r="M140" s="156">
        <f>IF(RES_hhdet_emi!M140=0,0,RES_hhdet_emi!M140*1000000/RES_hhdet_num!M140)</f>
        <v>257.74948729201742</v>
      </c>
      <c r="N140" s="156">
        <f>IF(RES_hhdet_emi!N140=0,0,RES_hhdet_emi!N140*1000000/RES_hhdet_num!N140)</f>
        <v>292.15488621032961</v>
      </c>
      <c r="O140" s="156">
        <f>IF(RES_hhdet_emi!O140=0,0,RES_hhdet_emi!O140*1000000/RES_hhdet_num!O140)</f>
        <v>324.59560295310138</v>
      </c>
      <c r="P140" s="156">
        <f>IF(RES_hhdet_emi!P140=0,0,RES_hhdet_emi!P140*1000000/RES_hhdet_num!P140)</f>
        <v>292.65081657939521</v>
      </c>
      <c r="Q140" s="156">
        <f>IF(RES_hhdet_emi!Q140=0,0,RES_hhdet_emi!Q140*1000000/RES_hhdet_num!Q140)</f>
        <v>290.93780582788781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139.45693470755046</v>
      </c>
      <c r="C143" s="168">
        <f t="shared" ref="C143:Q143" si="21">SUM(C144,C146,C148,C157)</f>
        <v>132.56836214166731</v>
      </c>
      <c r="D143" s="168">
        <f t="shared" si="21"/>
        <v>113.03707135396476</v>
      </c>
      <c r="E143" s="168">
        <f t="shared" si="21"/>
        <v>106.25702597059077</v>
      </c>
      <c r="F143" s="168">
        <f t="shared" si="21"/>
        <v>95.809347645839992</v>
      </c>
      <c r="G143" s="168">
        <f t="shared" si="21"/>
        <v>86.120525299405443</v>
      </c>
      <c r="H143" s="168">
        <f t="shared" si="21"/>
        <v>94.97385275872908</v>
      </c>
      <c r="I143" s="168">
        <f t="shared" si="21"/>
        <v>83.80760034756149</v>
      </c>
      <c r="J143" s="168">
        <f t="shared" si="21"/>
        <v>89.377571252629664</v>
      </c>
      <c r="K143" s="168">
        <f t="shared" si="21"/>
        <v>87.992960123900573</v>
      </c>
      <c r="L143" s="168">
        <f t="shared" si="21"/>
        <v>99.341949095456513</v>
      </c>
      <c r="M143" s="168">
        <f t="shared" si="21"/>
        <v>67.074443202810897</v>
      </c>
      <c r="N143" s="168">
        <f t="shared" si="21"/>
        <v>70.518892629225689</v>
      </c>
      <c r="O143" s="168">
        <f t="shared" si="21"/>
        <v>73.561067416532026</v>
      </c>
      <c r="P143" s="168">
        <f t="shared" si="21"/>
        <v>44.972166002369235</v>
      </c>
      <c r="Q143" s="168">
        <f t="shared" si="21"/>
        <v>43.499912243162882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32.592176752418986</v>
      </c>
      <c r="C148" s="157">
        <f>IF(RES_hhdet_emi!C148=0,0,RES_hhdet_emi!C148*1000000/RES_hhdet_num!C$143)</f>
        <v>23.134250015772132</v>
      </c>
      <c r="D148" s="157">
        <f>IF(RES_hhdet_emi!D148=0,0,RES_hhdet_emi!D148*1000000/RES_hhdet_num!D$143)</f>
        <v>14.276319264580382</v>
      </c>
      <c r="E148" s="157">
        <f>IF(RES_hhdet_emi!E148=0,0,RES_hhdet_emi!E148*1000000/RES_hhdet_num!E$143)</f>
        <v>10.910856273423143</v>
      </c>
      <c r="F148" s="157">
        <f>IF(RES_hhdet_emi!F148=0,0,RES_hhdet_emi!F148*1000000/RES_hhdet_num!F$143)</f>
        <v>8.9527740354815482</v>
      </c>
      <c r="G148" s="157">
        <f>IF(RES_hhdet_emi!G148=0,0,RES_hhdet_emi!G148*1000000/RES_hhdet_num!G$143)</f>
        <v>7.5457763822228188</v>
      </c>
      <c r="H148" s="157">
        <f>IF(RES_hhdet_emi!H148=0,0,RES_hhdet_emi!H148*1000000/RES_hhdet_num!H$143)</f>
        <v>6.6372116654507129</v>
      </c>
      <c r="I148" s="157">
        <f>IF(RES_hhdet_emi!I148=0,0,RES_hhdet_emi!I148*1000000/RES_hhdet_num!I$143)</f>
        <v>6.2505087028467745</v>
      </c>
      <c r="J148" s="157">
        <f>IF(RES_hhdet_emi!J148=0,0,RES_hhdet_emi!J148*1000000/RES_hhdet_num!J$143)</f>
        <v>5.6973140743724029</v>
      </c>
      <c r="K148" s="157">
        <f>IF(RES_hhdet_emi!K148=0,0,RES_hhdet_emi!K148*1000000/RES_hhdet_num!K$143)</f>
        <v>5.5835194032423106</v>
      </c>
      <c r="L148" s="157">
        <f>IF(RES_hhdet_emi!L148=0,0,RES_hhdet_emi!L148*1000000/RES_hhdet_num!L$143)</f>
        <v>4.2113084094767999</v>
      </c>
      <c r="M148" s="157">
        <f>IF(RES_hhdet_emi!M148=0,0,RES_hhdet_emi!M148*1000000/RES_hhdet_num!M$143)</f>
        <v>3.6882458913521443</v>
      </c>
      <c r="N148" s="157">
        <f>IF(RES_hhdet_emi!N148=0,0,RES_hhdet_emi!N148*1000000/RES_hhdet_num!N$143)</f>
        <v>3.2919612792481061</v>
      </c>
      <c r="O148" s="157">
        <f>IF(RES_hhdet_emi!O148=0,0,RES_hhdet_emi!O148*1000000/RES_hhdet_num!O$143)</f>
        <v>2.8247728555693308</v>
      </c>
      <c r="P148" s="157">
        <f>IF(RES_hhdet_emi!P148=0,0,RES_hhdet_emi!P148*1000000/RES_hhdet_num!P$143)</f>
        <v>2.333101906367677</v>
      </c>
      <c r="Q148" s="157">
        <f>IF(RES_hhdet_emi!Q148=0,0,RES_hhdet_emi!Q148*1000000/RES_hhdet_num!Q$143)</f>
        <v>2.2048799491452202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680.44112746345468</v>
      </c>
      <c r="C149" s="132">
        <f>IF(RES_hhdet_emi!C149=0,0,RES_hhdet_emi!C149*1000000/RES_hhdet_num!C149)</f>
        <v>678.81857605225377</v>
      </c>
      <c r="D149" s="132">
        <f>IF(RES_hhdet_emi!D149=0,0,RES_hhdet_emi!D149*1000000/RES_hhdet_num!D149)</f>
        <v>688.44741258169279</v>
      </c>
      <c r="E149" s="132">
        <f>IF(RES_hhdet_emi!E149=0,0,RES_hhdet_emi!E149*1000000/RES_hhdet_num!E149)</f>
        <v>681.54993527282556</v>
      </c>
      <c r="F149" s="132">
        <f>IF(RES_hhdet_emi!F149=0,0,RES_hhdet_emi!F149*1000000/RES_hhdet_num!F149)</f>
        <v>676.09193712731474</v>
      </c>
      <c r="G149" s="132">
        <f>IF(RES_hhdet_emi!G149=0,0,RES_hhdet_emi!G149*1000000/RES_hhdet_num!G149)</f>
        <v>676.84981509059014</v>
      </c>
      <c r="H149" s="132">
        <f>IF(RES_hhdet_emi!H149=0,0,RES_hhdet_emi!H149*1000000/RES_hhdet_num!H149)</f>
        <v>684.59826827045401</v>
      </c>
      <c r="I149" s="132">
        <f>IF(RES_hhdet_emi!I149=0,0,RES_hhdet_emi!I149*1000000/RES_hhdet_num!I149)</f>
        <v>682.74787369557055</v>
      </c>
      <c r="J149" s="132">
        <f>IF(RES_hhdet_emi!J149=0,0,RES_hhdet_emi!J149*1000000/RES_hhdet_num!J149)</f>
        <v>679.16207601365079</v>
      </c>
      <c r="K149" s="132">
        <f>IF(RES_hhdet_emi!K149=0,0,RES_hhdet_emi!K149*1000000/RES_hhdet_num!K149)</f>
        <v>672.28833483966343</v>
      </c>
      <c r="L149" s="132">
        <f>IF(RES_hhdet_emi!L149=0,0,RES_hhdet_emi!L149*1000000/RES_hhdet_num!L149)</f>
        <v>670.24060763877344</v>
      </c>
      <c r="M149" s="132">
        <f>IF(RES_hhdet_emi!M149=0,0,RES_hhdet_emi!M149*1000000/RES_hhdet_num!M149)</f>
        <v>683.59975233542605</v>
      </c>
      <c r="N149" s="132">
        <f>IF(RES_hhdet_emi!N149=0,0,RES_hhdet_emi!N149*1000000/RES_hhdet_num!N149)</f>
        <v>686.14342152707798</v>
      </c>
      <c r="O149" s="132">
        <f>IF(RES_hhdet_emi!O149=0,0,RES_hhdet_emi!O149*1000000/RES_hhdet_num!O149)</f>
        <v>686.81975750392496</v>
      </c>
      <c r="P149" s="132">
        <f>IF(RES_hhdet_emi!P149=0,0,RES_hhdet_emi!P149*1000000/RES_hhdet_num!P149)</f>
        <v>687.30917734920513</v>
      </c>
      <c r="Q149" s="132">
        <f>IF(RES_hhdet_emi!Q149=0,0,RES_hhdet_emi!Q149*1000000/RES_hhdet_num!Q149)</f>
        <v>688.74625306822861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442.28673285124785</v>
      </c>
      <c r="C150" s="132">
        <f>IF(RES_hhdet_emi!C150=0,0,RES_hhdet_emi!C150*1000000/RES_hhdet_num!C150)</f>
        <v>441.23207443397666</v>
      </c>
      <c r="D150" s="132">
        <f>IF(RES_hhdet_emi!D150=0,0,RES_hhdet_emi!D150*1000000/RES_hhdet_num!D150)</f>
        <v>447.49081817810139</v>
      </c>
      <c r="E150" s="132">
        <f>IF(RES_hhdet_emi!E150=0,0,RES_hhdet_emi!E150*1000000/RES_hhdet_num!E150)</f>
        <v>443.00745792733329</v>
      </c>
      <c r="F150" s="132">
        <f>IF(RES_hhdet_emi!F150=0,0,RES_hhdet_emi!F150*1000000/RES_hhdet_num!F150)</f>
        <v>439.45975913275896</v>
      </c>
      <c r="G150" s="132">
        <f>IF(RES_hhdet_emi!G150=0,0,RES_hhdet_emi!G150*1000000/RES_hhdet_num!G150)</f>
        <v>439.95237980887975</v>
      </c>
      <c r="H150" s="132">
        <f>IF(RES_hhdet_emi!H150=0,0,RES_hhdet_emi!H150*1000000/RES_hhdet_num!H150)</f>
        <v>444.98887437579191</v>
      </c>
      <c r="I150" s="132">
        <f>IF(RES_hhdet_emi!I150=0,0,RES_hhdet_emi!I150*1000000/RES_hhdet_num!I150)</f>
        <v>443.78611790211716</v>
      </c>
      <c r="J150" s="132">
        <f>IF(RES_hhdet_emi!J150=0,0,RES_hhdet_emi!J150*1000000/RES_hhdet_num!J150)</f>
        <v>441.455349408872</v>
      </c>
      <c r="K150" s="132">
        <f>IF(RES_hhdet_emi!K150=0,0,RES_hhdet_emi!K150*1000000/RES_hhdet_num!K150)</f>
        <v>436.98741764578352</v>
      </c>
      <c r="L150" s="132">
        <f>IF(RES_hhdet_emi!L150=0,0,RES_hhdet_emi!L150*1000000/RES_hhdet_num!L150)</f>
        <v>435.65639496520214</v>
      </c>
      <c r="M150" s="132">
        <f>IF(RES_hhdet_emi!M150=0,0,RES_hhdet_emi!M150*1000000/RES_hhdet_num!M150)</f>
        <v>444.33983901802827</v>
      </c>
      <c r="N150" s="132">
        <f>IF(RES_hhdet_emi!N150=0,0,RES_hhdet_emi!N150*1000000/RES_hhdet_num!N150)</f>
        <v>445.9932239926012</v>
      </c>
      <c r="O150" s="132">
        <f>IF(RES_hhdet_emi!O150=0,0,RES_hhdet_emi!O150*1000000/RES_hhdet_num!O150)</f>
        <v>446.43284237755267</v>
      </c>
      <c r="P150" s="132">
        <f>IF(RES_hhdet_emi!P150=0,0,RES_hhdet_emi!P150*1000000/RES_hhdet_num!P150)</f>
        <v>446.75096527698469</v>
      </c>
      <c r="Q150" s="132">
        <f>IF(RES_hhdet_emi!Q150=0,0,RES_hhdet_emi!Q150*1000000/RES_hhdet_num!Q150)</f>
        <v>447.68506449434898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442.28673285124785</v>
      </c>
      <c r="C151" s="165">
        <f>IF(RES_hhdet_emi!C151=0,0,RES_hhdet_emi!C151*1000000/RES_hhdet_num!C150)</f>
        <v>441.23207443397666</v>
      </c>
      <c r="D151" s="165">
        <f>IF(RES_hhdet_emi!D151=0,0,RES_hhdet_emi!D151*1000000/RES_hhdet_num!D150)</f>
        <v>447.49081817810139</v>
      </c>
      <c r="E151" s="165">
        <f>IF(RES_hhdet_emi!E151=0,0,RES_hhdet_emi!E151*1000000/RES_hhdet_num!E150)</f>
        <v>443.00745792733329</v>
      </c>
      <c r="F151" s="165">
        <f>IF(RES_hhdet_emi!F151=0,0,RES_hhdet_emi!F151*1000000/RES_hhdet_num!F150)</f>
        <v>439.45975913275896</v>
      </c>
      <c r="G151" s="165">
        <f>IF(RES_hhdet_emi!G151=0,0,RES_hhdet_emi!G151*1000000/RES_hhdet_num!G150)</f>
        <v>439.95237980887975</v>
      </c>
      <c r="H151" s="165">
        <f>IF(RES_hhdet_emi!H151=0,0,RES_hhdet_emi!H151*1000000/RES_hhdet_num!H150)</f>
        <v>444.98887437579191</v>
      </c>
      <c r="I151" s="165">
        <f>IF(RES_hhdet_emi!I151=0,0,RES_hhdet_emi!I151*1000000/RES_hhdet_num!I150)</f>
        <v>443.78611790211716</v>
      </c>
      <c r="J151" s="165">
        <f>IF(RES_hhdet_emi!J151=0,0,RES_hhdet_emi!J151*1000000/RES_hhdet_num!J150)</f>
        <v>441.455349408872</v>
      </c>
      <c r="K151" s="165">
        <f>IF(RES_hhdet_emi!K151=0,0,RES_hhdet_emi!K151*1000000/RES_hhdet_num!K150)</f>
        <v>436.98741764578352</v>
      </c>
      <c r="L151" s="165">
        <f>IF(RES_hhdet_emi!L151=0,0,RES_hhdet_emi!L151*1000000/RES_hhdet_num!L150)</f>
        <v>435.65639496520214</v>
      </c>
      <c r="M151" s="165">
        <f>IF(RES_hhdet_emi!M151=0,0,RES_hhdet_emi!M151*1000000/RES_hhdet_num!M150)</f>
        <v>444.33983901802827</v>
      </c>
      <c r="N151" s="165">
        <f>IF(RES_hhdet_emi!N151=0,0,RES_hhdet_emi!N151*1000000/RES_hhdet_num!N150)</f>
        <v>445.9932239926012</v>
      </c>
      <c r="O151" s="165">
        <f>IF(RES_hhdet_emi!O151=0,0,RES_hhdet_emi!O151*1000000/RES_hhdet_num!O150)</f>
        <v>446.43284237755267</v>
      </c>
      <c r="P151" s="165">
        <f>IF(RES_hhdet_emi!P151=0,0,RES_hhdet_emi!P151*1000000/RES_hhdet_num!P150)</f>
        <v>446.75096527698469</v>
      </c>
      <c r="Q151" s="165">
        <f>IF(RES_hhdet_emi!Q151=0,0,RES_hhdet_emi!Q151*1000000/RES_hhdet_num!Q150)</f>
        <v>447.68506449434898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106.86475795513147</v>
      </c>
      <c r="C157" s="157">
        <f>IF(RES_hhdet_emi!C157=0,0,RES_hhdet_emi!C157*1000000/RES_hhdet_num!C$143)</f>
        <v>109.43411212589518</v>
      </c>
      <c r="D157" s="157">
        <f>IF(RES_hhdet_emi!D157=0,0,RES_hhdet_emi!D157*1000000/RES_hhdet_num!D$143)</f>
        <v>98.760752089384383</v>
      </c>
      <c r="E157" s="157">
        <f>IF(RES_hhdet_emi!E157=0,0,RES_hhdet_emi!E157*1000000/RES_hhdet_num!E$143)</f>
        <v>95.346169697167625</v>
      </c>
      <c r="F157" s="157">
        <f>IF(RES_hhdet_emi!F157=0,0,RES_hhdet_emi!F157*1000000/RES_hhdet_num!F$143)</f>
        <v>86.856573610358438</v>
      </c>
      <c r="G157" s="157">
        <f>IF(RES_hhdet_emi!G157=0,0,RES_hhdet_emi!G157*1000000/RES_hhdet_num!G$143)</f>
        <v>78.574748917182632</v>
      </c>
      <c r="H157" s="157">
        <f>IF(RES_hhdet_emi!H157=0,0,RES_hhdet_emi!H157*1000000/RES_hhdet_num!H$143)</f>
        <v>88.336641093278374</v>
      </c>
      <c r="I157" s="157">
        <f>IF(RES_hhdet_emi!I157=0,0,RES_hhdet_emi!I157*1000000/RES_hhdet_num!I$143)</f>
        <v>77.557091644714717</v>
      </c>
      <c r="J157" s="157">
        <f>IF(RES_hhdet_emi!J157=0,0,RES_hhdet_emi!J157*1000000/RES_hhdet_num!J$143)</f>
        <v>83.680257178257264</v>
      </c>
      <c r="K157" s="157">
        <f>IF(RES_hhdet_emi!K157=0,0,RES_hhdet_emi!K157*1000000/RES_hhdet_num!K$143)</f>
        <v>82.409440720658267</v>
      </c>
      <c r="L157" s="157">
        <f>IF(RES_hhdet_emi!L157=0,0,RES_hhdet_emi!L157*1000000/RES_hhdet_num!L$143)</f>
        <v>95.130640685979714</v>
      </c>
      <c r="M157" s="157">
        <f>IF(RES_hhdet_emi!M157=0,0,RES_hhdet_emi!M157*1000000/RES_hhdet_num!M$143)</f>
        <v>63.386197311458758</v>
      </c>
      <c r="N157" s="157">
        <f>IF(RES_hhdet_emi!N157=0,0,RES_hhdet_emi!N157*1000000/RES_hhdet_num!N$143)</f>
        <v>67.226931349977576</v>
      </c>
      <c r="O157" s="157">
        <f>IF(RES_hhdet_emi!O157=0,0,RES_hhdet_emi!O157*1000000/RES_hhdet_num!O$143)</f>
        <v>70.736294560962691</v>
      </c>
      <c r="P157" s="157">
        <f>IF(RES_hhdet_emi!P157=0,0,RES_hhdet_emi!P157*1000000/RES_hhdet_num!P$143)</f>
        <v>42.639064096001562</v>
      </c>
      <c r="Q157" s="157">
        <f>IF(RES_hhdet_emi!Q157=0,0,RES_hhdet_emi!Q157*1000000/RES_hhdet_num!Q$143)</f>
        <v>41.295032294017659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295.55400770247616</v>
      </c>
      <c r="C158" s="156">
        <f>IF(RES_hhdet_emi!C158=0,0,RES_hhdet_emi!C158*1000000/RES_hhdet_num!C158)</f>
        <v>289.54328115750855</v>
      </c>
      <c r="D158" s="156">
        <f>IF(RES_hhdet_emi!D158=0,0,RES_hhdet_emi!D158*1000000/RES_hhdet_num!D158)</f>
        <v>290.41372730701079</v>
      </c>
      <c r="E158" s="156">
        <f>IF(RES_hhdet_emi!E158=0,0,RES_hhdet_emi!E158*1000000/RES_hhdet_num!E158)</f>
        <v>288.69124174898394</v>
      </c>
      <c r="F158" s="156">
        <f>IF(RES_hhdet_emi!F158=0,0,RES_hhdet_emi!F158*1000000/RES_hhdet_num!F158)</f>
        <v>289.04447851764024</v>
      </c>
      <c r="G158" s="156">
        <f>IF(RES_hhdet_emi!G158=0,0,RES_hhdet_emi!G158*1000000/RES_hhdet_num!G158)</f>
        <v>291.73602340209254</v>
      </c>
      <c r="H158" s="156">
        <f>IF(RES_hhdet_emi!H158=0,0,RES_hhdet_emi!H158*1000000/RES_hhdet_num!H158)</f>
        <v>319.59613086469051</v>
      </c>
      <c r="I158" s="156">
        <f>IF(RES_hhdet_emi!I158=0,0,RES_hhdet_emi!I158*1000000/RES_hhdet_num!I158)</f>
        <v>293.03732220226544</v>
      </c>
      <c r="J158" s="156">
        <f>IF(RES_hhdet_emi!J158=0,0,RES_hhdet_emi!J158*1000000/RES_hhdet_num!J158)</f>
        <v>310.91324499318887</v>
      </c>
      <c r="K158" s="156">
        <f>IF(RES_hhdet_emi!K158=0,0,RES_hhdet_emi!K158*1000000/RES_hhdet_num!K158)</f>
        <v>303.68839660646148</v>
      </c>
      <c r="L158" s="156">
        <f>IF(RES_hhdet_emi!L158=0,0,RES_hhdet_emi!L158*1000000/RES_hhdet_num!L158)</f>
        <v>299.59876941047656</v>
      </c>
      <c r="M158" s="156">
        <f>IF(RES_hhdet_emi!M158=0,0,RES_hhdet_emi!M158*1000000/RES_hhdet_num!M158)</f>
        <v>257.33354627628336</v>
      </c>
      <c r="N158" s="156">
        <f>IF(RES_hhdet_emi!N158=0,0,RES_hhdet_emi!N158*1000000/RES_hhdet_num!N158)</f>
        <v>291.8548089513659</v>
      </c>
      <c r="O158" s="156">
        <f>IF(RES_hhdet_emi!O158=0,0,RES_hhdet_emi!O158*1000000/RES_hhdet_num!O158)</f>
        <v>322.83397518100782</v>
      </c>
      <c r="P158" s="156">
        <f>IF(RES_hhdet_emi!P158=0,0,RES_hhdet_emi!P158*1000000/RES_hhdet_num!P158)</f>
        <v>291.20703494558057</v>
      </c>
      <c r="Q158" s="156">
        <f>IF(RES_hhdet_emi!Q158=0,0,RES_hhdet_emi!Q158*1000000/RES_hhdet_num!Q158)</f>
        <v>289.37682396768162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139.50020205901666</v>
      </c>
      <c r="C161" s="168">
        <f t="shared" ref="C161:Q161" si="24">SUM(C162,C164,C166,C175)</f>
        <v>159.02140877860353</v>
      </c>
      <c r="D161" s="168">
        <f t="shared" si="24"/>
        <v>154.97589598621124</v>
      </c>
      <c r="E161" s="168">
        <f t="shared" si="24"/>
        <v>157.49065596511542</v>
      </c>
      <c r="F161" s="168">
        <f t="shared" si="24"/>
        <v>158.66627453766827</v>
      </c>
      <c r="G161" s="168">
        <f t="shared" si="24"/>
        <v>169.74914482910296</v>
      </c>
      <c r="H161" s="168">
        <f t="shared" si="24"/>
        <v>189.62442200938671</v>
      </c>
      <c r="I161" s="168">
        <f t="shared" si="24"/>
        <v>190.80432131918818</v>
      </c>
      <c r="J161" s="168">
        <f t="shared" si="24"/>
        <v>208.06548975241316</v>
      </c>
      <c r="K161" s="168">
        <f t="shared" si="24"/>
        <v>210.51985475573775</v>
      </c>
      <c r="L161" s="168">
        <f t="shared" si="24"/>
        <v>229.78441565296907</v>
      </c>
      <c r="M161" s="168">
        <f t="shared" si="24"/>
        <v>202.9952777178687</v>
      </c>
      <c r="N161" s="168">
        <f t="shared" si="24"/>
        <v>212.17765891763023</v>
      </c>
      <c r="O161" s="168">
        <f t="shared" si="24"/>
        <v>218.31705707809567</v>
      </c>
      <c r="P161" s="168">
        <f t="shared" si="24"/>
        <v>191.41052073076088</v>
      </c>
      <c r="Q161" s="168">
        <f t="shared" si="24"/>
        <v>194.57383604658585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32.662914993778074</v>
      </c>
      <c r="C166" s="157">
        <f>IF(RES_hhdet_emi!C166=0,0,RES_hhdet_emi!C166*1000000/RES_hhdet_num!C$161)</f>
        <v>45.942124919361916</v>
      </c>
      <c r="D166" s="157">
        <f>IF(RES_hhdet_emi!D166=0,0,RES_hhdet_emi!D166*1000000/RES_hhdet_num!D$161)</f>
        <v>51.248535536888795</v>
      </c>
      <c r="E166" s="157">
        <f>IF(RES_hhdet_emi!E166=0,0,RES_hhdet_emi!E166*1000000/RES_hhdet_num!E$161)</f>
        <v>57.322759769426433</v>
      </c>
      <c r="F166" s="157">
        <f>IF(RES_hhdet_emi!F166=0,0,RES_hhdet_emi!F166*1000000/RES_hhdet_num!F$161)</f>
        <v>67.428680947690751</v>
      </c>
      <c r="G166" s="157">
        <f>IF(RES_hhdet_emi!G166=0,0,RES_hhdet_emi!G166*1000000/RES_hhdet_num!G$161)</f>
        <v>87.334169479726853</v>
      </c>
      <c r="H166" s="157">
        <f>IF(RES_hhdet_emi!H166=0,0,RES_hhdet_emi!H166*1000000/RES_hhdet_num!H$161)</f>
        <v>98.416293363860873</v>
      </c>
      <c r="I166" s="157">
        <f>IF(RES_hhdet_emi!I166=0,0,RES_hhdet_emi!I166*1000000/RES_hhdet_num!I$161)</f>
        <v>111.96410377928309</v>
      </c>
      <c r="J166" s="157">
        <f>IF(RES_hhdet_emi!J166=0,0,RES_hhdet_emi!J166*1000000/RES_hhdet_num!J$161)</f>
        <v>124.56551274658</v>
      </c>
      <c r="K166" s="157">
        <f>IF(RES_hhdet_emi!K166=0,0,RES_hhdet_emi!K166*1000000/RES_hhdet_num!K$161)</f>
        <v>128.2703620462465</v>
      </c>
      <c r="L166" s="157">
        <f>IF(RES_hhdet_emi!L166=0,0,RES_hhdet_emi!L166*1000000/RES_hhdet_num!L$161)</f>
        <v>134.08607565024155</v>
      </c>
      <c r="M166" s="157">
        <f>IF(RES_hhdet_emi!M166=0,0,RES_hhdet_emi!M166*1000000/RES_hhdet_num!M$161)</f>
        <v>139.38971894146206</v>
      </c>
      <c r="N166" s="157">
        <f>IF(RES_hhdet_emi!N166=0,0,RES_hhdet_emi!N166*1000000/RES_hhdet_num!N$161)</f>
        <v>144.59293613265598</v>
      </c>
      <c r="O166" s="157">
        <f>IF(RES_hhdet_emi!O166=0,0,RES_hhdet_emi!O166*1000000/RES_hhdet_num!O$161)</f>
        <v>146.86076356243512</v>
      </c>
      <c r="P166" s="157">
        <f>IF(RES_hhdet_emi!P166=0,0,RES_hhdet_emi!P166*1000000/RES_hhdet_num!P$161)</f>
        <v>148.33233443070282</v>
      </c>
      <c r="Q166" s="157">
        <f>IF(RES_hhdet_emi!Q166=0,0,RES_hhdet_emi!Q166*1000000/RES_hhdet_num!Q$161)</f>
        <v>152.91989920832145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680.44112746345456</v>
      </c>
      <c r="C167" s="132">
        <f>IF(RES_hhdet_emi!C167=0,0,RES_hhdet_emi!C167*1000000/RES_hhdet_num!C167)</f>
        <v>678.81857605225377</v>
      </c>
      <c r="D167" s="132">
        <f>IF(RES_hhdet_emi!D167=0,0,RES_hhdet_emi!D167*1000000/RES_hhdet_num!D167)</f>
        <v>688.44741258169267</v>
      </c>
      <c r="E167" s="132">
        <f>IF(RES_hhdet_emi!E167=0,0,RES_hhdet_emi!E167*1000000/RES_hhdet_num!E167)</f>
        <v>681.54993527282556</v>
      </c>
      <c r="F167" s="132">
        <f>IF(RES_hhdet_emi!F167=0,0,RES_hhdet_emi!F167*1000000/RES_hhdet_num!F167)</f>
        <v>676.09193712731485</v>
      </c>
      <c r="G167" s="132">
        <f>IF(RES_hhdet_emi!G167=0,0,RES_hhdet_emi!G167*1000000/RES_hhdet_num!G167)</f>
        <v>676.84981509059014</v>
      </c>
      <c r="H167" s="132">
        <f>IF(RES_hhdet_emi!H167=0,0,RES_hhdet_emi!H167*1000000/RES_hhdet_num!H167)</f>
        <v>684.59826827045413</v>
      </c>
      <c r="I167" s="132">
        <f>IF(RES_hhdet_emi!I167=0,0,RES_hhdet_emi!I167*1000000/RES_hhdet_num!I167)</f>
        <v>682.74787369557089</v>
      </c>
      <c r="J167" s="132">
        <f>IF(RES_hhdet_emi!J167=0,0,RES_hhdet_emi!J167*1000000/RES_hhdet_num!J167)</f>
        <v>679.1620760136509</v>
      </c>
      <c r="K167" s="132">
        <f>IF(RES_hhdet_emi!K167=0,0,RES_hhdet_emi!K167*1000000/RES_hhdet_num!K167)</f>
        <v>672.28833483966332</v>
      </c>
      <c r="L167" s="132">
        <f>IF(RES_hhdet_emi!L167=0,0,RES_hhdet_emi!L167*1000000/RES_hhdet_num!L167)</f>
        <v>670.24060763877355</v>
      </c>
      <c r="M167" s="132">
        <f>IF(RES_hhdet_emi!M167=0,0,RES_hhdet_emi!M167*1000000/RES_hhdet_num!M167)</f>
        <v>683.59975233542593</v>
      </c>
      <c r="N167" s="132">
        <f>IF(RES_hhdet_emi!N167=0,0,RES_hhdet_emi!N167*1000000/RES_hhdet_num!N167)</f>
        <v>686.1434215270782</v>
      </c>
      <c r="O167" s="132">
        <f>IF(RES_hhdet_emi!O167=0,0,RES_hhdet_emi!O167*1000000/RES_hhdet_num!O167)</f>
        <v>686.81975750392485</v>
      </c>
      <c r="P167" s="132">
        <f>IF(RES_hhdet_emi!P167=0,0,RES_hhdet_emi!P167*1000000/RES_hhdet_num!P167)</f>
        <v>687.3091773492049</v>
      </c>
      <c r="Q167" s="132">
        <f>IF(RES_hhdet_emi!Q167=0,0,RES_hhdet_emi!Q167*1000000/RES_hhdet_num!Q167)</f>
        <v>688.74625306822827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442.28673285124785</v>
      </c>
      <c r="C168" s="132">
        <f>IF(RES_hhdet_emi!C168=0,0,RES_hhdet_emi!C168*1000000/RES_hhdet_num!C168)</f>
        <v>441.23207443397678</v>
      </c>
      <c r="D168" s="132">
        <f>IF(RES_hhdet_emi!D168=0,0,RES_hhdet_emi!D168*1000000/RES_hhdet_num!D168)</f>
        <v>447.49081817810151</v>
      </c>
      <c r="E168" s="132">
        <f>IF(RES_hhdet_emi!E168=0,0,RES_hhdet_emi!E168*1000000/RES_hhdet_num!E168)</f>
        <v>443.00745792733329</v>
      </c>
      <c r="F168" s="132">
        <f>IF(RES_hhdet_emi!F168=0,0,RES_hhdet_emi!F168*1000000/RES_hhdet_num!F168)</f>
        <v>439.45975913275862</v>
      </c>
      <c r="G168" s="132">
        <f>IF(RES_hhdet_emi!G168=0,0,RES_hhdet_emi!G168*1000000/RES_hhdet_num!G168)</f>
        <v>439.95237980887964</v>
      </c>
      <c r="H168" s="132">
        <f>IF(RES_hhdet_emi!H168=0,0,RES_hhdet_emi!H168*1000000/RES_hhdet_num!H168)</f>
        <v>444.98887437579174</v>
      </c>
      <c r="I168" s="132">
        <f>IF(RES_hhdet_emi!I168=0,0,RES_hhdet_emi!I168*1000000/RES_hhdet_num!I168)</f>
        <v>443.78611790211693</v>
      </c>
      <c r="J168" s="132">
        <f>IF(RES_hhdet_emi!J168=0,0,RES_hhdet_emi!J168*1000000/RES_hhdet_num!J168)</f>
        <v>441.45534940887171</v>
      </c>
      <c r="K168" s="132">
        <f>IF(RES_hhdet_emi!K168=0,0,RES_hhdet_emi!K168*1000000/RES_hhdet_num!K168)</f>
        <v>436.98741764578313</v>
      </c>
      <c r="L168" s="132">
        <f>IF(RES_hhdet_emi!L168=0,0,RES_hhdet_emi!L168*1000000/RES_hhdet_num!L168)</f>
        <v>435.65639496520225</v>
      </c>
      <c r="M168" s="132">
        <f>IF(RES_hhdet_emi!M168=0,0,RES_hhdet_emi!M168*1000000/RES_hhdet_num!M168)</f>
        <v>444.33983901802816</v>
      </c>
      <c r="N168" s="132">
        <f>IF(RES_hhdet_emi!N168=0,0,RES_hhdet_emi!N168*1000000/RES_hhdet_num!N168)</f>
        <v>445.9932239926012</v>
      </c>
      <c r="O168" s="132">
        <f>IF(RES_hhdet_emi!O168=0,0,RES_hhdet_emi!O168*1000000/RES_hhdet_num!O168)</f>
        <v>446.43284237755256</v>
      </c>
      <c r="P168" s="132">
        <f>IF(RES_hhdet_emi!P168=0,0,RES_hhdet_emi!P168*1000000/RES_hhdet_num!P168)</f>
        <v>446.75096527698474</v>
      </c>
      <c r="Q168" s="132">
        <f>IF(RES_hhdet_emi!Q168=0,0,RES_hhdet_emi!Q168*1000000/RES_hhdet_num!Q168)</f>
        <v>447.68506449434904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442.28673285124785</v>
      </c>
      <c r="C169" s="165">
        <f>IF(RES_hhdet_emi!C169=0,0,RES_hhdet_emi!C169*1000000/RES_hhdet_num!C168)</f>
        <v>441.23207443397678</v>
      </c>
      <c r="D169" s="165">
        <f>IF(RES_hhdet_emi!D169=0,0,RES_hhdet_emi!D169*1000000/RES_hhdet_num!D168)</f>
        <v>447.49081817810151</v>
      </c>
      <c r="E169" s="165">
        <f>IF(RES_hhdet_emi!E169=0,0,RES_hhdet_emi!E169*1000000/RES_hhdet_num!E168)</f>
        <v>443.00745792733329</v>
      </c>
      <c r="F169" s="165">
        <f>IF(RES_hhdet_emi!F169=0,0,RES_hhdet_emi!F169*1000000/RES_hhdet_num!F168)</f>
        <v>439.45975913275862</v>
      </c>
      <c r="G169" s="165">
        <f>IF(RES_hhdet_emi!G169=0,0,RES_hhdet_emi!G169*1000000/RES_hhdet_num!G168)</f>
        <v>439.95237980887964</v>
      </c>
      <c r="H169" s="165">
        <f>IF(RES_hhdet_emi!H169=0,0,RES_hhdet_emi!H169*1000000/RES_hhdet_num!H168)</f>
        <v>444.98887437579174</v>
      </c>
      <c r="I169" s="165">
        <f>IF(RES_hhdet_emi!I169=0,0,RES_hhdet_emi!I169*1000000/RES_hhdet_num!I168)</f>
        <v>443.78611790211693</v>
      </c>
      <c r="J169" s="165">
        <f>IF(RES_hhdet_emi!J169=0,0,RES_hhdet_emi!J169*1000000/RES_hhdet_num!J168)</f>
        <v>441.45534940887171</v>
      </c>
      <c r="K169" s="165">
        <f>IF(RES_hhdet_emi!K169=0,0,RES_hhdet_emi!K169*1000000/RES_hhdet_num!K168)</f>
        <v>436.98741764578313</v>
      </c>
      <c r="L169" s="165">
        <f>IF(RES_hhdet_emi!L169=0,0,RES_hhdet_emi!L169*1000000/RES_hhdet_num!L168)</f>
        <v>435.65639496520225</v>
      </c>
      <c r="M169" s="165">
        <f>IF(RES_hhdet_emi!M169=0,0,RES_hhdet_emi!M169*1000000/RES_hhdet_num!M168)</f>
        <v>444.33983901802816</v>
      </c>
      <c r="N169" s="165">
        <f>IF(RES_hhdet_emi!N169=0,0,RES_hhdet_emi!N169*1000000/RES_hhdet_num!N168)</f>
        <v>445.9932239926012</v>
      </c>
      <c r="O169" s="165">
        <f>IF(RES_hhdet_emi!O169=0,0,RES_hhdet_emi!O169*1000000/RES_hhdet_num!O168)</f>
        <v>446.43284237755256</v>
      </c>
      <c r="P169" s="165">
        <f>IF(RES_hhdet_emi!P169=0,0,RES_hhdet_emi!P169*1000000/RES_hhdet_num!P168)</f>
        <v>446.75096527698474</v>
      </c>
      <c r="Q169" s="165">
        <f>IF(RES_hhdet_emi!Q169=0,0,RES_hhdet_emi!Q169*1000000/RES_hhdet_num!Q168)</f>
        <v>447.68506449434904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106.8372870652386</v>
      </c>
      <c r="C175" s="157">
        <f>IF(RES_hhdet_emi!C175=0,0,RES_hhdet_emi!C175*1000000/RES_hhdet_num!C$161)</f>
        <v>113.0792838592416</v>
      </c>
      <c r="D175" s="157">
        <f>IF(RES_hhdet_emi!D175=0,0,RES_hhdet_emi!D175*1000000/RES_hhdet_num!D$161)</f>
        <v>103.72736044932243</v>
      </c>
      <c r="E175" s="157">
        <f>IF(RES_hhdet_emi!E175=0,0,RES_hhdet_emi!E175*1000000/RES_hhdet_num!E$161)</f>
        <v>100.167896195689</v>
      </c>
      <c r="F175" s="157">
        <f>IF(RES_hhdet_emi!F175=0,0,RES_hhdet_emi!F175*1000000/RES_hhdet_num!F$161)</f>
        <v>91.237593589977521</v>
      </c>
      <c r="G175" s="157">
        <f>IF(RES_hhdet_emi!G175=0,0,RES_hhdet_emi!G175*1000000/RES_hhdet_num!G$161)</f>
        <v>82.414975349376107</v>
      </c>
      <c r="H175" s="157">
        <f>IF(RES_hhdet_emi!H175=0,0,RES_hhdet_emi!H175*1000000/RES_hhdet_num!H$161)</f>
        <v>91.208128645525846</v>
      </c>
      <c r="I175" s="157">
        <f>IF(RES_hhdet_emi!I175=0,0,RES_hhdet_emi!I175*1000000/RES_hhdet_num!I$161)</f>
        <v>78.840217539905083</v>
      </c>
      <c r="J175" s="157">
        <f>IF(RES_hhdet_emi!J175=0,0,RES_hhdet_emi!J175*1000000/RES_hhdet_num!J$161)</f>
        <v>83.499977005833145</v>
      </c>
      <c r="K175" s="157">
        <f>IF(RES_hhdet_emi!K175=0,0,RES_hhdet_emi!K175*1000000/RES_hhdet_num!K$161)</f>
        <v>82.249492709491236</v>
      </c>
      <c r="L175" s="157">
        <f>IF(RES_hhdet_emi!L175=0,0,RES_hhdet_emi!L175*1000000/RES_hhdet_num!L$161)</f>
        <v>95.698340002727505</v>
      </c>
      <c r="M175" s="157">
        <f>IF(RES_hhdet_emi!M175=0,0,RES_hhdet_emi!M175*1000000/RES_hhdet_num!M$161)</f>
        <v>63.605558776406632</v>
      </c>
      <c r="N175" s="157">
        <f>IF(RES_hhdet_emi!N175=0,0,RES_hhdet_emi!N175*1000000/RES_hhdet_num!N$161)</f>
        <v>67.584722784974247</v>
      </c>
      <c r="O175" s="157">
        <f>IF(RES_hhdet_emi!O175=0,0,RES_hhdet_emi!O175*1000000/RES_hhdet_num!O$161)</f>
        <v>71.456293515660562</v>
      </c>
      <c r="P175" s="157">
        <f>IF(RES_hhdet_emi!P175=0,0,RES_hhdet_emi!P175*1000000/RES_hhdet_num!P$161)</f>
        <v>43.078186300058078</v>
      </c>
      <c r="Q175" s="157">
        <f>IF(RES_hhdet_emi!Q175=0,0,RES_hhdet_emi!Q175*1000000/RES_hhdet_num!Q$161)</f>
        <v>41.653936838264393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295.55400770247616</v>
      </c>
      <c r="C176" s="156">
        <f>IF(RES_hhdet_emi!C176=0,0,RES_hhdet_emi!C176*1000000/RES_hhdet_num!C176)</f>
        <v>299.20636179586779</v>
      </c>
      <c r="D176" s="156">
        <f>IF(RES_hhdet_emi!D176=0,0,RES_hhdet_emi!D176*1000000/RES_hhdet_num!D176)</f>
        <v>304.97345440575788</v>
      </c>
      <c r="E176" s="156">
        <f>IF(RES_hhdet_emi!E176=0,0,RES_hhdet_emi!E176*1000000/RES_hhdet_num!E176)</f>
        <v>303.2902284556684</v>
      </c>
      <c r="F176" s="156">
        <f>IF(RES_hhdet_emi!F176=0,0,RES_hhdet_emi!F176*1000000/RES_hhdet_num!F176)</f>
        <v>303.62585522208269</v>
      </c>
      <c r="G176" s="156">
        <f>IF(RES_hhdet_emi!G176=0,0,RES_hhdet_emi!G176*1000000/RES_hhdet_num!G176)</f>
        <v>305.99950851099186</v>
      </c>
      <c r="H176" s="156">
        <f>IF(RES_hhdet_emi!H176=0,0,RES_hhdet_emi!H176*1000000/RES_hhdet_num!H176)</f>
        <v>330.01758808139681</v>
      </c>
      <c r="I176" s="156">
        <f>IF(RES_hhdet_emi!I176=0,0,RES_hhdet_emi!I176*1000000/RES_hhdet_num!I176)</f>
        <v>297.86979839646904</v>
      </c>
      <c r="J176" s="156">
        <f>IF(RES_hhdet_emi!J176=0,0,RES_hhdet_emi!J176*1000000/RES_hhdet_num!J176)</f>
        <v>310.2560832300764</v>
      </c>
      <c r="K176" s="156">
        <f>IF(RES_hhdet_emi!K176=0,0,RES_hhdet_emi!K176*1000000/RES_hhdet_num!K176)</f>
        <v>303.08797923357702</v>
      </c>
      <c r="L176" s="156">
        <f>IF(RES_hhdet_emi!L176=0,0,RES_hhdet_emi!L176*1000000/RES_hhdet_num!L176)</f>
        <v>301.38511440326715</v>
      </c>
      <c r="M176" s="156">
        <f>IF(RES_hhdet_emi!M176=0,0,RES_hhdet_emi!M176*1000000/RES_hhdet_num!M176)</f>
        <v>258.21225538897863</v>
      </c>
      <c r="N176" s="156">
        <f>IF(RES_hhdet_emi!N176=0,0,RES_hhdet_emi!N176*1000000/RES_hhdet_num!N176)</f>
        <v>293.4052933164366</v>
      </c>
      <c r="O176" s="156">
        <f>IF(RES_hhdet_emi!O176=0,0,RES_hhdet_emi!O176*1000000/RES_hhdet_num!O176)</f>
        <v>326.12969370670891</v>
      </c>
      <c r="P176" s="156">
        <f>IF(RES_hhdet_emi!P176=0,0,RES_hhdet_emi!P176*1000000/RES_hhdet_num!P176)</f>
        <v>294.19526686734309</v>
      </c>
      <c r="Q176" s="156">
        <f>IF(RES_hhdet_emi!Q176=0,0,RES_hhdet_emi!Q176*1000000/RES_hhdet_num!Q176)</f>
        <v>291.90455947624434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180.43705956818408</v>
      </c>
      <c r="C3" s="184">
        <f>RES_hhdet_fech!C3/RES_summary!C$19</f>
        <v>184.40521595149858</v>
      </c>
      <c r="D3" s="184">
        <f>RES_hhdet_fech!D3/RES_summary!D$19</f>
        <v>186.43425819132244</v>
      </c>
      <c r="E3" s="184">
        <f>RES_hhdet_fech!E3/RES_summary!E$19</f>
        <v>184.38608160393457</v>
      </c>
      <c r="F3" s="184">
        <f>RES_hhdet_fech!F3/RES_summary!F$19</f>
        <v>174.8413444438936</v>
      </c>
      <c r="G3" s="184">
        <f>RES_hhdet_fech!G3/RES_summary!G$19</f>
        <v>168.31910819663995</v>
      </c>
      <c r="H3" s="184">
        <f>RES_hhdet_fech!H3/RES_summary!H$19</f>
        <v>165.88644026556838</v>
      </c>
      <c r="I3" s="184">
        <f>RES_hhdet_fech!I3/RES_summary!I$19</f>
        <v>148.64154747365129</v>
      </c>
      <c r="J3" s="184">
        <f>RES_hhdet_fech!J3/RES_summary!J$19</f>
        <v>509.24500801141153</v>
      </c>
      <c r="K3" s="184">
        <f>RES_hhdet_fech!K3/RES_summary!K$19</f>
        <v>174.66289406001749</v>
      </c>
      <c r="L3" s="184">
        <f>RES_hhdet_fech!L3/RES_summary!L$19</f>
        <v>173.17983605662343</v>
      </c>
      <c r="M3" s="184">
        <f>RES_hhdet_fech!M3/RES_summary!M$19</f>
        <v>164.38625605562618</v>
      </c>
      <c r="N3" s="184">
        <f>RES_hhdet_fech!N3/RES_summary!N$19</f>
        <v>164.9081253350225</v>
      </c>
      <c r="O3" s="184">
        <f>RES_hhdet_fech!O3/RES_summary!O$19</f>
        <v>171.92460276097671</v>
      </c>
      <c r="P3" s="184">
        <f>RES_hhdet_fech!P3/RES_summary!P$19</f>
        <v>130.48753747732394</v>
      </c>
      <c r="Q3" s="184">
        <f>RES_hhdet_fech!Q3/RES_summary!Q$19</f>
        <v>138.12346324572511</v>
      </c>
    </row>
    <row r="4" spans="1:17" ht="12.95" customHeight="1" x14ac:dyDescent="0.25">
      <c r="A4" s="158" t="s">
        <v>65</v>
      </c>
      <c r="B4" s="178">
        <f>RES_hhdet_fech!B4/RES_summary!B$19</f>
        <v>143.87021531718901</v>
      </c>
      <c r="C4" s="178">
        <f>RES_hhdet_fech!C4/RES_summary!C$19</f>
        <v>146.77788891336306</v>
      </c>
      <c r="D4" s="178">
        <f>RES_hhdet_fech!D4/RES_summary!D$19</f>
        <v>147.52794185825567</v>
      </c>
      <c r="E4" s="178">
        <f>RES_hhdet_fech!E4/RES_summary!E$19</f>
        <v>145.60806865652305</v>
      </c>
      <c r="F4" s="178">
        <f>RES_hhdet_fech!F4/RES_summary!F$19</f>
        <v>136.85223768808422</v>
      </c>
      <c r="G4" s="178">
        <f>RES_hhdet_fech!G4/RES_summary!G$19</f>
        <v>130.46948452554997</v>
      </c>
      <c r="H4" s="178">
        <f>RES_hhdet_fech!H4/RES_summary!H$19</f>
        <v>127.19751323201706</v>
      </c>
      <c r="I4" s="178">
        <f>RES_hhdet_fech!I4/RES_summary!I$19</f>
        <v>109.74568702015041</v>
      </c>
      <c r="J4" s="178">
        <f>RES_hhdet_fech!J4/RES_summary!J$19</f>
        <v>469.31242819414177</v>
      </c>
      <c r="K4" s="178">
        <f>RES_hhdet_fech!K4/RES_summary!K$19</f>
        <v>133.99919488317022</v>
      </c>
      <c r="L4" s="178">
        <f>RES_hhdet_fech!L4/RES_summary!L$19</f>
        <v>131.53363001110264</v>
      </c>
      <c r="M4" s="178">
        <f>RES_hhdet_fech!M4/RES_summary!M$19</f>
        <v>120.67280133926484</v>
      </c>
      <c r="N4" s="178">
        <f>RES_hhdet_fech!N4/RES_summary!N$19</f>
        <v>118.36250076657716</v>
      </c>
      <c r="O4" s="178">
        <f>RES_hhdet_fech!O4/RES_summary!O$19</f>
        <v>126.764720043143</v>
      </c>
      <c r="P4" s="178">
        <f>RES_hhdet_fech!P4/RES_summary!P$19</f>
        <v>86.166390743395894</v>
      </c>
      <c r="Q4" s="178">
        <f>RES_hhdet_fech!Q4/RES_summary!Q$19</f>
        <v>93.833615721474018</v>
      </c>
    </row>
    <row r="5" spans="1:17" ht="12" customHeight="1" x14ac:dyDescent="0.25">
      <c r="A5" s="23" t="s">
        <v>58</v>
      </c>
      <c r="B5" s="177">
        <f>RES_hhdet_fech!B5/RES_summary!B$19</f>
        <v>143.27210040122836</v>
      </c>
      <c r="C5" s="177">
        <f>RES_hhdet_fech!C5/RES_summary!C$19</f>
        <v>146.17989236834575</v>
      </c>
      <c r="D5" s="177">
        <f>RES_hhdet_fech!D5/RES_summary!D$19</f>
        <v>146.82013629228609</v>
      </c>
      <c r="E5" s="177">
        <f>RES_hhdet_fech!E5/RES_summary!E$19</f>
        <v>144.92204415385172</v>
      </c>
      <c r="F5" s="177">
        <f>RES_hhdet_fech!F5/RES_summary!F$19</f>
        <v>136.23681841076433</v>
      </c>
      <c r="G5" s="177">
        <f>RES_hhdet_fech!G5/RES_summary!G$19</f>
        <v>129.8806519143742</v>
      </c>
      <c r="H5" s="177">
        <f>RES_hhdet_fech!H5/RES_summary!H$19</f>
        <v>126.63339476057048</v>
      </c>
      <c r="I5" s="177">
        <f>RES_hhdet_fech!I5/RES_summary!I$19</f>
        <v>109.14422998014227</v>
      </c>
      <c r="J5" s="177">
        <f>RES_hhdet_fech!J5/RES_summary!J$19</f>
        <v>467.01145408789716</v>
      </c>
      <c r="K5" s="177">
        <f>RES_hhdet_fech!K5/RES_summary!K$19</f>
        <v>133.23099129223317</v>
      </c>
      <c r="L5" s="177">
        <f>RES_hhdet_fech!L5/RES_summary!L$19</f>
        <v>130.94554447438566</v>
      </c>
      <c r="M5" s="177">
        <f>RES_hhdet_fech!M5/RES_summary!M$19</f>
        <v>119.78553331058569</v>
      </c>
      <c r="N5" s="177">
        <f>RES_hhdet_fech!N5/RES_summary!N$19</f>
        <v>117.37371454872591</v>
      </c>
      <c r="O5" s="177">
        <f>RES_hhdet_fech!O5/RES_summary!O$19</f>
        <v>125.72155744771941</v>
      </c>
      <c r="P5" s="177">
        <f>RES_hhdet_fech!P5/RES_summary!P$19</f>
        <v>85.115203312084276</v>
      </c>
      <c r="Q5" s="177">
        <f>RES_hhdet_fech!Q5/RES_summary!Q$19</f>
        <v>92.72121963742039</v>
      </c>
    </row>
    <row r="6" spans="1:17" ht="12" customHeight="1" x14ac:dyDescent="0.25">
      <c r="A6" s="23" t="s">
        <v>60</v>
      </c>
      <c r="B6" s="177">
        <f>RES_hhdet_fech!B6/RES_summary!B$19</f>
        <v>0.59811491596064326</v>
      </c>
      <c r="C6" s="177">
        <f>RES_hhdet_fech!C6/RES_summary!C$19</f>
        <v>0.59799654501732435</v>
      </c>
      <c r="D6" s="177">
        <f>RES_hhdet_fech!D6/RES_summary!D$19</f>
        <v>0.70780556596958299</v>
      </c>
      <c r="E6" s="177">
        <f>RES_hhdet_fech!E6/RES_summary!E$19</f>
        <v>0.68602450267129866</v>
      </c>
      <c r="F6" s="177">
        <f>RES_hhdet_fech!F6/RES_summary!F$19</f>
        <v>0.61541927731988877</v>
      </c>
      <c r="G6" s="177">
        <f>RES_hhdet_fech!G6/RES_summary!G$19</f>
        <v>0.58883261117578045</v>
      </c>
      <c r="H6" s="177">
        <f>RES_hhdet_fech!H6/RES_summary!H$19</f>
        <v>0.56411847144656269</v>
      </c>
      <c r="I6" s="177">
        <f>RES_hhdet_fech!I6/RES_summary!I$19</f>
        <v>0.60145704000814115</v>
      </c>
      <c r="J6" s="177">
        <f>RES_hhdet_fech!J6/RES_summary!J$19</f>
        <v>2.3009741062445896</v>
      </c>
      <c r="K6" s="177">
        <f>RES_hhdet_fech!K6/RES_summary!K$19</f>
        <v>0.76820359093704971</v>
      </c>
      <c r="L6" s="177">
        <f>RES_hhdet_fech!L6/RES_summary!L$19</f>
        <v>0.58808553671698405</v>
      </c>
      <c r="M6" s="177">
        <f>RES_hhdet_fech!M6/RES_summary!M$19</f>
        <v>0.88726802867914101</v>
      </c>
      <c r="N6" s="177">
        <f>RES_hhdet_fech!N6/RES_summary!N$19</f>
        <v>0.98878621785123699</v>
      </c>
      <c r="O6" s="177">
        <f>RES_hhdet_fech!O6/RES_summary!O$19</f>
        <v>1.0431625954235957</v>
      </c>
      <c r="P6" s="177">
        <f>RES_hhdet_fech!P6/RES_summary!P$19</f>
        <v>1.051187431311617</v>
      </c>
      <c r="Q6" s="177">
        <f>RES_hhdet_fech!Q6/RES_summary!Q$19</f>
        <v>1.1123960840536335</v>
      </c>
    </row>
    <row r="7" spans="1:17" ht="12.95" customHeight="1" x14ac:dyDescent="0.25">
      <c r="A7" s="158" t="s">
        <v>112</v>
      </c>
      <c r="B7" s="178">
        <f>RES_hhdet_fech!B7/RES_summary!B$19</f>
        <v>5.2077298194665556E-2</v>
      </c>
      <c r="C7" s="178">
        <f>RES_hhdet_fech!C7/RES_summary!C$19</f>
        <v>5.299555531748306E-2</v>
      </c>
      <c r="D7" s="178">
        <f>RES_hhdet_fech!D7/RES_summary!D$19</f>
        <v>5.2399749665302593E-2</v>
      </c>
      <c r="E7" s="178">
        <f>RES_hhdet_fech!E7/RES_summary!E$19</f>
        <v>5.1498225267734468E-2</v>
      </c>
      <c r="F7" s="178">
        <f>RES_hhdet_fech!F7/RES_summary!F$19</f>
        <v>5.026064242707437E-2</v>
      </c>
      <c r="G7" s="178">
        <f>RES_hhdet_fech!G7/RES_summary!G$19</f>
        <v>4.7079513544517365E-2</v>
      </c>
      <c r="H7" s="178">
        <f>RES_hhdet_fech!H7/RES_summary!H$19</f>
        <v>4.4293172515149706E-2</v>
      </c>
      <c r="I7" s="178">
        <f>RES_hhdet_fech!I7/RES_summary!I$19</f>
        <v>4.545942953669263E-2</v>
      </c>
      <c r="J7" s="178">
        <f>RES_hhdet_fech!J7/RES_summary!J$19</f>
        <v>5.1212760243249431E-2</v>
      </c>
      <c r="K7" s="178">
        <f>RES_hhdet_fech!K7/RES_summary!K$19</f>
        <v>5.9854469758255931E-2</v>
      </c>
      <c r="L7" s="178">
        <f>RES_hhdet_fech!L7/RES_summary!L$19</f>
        <v>6.6148684633247065E-2</v>
      </c>
      <c r="M7" s="178">
        <f>RES_hhdet_fech!M7/RES_summary!M$19</f>
        <v>8.9664318473170024E-2</v>
      </c>
      <c r="N7" s="178">
        <f>RES_hhdet_fech!N7/RES_summary!N$19</f>
        <v>0.11022403361719858</v>
      </c>
      <c r="O7" s="178">
        <f>RES_hhdet_fech!O7/RES_summary!O$19</f>
        <v>0.12605695960592189</v>
      </c>
      <c r="P7" s="178">
        <f>RES_hhdet_fech!P7/RES_summary!P$19</f>
        <v>0.14334462093642794</v>
      </c>
      <c r="Q7" s="178">
        <f>RES_hhdet_fech!Q7/RES_summary!Q$19</f>
        <v>0.16562735484782176</v>
      </c>
    </row>
    <row r="8" spans="1:17" ht="12" customHeight="1" x14ac:dyDescent="0.25">
      <c r="A8" s="23" t="s">
        <v>60</v>
      </c>
      <c r="B8" s="177">
        <f>RES_hhdet_fech!B8/RES_summary!B$19</f>
        <v>5.2077298194665556E-2</v>
      </c>
      <c r="C8" s="177">
        <f>RES_hhdet_fech!C8/RES_summary!C$19</f>
        <v>5.299555531748306E-2</v>
      </c>
      <c r="D8" s="177">
        <f>RES_hhdet_fech!D8/RES_summary!D$19</f>
        <v>5.2399749665302593E-2</v>
      </c>
      <c r="E8" s="177">
        <f>RES_hhdet_fech!E8/RES_summary!E$19</f>
        <v>5.1498225267734468E-2</v>
      </c>
      <c r="F8" s="177">
        <f>RES_hhdet_fech!F8/RES_summary!F$19</f>
        <v>5.026064242707437E-2</v>
      </c>
      <c r="G8" s="177">
        <f>RES_hhdet_fech!G8/RES_summary!G$19</f>
        <v>4.7079513544517365E-2</v>
      </c>
      <c r="H8" s="177">
        <f>RES_hhdet_fech!H8/RES_summary!H$19</f>
        <v>4.4293172515149706E-2</v>
      </c>
      <c r="I8" s="177">
        <f>RES_hhdet_fech!I8/RES_summary!I$19</f>
        <v>4.545942953669263E-2</v>
      </c>
      <c r="J8" s="177">
        <f>RES_hhdet_fech!J8/RES_summary!J$19</f>
        <v>5.1212760243249431E-2</v>
      </c>
      <c r="K8" s="177">
        <f>RES_hhdet_fech!K8/RES_summary!K$19</f>
        <v>5.9854469758255931E-2</v>
      </c>
      <c r="L8" s="177">
        <f>RES_hhdet_fech!L8/RES_summary!L$19</f>
        <v>6.6148684633247065E-2</v>
      </c>
      <c r="M8" s="177">
        <f>RES_hhdet_fech!M8/RES_summary!M$19</f>
        <v>8.9664318473170024E-2</v>
      </c>
      <c r="N8" s="177">
        <f>RES_hhdet_fech!N8/RES_summary!N$19</f>
        <v>0.11022403361719858</v>
      </c>
      <c r="O8" s="177">
        <f>RES_hhdet_fech!O8/RES_summary!O$19</f>
        <v>0.12605695960592189</v>
      </c>
      <c r="P8" s="177">
        <f>RES_hhdet_fech!P8/RES_summary!P$19</f>
        <v>0.14334462093642794</v>
      </c>
      <c r="Q8" s="177">
        <f>RES_hhdet_fech!Q8/RES_summary!Q$19</f>
        <v>0.16562735484782176</v>
      </c>
    </row>
    <row r="9" spans="1:17" ht="12" customHeight="1" x14ac:dyDescent="0.25">
      <c r="A9" s="158" t="s">
        <v>63</v>
      </c>
      <c r="B9" s="178">
        <f>RES_hhdet_fech!B9/RES_summary!B$19</f>
        <v>26.976146652562598</v>
      </c>
      <c r="C9" s="178">
        <f>RES_hhdet_fech!C9/RES_summary!C$19</f>
        <v>27.682531824459588</v>
      </c>
      <c r="D9" s="178">
        <f>RES_hhdet_fech!D9/RES_summary!D$19</f>
        <v>28.817386020456574</v>
      </c>
      <c r="E9" s="178">
        <f>RES_hhdet_fech!E9/RES_summary!E$19</f>
        <v>28.740288691237659</v>
      </c>
      <c r="F9" s="178">
        <f>RES_hhdet_fech!F9/RES_summary!F$19</f>
        <v>28.163456944282689</v>
      </c>
      <c r="G9" s="178">
        <f>RES_hhdet_fech!G9/RES_summary!G$19</f>
        <v>28.113959659509042</v>
      </c>
      <c r="H9" s="178">
        <f>RES_hhdet_fech!H9/RES_summary!H$19</f>
        <v>28.517554423812456</v>
      </c>
      <c r="I9" s="178">
        <f>RES_hhdet_fech!I9/RES_summary!I$19</f>
        <v>28.81702027963777</v>
      </c>
      <c r="J9" s="178">
        <f>RES_hhdet_fech!J9/RES_summary!J$19</f>
        <v>29.583257758196776</v>
      </c>
      <c r="K9" s="178">
        <f>RES_hhdet_fech!K9/RES_summary!K$19</f>
        <v>30.218497678339805</v>
      </c>
      <c r="L9" s="178">
        <f>RES_hhdet_fech!L9/RES_summary!L$19</f>
        <v>31.203529895283967</v>
      </c>
      <c r="M9" s="178">
        <f>RES_hhdet_fech!M9/RES_summary!M$19</f>
        <v>32.915225617079912</v>
      </c>
      <c r="N9" s="178">
        <f>RES_hhdet_fech!N9/RES_summary!N$19</f>
        <v>35.170777447329037</v>
      </c>
      <c r="O9" s="178">
        <f>RES_hhdet_fech!O9/RES_summary!O$19</f>
        <v>33.789683970532899</v>
      </c>
      <c r="P9" s="178">
        <f>RES_hhdet_fech!P9/RES_summary!P$19</f>
        <v>33.214715325697611</v>
      </c>
      <c r="Q9" s="178">
        <f>RES_hhdet_fech!Q9/RES_summary!Q$19</f>
        <v>33.499454257014385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29.003445697178375</v>
      </c>
      <c r="C11" s="183">
        <f>RES_hhdet_fech!C11/RES_summary!C$19</f>
        <v>28.894572844510225</v>
      </c>
      <c r="D11" s="183">
        <f>RES_hhdet_fech!D11/RES_summary!D$19</f>
        <v>29.260123279160283</v>
      </c>
      <c r="E11" s="183">
        <f>RES_hhdet_fech!E11/RES_summary!E$19</f>
        <v>28.919600203720545</v>
      </c>
      <c r="F11" s="183">
        <f>RES_hhdet_fech!F11/RES_summary!F$19</f>
        <v>28.63198068901302</v>
      </c>
      <c r="G11" s="183">
        <f>RES_hhdet_fech!G11/RES_summary!G$19</f>
        <v>28.601828906763703</v>
      </c>
      <c r="H11" s="183">
        <f>RES_hhdet_fech!H11/RES_summary!H$19</f>
        <v>28.856391547067727</v>
      </c>
      <c r="I11" s="183">
        <f>RES_hhdet_fech!I11/RES_summary!I$19</f>
        <v>28.691088638849159</v>
      </c>
      <c r="J11" s="183">
        <f>RES_hhdet_fech!J11/RES_summary!J$19</f>
        <v>28.450190089759207</v>
      </c>
      <c r="K11" s="183">
        <f>RES_hhdet_fech!K11/RES_summary!K$19</f>
        <v>28.064584526842289</v>
      </c>
      <c r="L11" s="183">
        <f>RES_hhdet_fech!L11/RES_summary!L$19</f>
        <v>27.869849431423493</v>
      </c>
      <c r="M11" s="183">
        <f>RES_hhdet_fech!M11/RES_summary!M$19</f>
        <v>28.306189608598839</v>
      </c>
      <c r="N11" s="183">
        <f>RES_hhdet_fech!N11/RES_summary!N$19</f>
        <v>28.303520523014441</v>
      </c>
      <c r="O11" s="183">
        <f>RES_hhdet_fech!O11/RES_summary!O$19</f>
        <v>28.190138065932562</v>
      </c>
      <c r="P11" s="183">
        <f>RES_hhdet_fech!P11/RES_summary!P$19</f>
        <v>28.091771289216688</v>
      </c>
      <c r="Q11" s="183">
        <f>RES_hhdet_fech!Q11/RES_summary!Q$19</f>
        <v>28.034240493878862</v>
      </c>
    </row>
    <row r="12" spans="1:17" ht="12" customHeight="1" x14ac:dyDescent="0.25">
      <c r="A12" s="167" t="s">
        <v>143</v>
      </c>
      <c r="B12" s="183">
        <f>RES_hhdet_fech!B12/RES_summary!B$19</f>
        <v>24.637843242481051</v>
      </c>
      <c r="C12" s="183">
        <f>RES_hhdet_fech!C12/RES_summary!C$19</f>
        <v>24.591314552246761</v>
      </c>
      <c r="D12" s="183">
        <f>RES_hhdet_fech!D12/RES_summary!D$19</f>
        <v>24.948919235360869</v>
      </c>
      <c r="E12" s="183">
        <f>RES_hhdet_fech!E12/RES_summary!E$19</f>
        <v>24.703505501392527</v>
      </c>
      <c r="F12" s="183">
        <f>RES_hhdet_fech!F12/RES_summary!F$19</f>
        <v>24.500640206413873</v>
      </c>
      <c r="G12" s="183">
        <f>RES_hhdet_fech!G12/RES_summary!G$19</f>
        <v>24.516433437747413</v>
      </c>
      <c r="H12" s="183">
        <f>RES_hhdet_fech!H12/RES_summary!H$19</f>
        <v>24.778697994926368</v>
      </c>
      <c r="I12" s="183">
        <f>RES_hhdet_fech!I12/RES_summary!I$19</f>
        <v>24.681900127168991</v>
      </c>
      <c r="J12" s="183">
        <f>RES_hhdet_fech!J12/RES_summary!J$19</f>
        <v>24.517869870078783</v>
      </c>
      <c r="K12" s="183">
        <f>RES_hhdet_fech!K12/RES_summary!K$19</f>
        <v>24.231322427449744</v>
      </c>
      <c r="L12" s="183">
        <f>RES_hhdet_fech!L12/RES_summary!L$19</f>
        <v>24.111674232979656</v>
      </c>
      <c r="M12" s="183">
        <f>RES_hhdet_fech!M12/RES_summary!M$19</f>
        <v>24.378801437419948</v>
      </c>
      <c r="N12" s="183">
        <f>RES_hhdet_fech!N12/RES_summary!N$19</f>
        <v>24.355550326213574</v>
      </c>
      <c r="O12" s="183">
        <f>RES_hhdet_fech!O12/RES_summary!O$19</f>
        <v>24.256450044309879</v>
      </c>
      <c r="P12" s="183">
        <f>RES_hhdet_fech!P12/RES_summary!P$19</f>
        <v>24.17846907340747</v>
      </c>
      <c r="Q12" s="183">
        <f>RES_hhdet_fech!Q12/RES_summary!Q$19</f>
        <v>24.141076680118875</v>
      </c>
    </row>
    <row r="13" spans="1:17" ht="12" customHeight="1" x14ac:dyDescent="0.25">
      <c r="A13" s="166" t="s">
        <v>57</v>
      </c>
      <c r="B13" s="182">
        <f>RES_hhdet_fech!B13/RES_summary!B$19</f>
        <v>18.852239703166045</v>
      </c>
      <c r="C13" s="182">
        <f>RES_hhdet_fech!C13/RES_summary!C$19</f>
        <v>18.781472348932152</v>
      </c>
      <c r="D13" s="182">
        <f>RES_hhdet_fech!D13/RES_summary!D$19</f>
        <v>19.019080131454238</v>
      </c>
      <c r="E13" s="182">
        <f>RES_hhdet_fech!E13/RES_summary!E$19</f>
        <v>18.797740132418213</v>
      </c>
      <c r="F13" s="182">
        <f>RES_hhdet_fech!F13/RES_summary!F$19</f>
        <v>18.610787447858645</v>
      </c>
      <c r="G13" s="182">
        <f>RES_hhdet_fech!G13/RES_summary!G$19</f>
        <v>18.591188789396242</v>
      </c>
      <c r="H13" s="182">
        <f>RES_hhdet_fech!H13/RES_summary!H$19</f>
        <v>18.75665450559389</v>
      </c>
      <c r="I13" s="182">
        <f>RES_hhdet_fech!I13/RES_summary!I$19</f>
        <v>18.649207615251779</v>
      </c>
      <c r="J13" s="182">
        <f>RES_hhdet_fech!J13/RES_summary!J$19</f>
        <v>18.49262355834345</v>
      </c>
      <c r="K13" s="182">
        <f>RES_hhdet_fech!K13/RES_summary!K$19</f>
        <v>18.241979942447575</v>
      </c>
      <c r="L13" s="182">
        <f>RES_hhdet_fech!L13/RES_summary!L$19</f>
        <v>18.115402130425249</v>
      </c>
      <c r="M13" s="182">
        <f>RES_hhdet_fech!M13/RES_summary!M$19</f>
        <v>18.399023245589284</v>
      </c>
      <c r="N13" s="182">
        <f>RES_hhdet_fech!N13/RES_summary!N$19</f>
        <v>18.397288339959488</v>
      </c>
      <c r="O13" s="182">
        <f>RES_hhdet_fech!O13/RES_summary!O$19</f>
        <v>18.323589742856214</v>
      </c>
      <c r="P13" s="182">
        <f>RES_hhdet_fech!P13/RES_summary!P$19</f>
        <v>18.259651337990899</v>
      </c>
      <c r="Q13" s="182">
        <f>RES_hhdet_fech!Q13/RES_summary!Q$19</f>
        <v>18.222256321021273</v>
      </c>
    </row>
    <row r="14" spans="1:17" ht="12" customHeight="1" x14ac:dyDescent="0.25">
      <c r="A14" s="147" t="s">
        <v>59</v>
      </c>
      <c r="B14" s="181">
        <f>RES_hhdet_fech!B14/RES_summary!B$19</f>
        <v>5.785603539315006</v>
      </c>
      <c r="C14" s="181">
        <f>RES_hhdet_fech!C14/RES_summary!C$19</f>
        <v>5.809842203314612</v>
      </c>
      <c r="D14" s="181">
        <f>RES_hhdet_fech!D14/RES_summary!D$19</f>
        <v>5.9298391039066329</v>
      </c>
      <c r="E14" s="181">
        <f>RES_hhdet_fech!E14/RES_summary!E$19</f>
        <v>5.9057653689743121</v>
      </c>
      <c r="F14" s="181">
        <f>RES_hhdet_fech!F14/RES_summary!F$19</f>
        <v>5.8898527585552261</v>
      </c>
      <c r="G14" s="181">
        <f>RES_hhdet_fech!G14/RES_summary!G$19</f>
        <v>5.9252446483511703</v>
      </c>
      <c r="H14" s="181">
        <f>RES_hhdet_fech!H14/RES_summary!H$19</f>
        <v>6.0220434893324795</v>
      </c>
      <c r="I14" s="181">
        <f>RES_hhdet_fech!I14/RES_summary!I$19</f>
        <v>6.0326925119172072</v>
      </c>
      <c r="J14" s="181">
        <f>RES_hhdet_fech!J14/RES_summary!J$19</f>
        <v>6.0252463117353363</v>
      </c>
      <c r="K14" s="181">
        <f>RES_hhdet_fech!K14/RES_summary!K$19</f>
        <v>5.9893424850021688</v>
      </c>
      <c r="L14" s="181">
        <f>RES_hhdet_fech!L14/RES_summary!L$19</f>
        <v>5.9962721025544035</v>
      </c>
      <c r="M14" s="181">
        <f>RES_hhdet_fech!M14/RES_summary!M$19</f>
        <v>5.9797781918306638</v>
      </c>
      <c r="N14" s="181">
        <f>RES_hhdet_fech!N14/RES_summary!N$19</f>
        <v>5.9582619862540884</v>
      </c>
      <c r="O14" s="181">
        <f>RES_hhdet_fech!O14/RES_summary!O$19</f>
        <v>5.9328603014536654</v>
      </c>
      <c r="P14" s="181">
        <f>RES_hhdet_fech!P14/RES_summary!P$19</f>
        <v>5.9188177354165736</v>
      </c>
      <c r="Q14" s="181">
        <f>RES_hhdet_fech!Q14/RES_summary!Q$19</f>
        <v>5.9188203590975981</v>
      </c>
    </row>
    <row r="15" spans="1:17" ht="12" customHeight="1" x14ac:dyDescent="0.25">
      <c r="A15" s="163" t="s">
        <v>142</v>
      </c>
      <c r="B15" s="180">
        <f>RES_hhdet_fech!B15/RES_summary!B$19</f>
        <v>26.9691733443291</v>
      </c>
      <c r="C15" s="180">
        <f>RES_hhdet_fech!C15/RES_summary!C$19</f>
        <v>27.736103489859907</v>
      </c>
      <c r="D15" s="180">
        <f>RES_hhdet_fech!D15/RES_summary!D$19</f>
        <v>28.927002846378752</v>
      </c>
      <c r="E15" s="180">
        <f>RES_hhdet_fech!E15/RES_summary!E$19</f>
        <v>28.871977847192476</v>
      </c>
      <c r="F15" s="180">
        <f>RES_hhdet_fech!F15/RES_summary!F$19</f>
        <v>28.283794784751596</v>
      </c>
      <c r="G15" s="180">
        <f>RES_hhdet_fech!G15/RES_summary!G$19</f>
        <v>28.244973818363814</v>
      </c>
      <c r="H15" s="180">
        <f>RES_hhdet_fech!H15/RES_summary!H$19</f>
        <v>28.65822769116631</v>
      </c>
      <c r="I15" s="180">
        <f>RES_hhdet_fech!I15/RES_summary!I$19</f>
        <v>28.987161817882367</v>
      </c>
      <c r="J15" s="180">
        <f>RES_hhdet_fech!J15/RES_summary!J$19</f>
        <v>29.812962943408742</v>
      </c>
      <c r="K15" s="180">
        <f>RES_hhdet_fech!K15/RES_summary!K$19</f>
        <v>30.513583482352672</v>
      </c>
      <c r="L15" s="180">
        <f>RES_hhdet_fech!L15/RES_summary!L$19</f>
        <v>31.566624910101126</v>
      </c>
      <c r="M15" s="180">
        <f>RES_hhdet_fech!M15/RES_summary!M$19</f>
        <v>33.360552626368516</v>
      </c>
      <c r="N15" s="180">
        <f>RES_hhdet_fech!N15/RES_summary!N$19</f>
        <v>35.73417147100708</v>
      </c>
      <c r="O15" s="180">
        <f>RES_hhdet_fech!O15/RES_summary!O$19</f>
        <v>34.281090915775941</v>
      </c>
      <c r="P15" s="180">
        <f>RES_hhdet_fech!P15/RES_summary!P$19</f>
        <v>33.677600648173438</v>
      </c>
      <c r="Q15" s="180">
        <f>RES_hhdet_fech!Q15/RES_summary!Q$19</f>
        <v>33.968848405263515</v>
      </c>
    </row>
    <row r="16" spans="1:17" ht="12" customHeight="1" x14ac:dyDescent="0.25">
      <c r="A16" s="161" t="s">
        <v>141</v>
      </c>
      <c r="B16" s="179">
        <f>RES_hhdet_fech!B16/RES_summary!B$19</f>
        <v>23.315566213129102</v>
      </c>
      <c r="C16" s="179">
        <f>RES_hhdet_fech!C16/RES_summary!C$19</f>
        <v>23.838309471724184</v>
      </c>
      <c r="D16" s="179">
        <f>RES_hhdet_fech!D16/RES_summary!D$19</f>
        <v>24.732390954052786</v>
      </c>
      <c r="E16" s="179">
        <f>RES_hhdet_fech!E16/RES_summary!E$19</f>
        <v>24.672550969649365</v>
      </c>
      <c r="F16" s="179">
        <f>RES_hhdet_fech!F16/RES_summary!F$19</f>
        <v>24.274319368644093</v>
      </c>
      <c r="G16" s="179">
        <f>RES_hhdet_fech!G16/RES_summary!G$19</f>
        <v>24.284477630287604</v>
      </c>
      <c r="H16" s="179">
        <f>RES_hhdet_fech!H16/RES_summary!H$19</f>
        <v>24.649891488590566</v>
      </c>
      <c r="I16" s="179">
        <f>RES_hhdet_fech!I16/RES_summary!I$19</f>
        <v>24.874347693540571</v>
      </c>
      <c r="J16" s="179">
        <f>RES_hhdet_fech!J16/RES_summary!J$19</f>
        <v>25.403672224951059</v>
      </c>
      <c r="K16" s="179">
        <f>RES_hhdet_fech!K16/RES_summary!K$19</f>
        <v>25.823171748531426</v>
      </c>
      <c r="L16" s="179">
        <f>RES_hhdet_fech!L16/RES_summary!L$19</f>
        <v>26.514578294120252</v>
      </c>
      <c r="M16" s="179">
        <f>RES_hhdet_fech!M16/RES_summary!M$19</f>
        <v>27.664137398970272</v>
      </c>
      <c r="N16" s="179">
        <f>RES_hhdet_fech!N16/RES_summary!N$19</f>
        <v>29.185473442408622</v>
      </c>
      <c r="O16" s="179">
        <f>RES_hhdet_fech!O16/RES_summary!O$19</f>
        <v>28.215569396708151</v>
      </c>
      <c r="P16" s="179">
        <f>RES_hhdet_fech!P16/RES_summary!P$19</f>
        <v>27.809258156729218</v>
      </c>
      <c r="Q16" s="179">
        <f>RES_hhdet_fech!Q16/RES_summary!Q$19</f>
        <v>27.998571822518915</v>
      </c>
    </row>
    <row r="17" spans="1:17" ht="12" customHeight="1" x14ac:dyDescent="0.25">
      <c r="A17" s="148" t="s">
        <v>60</v>
      </c>
      <c r="B17" s="177">
        <f>RES_hhdet_fech!B17/RES_summary!B$19</f>
        <v>17.529962673814104</v>
      </c>
      <c r="C17" s="177">
        <f>RES_hhdet_fech!C17/RES_summary!C$19</f>
        <v>18.028467268409567</v>
      </c>
      <c r="D17" s="177">
        <f>RES_hhdet_fech!D17/RES_summary!D$19</f>
        <v>18.802551850146152</v>
      </c>
      <c r="E17" s="177">
        <f>RES_hhdet_fech!E17/RES_summary!E$19</f>
        <v>18.766785600675053</v>
      </c>
      <c r="F17" s="177">
        <f>RES_hhdet_fech!F17/RES_summary!F$19</f>
        <v>18.384466610088872</v>
      </c>
      <c r="G17" s="177">
        <f>RES_hhdet_fech!G17/RES_summary!G$19</f>
        <v>18.359232981936433</v>
      </c>
      <c r="H17" s="177">
        <f>RES_hhdet_fech!H17/RES_summary!H$19</f>
        <v>18.627847999258087</v>
      </c>
      <c r="I17" s="177">
        <f>RES_hhdet_fech!I17/RES_summary!I$19</f>
        <v>18.841655181623366</v>
      </c>
      <c r="J17" s="177">
        <f>RES_hhdet_fech!J17/RES_summary!J$19</f>
        <v>19.378425913215718</v>
      </c>
      <c r="K17" s="177">
        <f>RES_hhdet_fech!K17/RES_summary!K$19</f>
        <v>19.83382926352926</v>
      </c>
      <c r="L17" s="177">
        <f>RES_hhdet_fech!L17/RES_summary!L$19</f>
        <v>20.518306191565845</v>
      </c>
      <c r="M17" s="177">
        <f>RES_hhdet_fech!M17/RES_summary!M$19</f>
        <v>21.684359207139607</v>
      </c>
      <c r="N17" s="177">
        <f>RES_hhdet_fech!N17/RES_summary!N$19</f>
        <v>23.22721145615456</v>
      </c>
      <c r="O17" s="177">
        <f>RES_hhdet_fech!O17/RES_summary!O$19</f>
        <v>22.282709095254489</v>
      </c>
      <c r="P17" s="177">
        <f>RES_hhdet_fech!P17/RES_summary!P$19</f>
        <v>21.890440421312647</v>
      </c>
      <c r="Q17" s="177">
        <f>RES_hhdet_fech!Q17/RES_summary!Q$19</f>
        <v>22.079751463421317</v>
      </c>
    </row>
    <row r="18" spans="1:17" ht="12" customHeight="1" x14ac:dyDescent="0.25">
      <c r="A18" s="148" t="s">
        <v>59</v>
      </c>
      <c r="B18" s="177">
        <f>RES_hhdet_fech!B18/RES_summary!B$19</f>
        <v>5.7856035393150034</v>
      </c>
      <c r="C18" s="177">
        <f>RES_hhdet_fech!C18/RES_summary!C$19</f>
        <v>5.8098422033146111</v>
      </c>
      <c r="D18" s="177">
        <f>RES_hhdet_fech!D18/RES_summary!D$19</f>
        <v>5.9298391039066329</v>
      </c>
      <c r="E18" s="177">
        <f>RES_hhdet_fech!E18/RES_summary!E$19</f>
        <v>5.905765368974313</v>
      </c>
      <c r="F18" s="177">
        <f>RES_hhdet_fech!F18/RES_summary!F$19</f>
        <v>5.8898527585552243</v>
      </c>
      <c r="G18" s="177">
        <f>RES_hhdet_fech!G18/RES_summary!G$19</f>
        <v>5.9252446483511712</v>
      </c>
      <c r="H18" s="177">
        <f>RES_hhdet_fech!H18/RES_summary!H$19</f>
        <v>6.0220434893324777</v>
      </c>
      <c r="I18" s="177">
        <f>RES_hhdet_fech!I18/RES_summary!I$19</f>
        <v>6.0326925119172055</v>
      </c>
      <c r="J18" s="177">
        <f>RES_hhdet_fech!J18/RES_summary!J$19</f>
        <v>6.0252463117353354</v>
      </c>
      <c r="K18" s="177">
        <f>RES_hhdet_fech!K18/RES_summary!K$19</f>
        <v>5.9893424850021661</v>
      </c>
      <c r="L18" s="177">
        <f>RES_hhdet_fech!L18/RES_summary!L$19</f>
        <v>5.9962721025544043</v>
      </c>
      <c r="M18" s="177">
        <f>RES_hhdet_fech!M18/RES_summary!M$19</f>
        <v>5.9797781918306656</v>
      </c>
      <c r="N18" s="177">
        <f>RES_hhdet_fech!N18/RES_summary!N$19</f>
        <v>5.95826198625406</v>
      </c>
      <c r="O18" s="177">
        <f>RES_hhdet_fech!O18/RES_summary!O$19</f>
        <v>5.9328603014536645</v>
      </c>
      <c r="P18" s="177">
        <f>RES_hhdet_fech!P18/RES_summary!P$19</f>
        <v>5.9188177354165736</v>
      </c>
      <c r="Q18" s="177">
        <f>RES_hhdet_fech!Q18/RES_summary!Q$19</f>
        <v>5.9188203590975998</v>
      </c>
    </row>
    <row r="19" spans="1:17" ht="12" customHeight="1" x14ac:dyDescent="0.25">
      <c r="A19" s="158" t="s">
        <v>62</v>
      </c>
      <c r="B19" s="178">
        <f>RES_hhdet_fech!B19/RES_summary!B$19</f>
        <v>9.538620300237838</v>
      </c>
      <c r="C19" s="178">
        <f>RES_hhdet_fech!C19/RES_summary!C$19</f>
        <v>9.8917996583584404</v>
      </c>
      <c r="D19" s="178">
        <f>RES_hhdet_fech!D19/RES_summary!D$19</f>
        <v>10.036530562944888</v>
      </c>
      <c r="E19" s="178">
        <f>RES_hhdet_fech!E19/RES_summary!E$19</f>
        <v>9.9862260309061757</v>
      </c>
      <c r="F19" s="178">
        <f>RES_hhdet_fech!F19/RES_summary!F$19</f>
        <v>9.775389169099606</v>
      </c>
      <c r="G19" s="178">
        <f>RES_hhdet_fech!G19/RES_summary!G$19</f>
        <v>9.6885844980364109</v>
      </c>
      <c r="H19" s="178">
        <f>RES_hhdet_fech!H19/RES_summary!H$19</f>
        <v>10.127079437223722</v>
      </c>
      <c r="I19" s="178">
        <f>RES_hhdet_fech!I19/RES_summary!I$19</f>
        <v>10.033380744326404</v>
      </c>
      <c r="J19" s="178">
        <f>RES_hhdet_fech!J19/RES_summary!J$19</f>
        <v>10.298109298829717</v>
      </c>
      <c r="K19" s="178">
        <f>RES_hhdet_fech!K19/RES_summary!K$19</f>
        <v>10.385347028749221</v>
      </c>
      <c r="L19" s="178">
        <f>RES_hhdet_fech!L19/RES_summary!L$19</f>
        <v>10.376527465603575</v>
      </c>
      <c r="M19" s="178">
        <f>RES_hhdet_fech!M19/RES_summary!M$19</f>
        <v>10.708564780808276</v>
      </c>
      <c r="N19" s="178">
        <f>RES_hhdet_fech!N19/RES_summary!N$19</f>
        <v>11.264623087499118</v>
      </c>
      <c r="O19" s="178">
        <f>RES_hhdet_fech!O19/RES_summary!O$19</f>
        <v>11.244141787694907</v>
      </c>
      <c r="P19" s="178">
        <f>RES_hhdet_fech!P19/RES_summary!P$19</f>
        <v>10.963086787294015</v>
      </c>
      <c r="Q19" s="178">
        <f>RES_hhdet_fech!Q19/RES_summary!Q$19</f>
        <v>10.624765912388884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12.597834356275882</v>
      </c>
      <c r="C21" s="177">
        <f>RES_hhdet_fech!C21/RES_summary!C$19</f>
        <v>12.742407657175313</v>
      </c>
      <c r="D21" s="177">
        <f>RES_hhdet_fech!D21/RES_summary!D$19</f>
        <v>12.941950447748798</v>
      </c>
      <c r="E21" s="177">
        <f>RES_hhdet_fech!E21/RES_summary!E$19</f>
        <v>12.835488296052494</v>
      </c>
      <c r="F21" s="177">
        <f>RES_hhdet_fech!F21/RES_summary!F$19</f>
        <v>12.776169406845872</v>
      </c>
      <c r="G21" s="177">
        <f>RES_hhdet_fech!G21/RES_summary!G$19</f>
        <v>12.813399762259497</v>
      </c>
      <c r="H21" s="177">
        <f>RES_hhdet_fech!H21/RES_summary!H$19</f>
        <v>13.820311142073269</v>
      </c>
      <c r="I21" s="177">
        <f>RES_hhdet_fech!I21/RES_summary!I$19</f>
        <v>12.383751067940461</v>
      </c>
      <c r="J21" s="177">
        <f>RES_hhdet_fech!J21/RES_summary!J$19</f>
        <v>12.97946761785825</v>
      </c>
      <c r="K21" s="177">
        <f>RES_hhdet_fech!K21/RES_summary!K$19</f>
        <v>12.63909470231158</v>
      </c>
      <c r="L21" s="177">
        <f>RES_hhdet_fech!L21/RES_summary!L$19</f>
        <v>12.496024204096589</v>
      </c>
      <c r="M21" s="177">
        <f>RES_hhdet_fech!M21/RES_summary!M$19</f>
        <v>10.675776127320455</v>
      </c>
      <c r="N21" s="177">
        <f>RES_hhdet_fech!N21/RES_summary!N$19</f>
        <v>12.087062547414831</v>
      </c>
      <c r="O21" s="177">
        <f>RES_hhdet_fech!O21/RES_summary!O$19</f>
        <v>13.281970935604088</v>
      </c>
      <c r="P21" s="177">
        <f>RES_hhdet_fech!P21/RES_summary!P$19</f>
        <v>11.934884332584092</v>
      </c>
      <c r="Q21" s="177">
        <f>RES_hhdet_fech!Q21/RES_summary!Q$19</f>
        <v>11.820735615602086</v>
      </c>
    </row>
    <row r="22" spans="1:17" ht="12" customHeight="1" x14ac:dyDescent="0.25">
      <c r="A22" s="29" t="s">
        <v>140</v>
      </c>
      <c r="B22" s="176">
        <f>RES_hhdet_fech!B22/RES_summary!B$19</f>
        <v>7.8074821092855053</v>
      </c>
      <c r="C22" s="176">
        <f>RES_hhdet_fech!C22/RES_summary!C$19</f>
        <v>8.159385957420012</v>
      </c>
      <c r="D22" s="176">
        <f>RES_hhdet_fech!D22/RES_summary!D$19</f>
        <v>8.5397069154856968</v>
      </c>
      <c r="E22" s="176">
        <f>RES_hhdet_fech!E22/RES_summary!E$19</f>
        <v>8.5807471265889124</v>
      </c>
      <c r="F22" s="176">
        <f>RES_hhdet_fech!F22/RES_summary!F$19</f>
        <v>8.487463052461063</v>
      </c>
      <c r="G22" s="176">
        <f>RES_hhdet_fech!G22/RES_summary!G$19</f>
        <v>8.5364417271459914</v>
      </c>
      <c r="H22" s="176">
        <f>RES_hhdet_fech!H22/RES_summary!H$19</f>
        <v>8.7134974908931664</v>
      </c>
      <c r="I22" s="176">
        <f>RES_hhdet_fech!I22/RES_summary!I$19</f>
        <v>9.1870678388798943</v>
      </c>
      <c r="J22" s="176">
        <f>RES_hhdet_fech!J22/RES_summary!J$19</f>
        <v>9.3121718877270716</v>
      </c>
      <c r="K22" s="176">
        <f>RES_hhdet_fech!K22/RES_summary!K$19</f>
        <v>9.5458309240628036</v>
      </c>
      <c r="L22" s="176">
        <f>RES_hhdet_fech!L22/RES_summary!L$19</f>
        <v>9.3903996412041728</v>
      </c>
      <c r="M22" s="176">
        <f>RES_hhdet_fech!M22/RES_summary!M$19</f>
        <v>10.719286545827108</v>
      </c>
      <c r="N22" s="176">
        <f>RES_hhdet_fech!N22/RES_summary!N$19</f>
        <v>11.018192509399832</v>
      </c>
      <c r="O22" s="176">
        <f>RES_hhdet_fech!O22/RES_summary!O$19</f>
        <v>10.670507144193257</v>
      </c>
      <c r="P22" s="176">
        <f>RES_hhdet_fech!P22/RES_summary!P$19</f>
        <v>10.795794753385278</v>
      </c>
      <c r="Q22" s="176">
        <f>RES_hhdet_fech!Q22/RES_summary!Q$19</f>
        <v>10.425857267012375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163.43734811420742</v>
      </c>
      <c r="C43" s="184">
        <f>RES_hhdet_fech!C43/RES_summary!C$19</f>
        <v>171.48898135976305</v>
      </c>
      <c r="D43" s="184">
        <f>RES_hhdet_fech!D43/RES_summary!D$19</f>
        <v>164.38894282014869</v>
      </c>
      <c r="E43" s="184">
        <f>RES_hhdet_fech!E43/RES_summary!E$19</f>
        <v>166.94771278521583</v>
      </c>
      <c r="F43" s="184">
        <f>RES_hhdet_fech!F43/RES_summary!F$19</f>
        <v>158.7536881860446</v>
      </c>
      <c r="G43" s="184">
        <f>RES_hhdet_fech!G43/RES_summary!G$19</f>
        <v>151.98361919515173</v>
      </c>
      <c r="H43" s="184">
        <f>RES_hhdet_fech!H43/RES_summary!H$19</f>
        <v>143.98792464376615</v>
      </c>
      <c r="I43" s="184">
        <f>RES_hhdet_fech!I43/RES_summary!I$19</f>
        <v>144.20335141598173</v>
      </c>
      <c r="J43" s="184">
        <f>RES_hhdet_fech!J43/RES_summary!J$19</f>
        <v>149.26653133621332</v>
      </c>
      <c r="K43" s="184">
        <f>RES_hhdet_fech!K43/RES_summary!K$19</f>
        <v>151.90632332793734</v>
      </c>
      <c r="L43" s="184">
        <f>RES_hhdet_fech!L43/RES_summary!L$19</f>
        <v>170.68491923443403</v>
      </c>
      <c r="M43" s="184">
        <f>RES_hhdet_fech!M43/RES_summary!M$19</f>
        <v>136.80205899792526</v>
      </c>
      <c r="N43" s="184">
        <f>RES_hhdet_fech!N43/RES_summary!N$19</f>
        <v>146.60793722187998</v>
      </c>
      <c r="O43" s="184">
        <f>RES_hhdet_fech!O43/RES_summary!O$19</f>
        <v>145.15932068445173</v>
      </c>
      <c r="P43" s="184">
        <f>RES_hhdet_fech!P43/RES_summary!P$19</f>
        <v>114.80608939075854</v>
      </c>
      <c r="Q43" s="184">
        <f>RES_hhdet_fech!Q43/RES_summary!Q$19</f>
        <v>120.75650754592426</v>
      </c>
    </row>
    <row r="44" spans="1:17" ht="12.95" customHeight="1" x14ac:dyDescent="0.25">
      <c r="A44" s="158" t="s">
        <v>65</v>
      </c>
      <c r="B44" s="178">
        <f>RES_hhdet_fech!B44/RES_summary!B$19</f>
        <v>125.65488541260542</v>
      </c>
      <c r="C44" s="178">
        <f>RES_hhdet_fech!C44/RES_summary!C$19</f>
        <v>132.73220870196874</v>
      </c>
      <c r="D44" s="178">
        <f>RES_hhdet_fech!D44/RES_summary!D$19</f>
        <v>124.67825834504202</v>
      </c>
      <c r="E44" s="178">
        <f>RES_hhdet_fech!E44/RES_summary!E$19</f>
        <v>127.34304581106919</v>
      </c>
      <c r="F44" s="178">
        <f>RES_hhdet_fech!F44/RES_summary!F$19</f>
        <v>119.6390761240642</v>
      </c>
      <c r="G44" s="178">
        <f>RES_hhdet_fech!G44/RES_summary!G$19</f>
        <v>112.94618414892641</v>
      </c>
      <c r="H44" s="178">
        <f>RES_hhdet_fech!H44/RES_summary!H$19</f>
        <v>105.82811423904194</v>
      </c>
      <c r="I44" s="178">
        <f>RES_hhdet_fech!I44/RES_summary!I$19</f>
        <v>103.05666742316727</v>
      </c>
      <c r="J44" s="178">
        <f>RES_hhdet_fech!J44/RES_summary!J$19</f>
        <v>110.02425530012975</v>
      </c>
      <c r="K44" s="178">
        <f>RES_hhdet_fech!K44/RES_summary!K$19</f>
        <v>112.36824788137433</v>
      </c>
      <c r="L44" s="178">
        <f>RES_hhdet_fech!L44/RES_summary!L$19</f>
        <v>131.43864428363048</v>
      </c>
      <c r="M44" s="178">
        <f>RES_hhdet_fech!M44/RES_summary!M$19</f>
        <v>94.963778988351166</v>
      </c>
      <c r="N44" s="178">
        <f>RES_hhdet_fech!N44/RES_summary!N$19</f>
        <v>106.37393200125281</v>
      </c>
      <c r="O44" s="178">
        <f>RES_hhdet_fech!O44/RES_summary!O$19</f>
        <v>106.93954405676139</v>
      </c>
      <c r="P44" s="178">
        <f>RES_hhdet_fech!P44/RES_summary!P$19</f>
        <v>75.146280612009917</v>
      </c>
      <c r="Q44" s="178">
        <f>RES_hhdet_fech!Q44/RES_summary!Q$19</f>
        <v>81.451807343775371</v>
      </c>
    </row>
    <row r="45" spans="1:17" ht="12" customHeight="1" x14ac:dyDescent="0.25">
      <c r="A45" s="23" t="s">
        <v>166</v>
      </c>
      <c r="B45" s="177">
        <f>RES_hhdet_fech!B45/RES_summary!B$19</f>
        <v>124.15971182475711</v>
      </c>
      <c r="C45" s="177">
        <f>RES_hhdet_fech!C45/RES_summary!C$19</f>
        <v>131.18417503706237</v>
      </c>
      <c r="D45" s="177">
        <f>RES_hhdet_fech!D45/RES_summary!D$19</f>
        <v>122.97200601533035</v>
      </c>
      <c r="E45" s="177">
        <f>RES_hhdet_fech!E45/RES_summary!E$19</f>
        <v>125.63606313490969</v>
      </c>
      <c r="F45" s="177">
        <f>RES_hhdet_fech!F45/RES_summary!F$19</f>
        <v>118.11134469167041</v>
      </c>
      <c r="G45" s="177">
        <f>RES_hhdet_fech!G45/RES_summary!G$19</f>
        <v>111.50766703054688</v>
      </c>
      <c r="H45" s="177">
        <f>RES_hhdet_fech!H45/RES_summary!H$19</f>
        <v>104.51167102628789</v>
      </c>
      <c r="I45" s="177">
        <f>RES_hhdet_fech!I45/RES_summary!I$19</f>
        <v>101.46193737986395</v>
      </c>
      <c r="J45" s="177">
        <f>RES_hhdet_fech!J45/RES_summary!J$19</f>
        <v>108.47473685524025</v>
      </c>
      <c r="K45" s="177">
        <f>RES_hhdet_fech!K45/RES_summary!K$19</f>
        <v>110.48472804174496</v>
      </c>
      <c r="L45" s="177">
        <f>RES_hhdet_fech!L45/RES_summary!L$19</f>
        <v>129.68387266207279</v>
      </c>
      <c r="M45" s="177">
        <f>RES_hhdet_fech!M45/RES_summary!M$19</f>
        <v>92.850250672882055</v>
      </c>
      <c r="N45" s="177">
        <f>RES_hhdet_fech!N45/RES_summary!N$19</f>
        <v>103.6944044028444</v>
      </c>
      <c r="O45" s="177">
        <f>RES_hhdet_fech!O45/RES_summary!O$19</f>
        <v>104.31350543108178</v>
      </c>
      <c r="P45" s="177">
        <f>RES_hhdet_fech!P45/RES_summary!P$19</f>
        <v>72.426293306408695</v>
      </c>
      <c r="Q45" s="177">
        <f>RES_hhdet_fech!Q45/RES_summary!Q$19</f>
        <v>78.583265169942635</v>
      </c>
    </row>
    <row r="46" spans="1:17" ht="12" customHeight="1" x14ac:dyDescent="0.25">
      <c r="A46" s="23" t="s">
        <v>60</v>
      </c>
      <c r="B46" s="177">
        <f>RES_hhdet_fech!B46/RES_summary!B$19</f>
        <v>1.4951735878483114</v>
      </c>
      <c r="C46" s="177">
        <f>RES_hhdet_fech!C46/RES_summary!C$19</f>
        <v>1.5480336649063775</v>
      </c>
      <c r="D46" s="177">
        <f>RES_hhdet_fech!D46/RES_summary!D$19</f>
        <v>1.7062523297116781</v>
      </c>
      <c r="E46" s="177">
        <f>RES_hhdet_fech!E46/RES_summary!E$19</f>
        <v>1.7069826761595062</v>
      </c>
      <c r="F46" s="177">
        <f>RES_hhdet_fech!F46/RES_summary!F$19</f>
        <v>1.5277314323937961</v>
      </c>
      <c r="G46" s="177">
        <f>RES_hhdet_fech!G46/RES_summary!G$19</f>
        <v>1.4385171183795302</v>
      </c>
      <c r="H46" s="177">
        <f>RES_hhdet_fech!H46/RES_summary!H$19</f>
        <v>1.3164432127540453</v>
      </c>
      <c r="I46" s="177">
        <f>RES_hhdet_fech!I46/RES_summary!I$19</f>
        <v>1.5947300433033236</v>
      </c>
      <c r="J46" s="177">
        <f>RES_hhdet_fech!J46/RES_summary!J$19</f>
        <v>1.5495184448894987</v>
      </c>
      <c r="K46" s="177">
        <f>RES_hhdet_fech!K46/RES_summary!K$19</f>
        <v>1.8835198396293651</v>
      </c>
      <c r="L46" s="177">
        <f>RES_hhdet_fech!L46/RES_summary!L$19</f>
        <v>1.7547716215576949</v>
      </c>
      <c r="M46" s="177">
        <f>RES_hhdet_fech!M46/RES_summary!M$19</f>
        <v>2.113528315469122</v>
      </c>
      <c r="N46" s="177">
        <f>RES_hhdet_fech!N46/RES_summary!N$19</f>
        <v>2.6795275984084146</v>
      </c>
      <c r="O46" s="177">
        <f>RES_hhdet_fech!O46/RES_summary!O$19</f>
        <v>2.6260386256796138</v>
      </c>
      <c r="P46" s="177">
        <f>RES_hhdet_fech!P46/RES_summary!P$19</f>
        <v>2.7199873056012192</v>
      </c>
      <c r="Q46" s="177">
        <f>RES_hhdet_fech!Q46/RES_summary!Q$19</f>
        <v>2.8685421738327261</v>
      </c>
    </row>
    <row r="47" spans="1:17" ht="12.95" customHeight="1" x14ac:dyDescent="0.25">
      <c r="A47" s="158" t="s">
        <v>112</v>
      </c>
      <c r="B47" s="178">
        <f>RES_hhdet_fech!B47/RES_summary!B$19</f>
        <v>5.1320050580999976E-2</v>
      </c>
      <c r="C47" s="178">
        <f>RES_hhdet_fech!C47/RES_summary!C$19</f>
        <v>5.026979622357975E-2</v>
      </c>
      <c r="D47" s="178">
        <f>RES_hhdet_fech!D47/RES_summary!D$19</f>
        <v>5.0360268773705787E-2</v>
      </c>
      <c r="E47" s="178">
        <f>RES_hhdet_fech!E47/RES_summary!E$19</f>
        <v>4.8459636976156573E-2</v>
      </c>
      <c r="F47" s="178">
        <f>RES_hhdet_fech!F47/RES_summary!F$19</f>
        <v>4.7753781016864054E-2</v>
      </c>
      <c r="G47" s="178">
        <f>RES_hhdet_fech!G47/RES_summary!G$19</f>
        <v>4.4613828433388091E-2</v>
      </c>
      <c r="H47" s="178">
        <f>RES_hhdet_fech!H47/RES_summary!H$19</f>
        <v>4.446669067109358E-2</v>
      </c>
      <c r="I47" s="178">
        <f>RES_hhdet_fech!I47/RES_summary!I$19</f>
        <v>4.7921179183215049E-2</v>
      </c>
      <c r="J47" s="178">
        <f>RES_hhdet_fech!J47/RES_summary!J$19</f>
        <v>5.3389803889759328E-2</v>
      </c>
      <c r="K47" s="178">
        <f>RES_hhdet_fech!K47/RES_summary!K$19</f>
        <v>5.9019554085343838E-2</v>
      </c>
      <c r="L47" s="178">
        <f>RES_hhdet_fech!L47/RES_summary!L$19</f>
        <v>6.353918622431913E-2</v>
      </c>
      <c r="M47" s="178">
        <f>RES_hhdet_fech!M47/RES_summary!M$19</f>
        <v>8.3980081880801735E-2</v>
      </c>
      <c r="N47" s="178">
        <f>RES_hhdet_fech!N47/RES_summary!N$19</f>
        <v>0.10655638009255564</v>
      </c>
      <c r="O47" s="178">
        <f>RES_hhdet_fech!O47/RES_summary!O$19</f>
        <v>0.12553747071746416</v>
      </c>
      <c r="P47" s="178">
        <f>RES_hhdet_fech!P47/RES_summary!P$19</f>
        <v>0.14300762478239129</v>
      </c>
      <c r="Q47" s="178">
        <f>RES_hhdet_fech!Q47/RES_summary!Q$19</f>
        <v>0.16731891886646877</v>
      </c>
    </row>
    <row r="48" spans="1:17" ht="12" customHeight="1" x14ac:dyDescent="0.25">
      <c r="A48" s="23" t="s">
        <v>60</v>
      </c>
      <c r="B48" s="177">
        <f>RES_hhdet_fech!B48/RES_summary!B$19</f>
        <v>5.1320050580999976E-2</v>
      </c>
      <c r="C48" s="177">
        <f>RES_hhdet_fech!C48/RES_summary!C$19</f>
        <v>5.026979622357975E-2</v>
      </c>
      <c r="D48" s="177">
        <f>RES_hhdet_fech!D48/RES_summary!D$19</f>
        <v>5.0360268773705787E-2</v>
      </c>
      <c r="E48" s="177">
        <f>RES_hhdet_fech!E48/RES_summary!E$19</f>
        <v>4.8459636976156573E-2</v>
      </c>
      <c r="F48" s="177">
        <f>RES_hhdet_fech!F48/RES_summary!F$19</f>
        <v>4.7753781016864054E-2</v>
      </c>
      <c r="G48" s="177">
        <f>RES_hhdet_fech!G48/RES_summary!G$19</f>
        <v>4.4613828433388091E-2</v>
      </c>
      <c r="H48" s="177">
        <f>RES_hhdet_fech!H48/RES_summary!H$19</f>
        <v>4.446669067109358E-2</v>
      </c>
      <c r="I48" s="177">
        <f>RES_hhdet_fech!I48/RES_summary!I$19</f>
        <v>4.7921179183215049E-2</v>
      </c>
      <c r="J48" s="177">
        <f>RES_hhdet_fech!J48/RES_summary!J$19</f>
        <v>5.3389803889759328E-2</v>
      </c>
      <c r="K48" s="177">
        <f>RES_hhdet_fech!K48/RES_summary!K$19</f>
        <v>5.9019554085343838E-2</v>
      </c>
      <c r="L48" s="177">
        <f>RES_hhdet_fech!L48/RES_summary!L$19</f>
        <v>6.353918622431913E-2</v>
      </c>
      <c r="M48" s="177">
        <f>RES_hhdet_fech!M48/RES_summary!M$19</f>
        <v>8.3980081880801735E-2</v>
      </c>
      <c r="N48" s="177">
        <f>RES_hhdet_fech!N48/RES_summary!N$19</f>
        <v>0.10655638009255564</v>
      </c>
      <c r="O48" s="177">
        <f>RES_hhdet_fech!O48/RES_summary!O$19</f>
        <v>0.12553747071746416</v>
      </c>
      <c r="P48" s="177">
        <f>RES_hhdet_fech!P48/RES_summary!P$19</f>
        <v>0.14300762478239129</v>
      </c>
      <c r="Q48" s="177">
        <f>RES_hhdet_fech!Q48/RES_summary!Q$19</f>
        <v>0.16731891886646877</v>
      </c>
    </row>
    <row r="49" spans="1:17" ht="12" customHeight="1" x14ac:dyDescent="0.25">
      <c r="A49" s="158" t="s">
        <v>63</v>
      </c>
      <c r="B49" s="178">
        <f>RES_hhdet_fech!B49/RES_summary!B$19</f>
        <v>28.191966043368286</v>
      </c>
      <c r="C49" s="178">
        <f>RES_hhdet_fech!C49/RES_summary!C$19</f>
        <v>28.797683419313788</v>
      </c>
      <c r="D49" s="178">
        <f>RES_hhdet_fech!D49/RES_summary!D$19</f>
        <v>29.579121249232056</v>
      </c>
      <c r="E49" s="178">
        <f>RES_hhdet_fech!E49/RES_summary!E$19</f>
        <v>29.458693871814216</v>
      </c>
      <c r="F49" s="178">
        <f>RES_hhdet_fech!F49/RES_summary!F$19</f>
        <v>29.13651390177872</v>
      </c>
      <c r="G49" s="178">
        <f>RES_hhdet_fech!G49/RES_summary!G$19</f>
        <v>29.100841936214632</v>
      </c>
      <c r="H49" s="178">
        <f>RES_hhdet_fech!H49/RES_summary!H$19</f>
        <v>27.736042815467144</v>
      </c>
      <c r="I49" s="178">
        <f>RES_hhdet_fech!I49/RES_summary!I$19</f>
        <v>30.926114717704078</v>
      </c>
      <c r="J49" s="178">
        <f>RES_hhdet_fech!J49/RES_summary!J$19</f>
        <v>28.921312072748581</v>
      </c>
      <c r="K49" s="178">
        <f>RES_hhdet_fech!K49/RES_summary!K$19</f>
        <v>29.124094902765233</v>
      </c>
      <c r="L49" s="178">
        <f>RES_hhdet_fech!L49/RES_summary!L$19</f>
        <v>28.827078770539714</v>
      </c>
      <c r="M49" s="178">
        <f>RES_hhdet_fech!M49/RES_summary!M$19</f>
        <v>31.046316822519131</v>
      </c>
      <c r="N49" s="178">
        <f>RES_hhdet_fech!N49/RES_summary!N$19</f>
        <v>28.86553651822808</v>
      </c>
      <c r="O49" s="178">
        <f>RES_hhdet_fech!O49/RES_summary!O$19</f>
        <v>26.790171951606766</v>
      </c>
      <c r="P49" s="178">
        <f>RES_hhdet_fech!P49/RES_summary!P$19</f>
        <v>28.516885773948488</v>
      </c>
      <c r="Q49" s="178">
        <f>RES_hhdet_fech!Q49/RES_summary!Q$19</f>
        <v>28.51745130189628</v>
      </c>
    </row>
    <row r="50" spans="1:17" ht="12" customHeight="1" x14ac:dyDescent="0.25">
      <c r="A50" s="167" t="s">
        <v>165</v>
      </c>
      <c r="B50" s="183">
        <f>RES_hhdet_fech!B50/RES_summary!B$19</f>
        <v>29.830987833886997</v>
      </c>
      <c r="C50" s="183">
        <f>RES_hhdet_fech!C50/RES_summary!C$19</f>
        <v>29.719849617266693</v>
      </c>
      <c r="D50" s="183">
        <f>RES_hhdet_fech!D50/RES_summary!D$19</f>
        <v>30.096836947647574</v>
      </c>
      <c r="E50" s="183">
        <f>RES_hhdet_fech!E50/RES_summary!E$19</f>
        <v>29.746706048204516</v>
      </c>
      <c r="F50" s="183">
        <f>RES_hhdet_fech!F50/RES_summary!F$19</f>
        <v>29.450627326896445</v>
      </c>
      <c r="G50" s="183">
        <f>RES_hhdet_fech!G50/RES_summary!G$19</f>
        <v>29.418516304248943</v>
      </c>
      <c r="H50" s="183">
        <f>RES_hhdet_fech!H50/RES_summary!H$19</f>
        <v>27.759034632080564</v>
      </c>
      <c r="I50" s="183">
        <f>RES_hhdet_fech!I50/RES_summary!I$19</f>
        <v>31.423944772383869</v>
      </c>
      <c r="J50" s="183">
        <f>RES_hhdet_fech!J50/RES_summary!J$19</f>
        <v>28.975812741912176</v>
      </c>
      <c r="K50" s="183">
        <f>RES_hhdet_fech!K50/RES_summary!K$19</f>
        <v>29.148523429966939</v>
      </c>
      <c r="L50" s="183">
        <f>RES_hhdet_fech!L50/RES_summary!L$19</f>
        <v>28.665134083117923</v>
      </c>
      <c r="M50" s="183">
        <f>RES_hhdet_fech!M50/RES_summary!M$19</f>
        <v>30.83317939452165</v>
      </c>
      <c r="N50" s="183">
        <f>RES_hhdet_fech!N50/RES_summary!N$19</f>
        <v>28.457864916277718</v>
      </c>
      <c r="O50" s="183">
        <f>RES_hhdet_fech!O50/RES_summary!O$19</f>
        <v>26.40616842672215</v>
      </c>
      <c r="P50" s="183">
        <f>RES_hhdet_fech!P50/RES_summary!P$19</f>
        <v>28.19379915159141</v>
      </c>
      <c r="Q50" s="183">
        <f>RES_hhdet_fech!Q50/RES_summary!Q$19</f>
        <v>28.136957096137969</v>
      </c>
    </row>
    <row r="51" spans="1:17" ht="12" customHeight="1" x14ac:dyDescent="0.25">
      <c r="A51" s="167" t="s">
        <v>164</v>
      </c>
      <c r="B51" s="183">
        <f>RES_hhdet_fech!B51/RES_summary!B$19</f>
        <v>25.175745631341684</v>
      </c>
      <c r="C51" s="183">
        <f>RES_hhdet_fech!C51/RES_summary!C$19</f>
        <v>25.127744454538419</v>
      </c>
      <c r="D51" s="183">
        <f>RES_hhdet_fech!D51/RES_summary!D$19</f>
        <v>25.492783119877483</v>
      </c>
      <c r="E51" s="183">
        <f>RES_hhdet_fech!E51/RES_summary!E$19</f>
        <v>25.241124300307025</v>
      </c>
      <c r="F51" s="183">
        <f>RES_hhdet_fech!F51/RES_summary!F$19</f>
        <v>25.03276052103822</v>
      </c>
      <c r="G51" s="183">
        <f>RES_hhdet_fech!G51/RES_summary!G$19</f>
        <v>25.047280246112859</v>
      </c>
      <c r="H51" s="183">
        <f>RES_hhdet_fech!H51/RES_summary!H$19</f>
        <v>24.0654160001849</v>
      </c>
      <c r="I51" s="183">
        <f>RES_hhdet_fech!I51/RES_summary!I$19</f>
        <v>26.458256613966476</v>
      </c>
      <c r="J51" s="183">
        <f>RES_hhdet_fech!J51/RES_summary!J$19</f>
        <v>24.859524593978179</v>
      </c>
      <c r="K51" s="183">
        <f>RES_hhdet_fech!K51/RES_summary!K$19</f>
        <v>24.935882714480758</v>
      </c>
      <c r="L51" s="183">
        <f>RES_hhdet_fech!L51/RES_summary!L$19</f>
        <v>24.628609256581083</v>
      </c>
      <c r="M51" s="183">
        <f>RES_hhdet_fech!M51/RES_summary!M$19</f>
        <v>26.021344798269865</v>
      </c>
      <c r="N51" s="183">
        <f>RES_hhdet_fech!N51/RES_summary!N$19</f>
        <v>24.455874181834655</v>
      </c>
      <c r="O51" s="183">
        <f>RES_hhdet_fech!O51/RES_summary!O$19</f>
        <v>23.09686977882312</v>
      </c>
      <c r="P51" s="183">
        <f>RES_hhdet_fech!P51/RES_summary!P$19</f>
        <v>24.244787183951054</v>
      </c>
      <c r="Q51" s="183">
        <f>RES_hhdet_fech!Q51/RES_summary!Q$19</f>
        <v>24.207842471587362</v>
      </c>
    </row>
    <row r="52" spans="1:17" ht="12" customHeight="1" x14ac:dyDescent="0.25">
      <c r="A52" s="166" t="s">
        <v>163</v>
      </c>
      <c r="B52" s="182">
        <f>RES_hhdet_fech!B52/RES_summary!B$19</f>
        <v>19.390142092026675</v>
      </c>
      <c r="C52" s="182">
        <f>RES_hhdet_fech!C52/RES_summary!C$19</f>
        <v>19.31790225122381</v>
      </c>
      <c r="D52" s="182">
        <f>RES_hhdet_fech!D52/RES_summary!D$19</f>
        <v>19.562944015970849</v>
      </c>
      <c r="E52" s="182">
        <f>RES_hhdet_fech!E52/RES_summary!E$19</f>
        <v>19.335358931332706</v>
      </c>
      <c r="F52" s="182">
        <f>RES_hhdet_fech!F52/RES_summary!F$19</f>
        <v>19.142907762482995</v>
      </c>
      <c r="G52" s="182">
        <f>RES_hhdet_fech!G52/RES_summary!G$19</f>
        <v>19.122035597761688</v>
      </c>
      <c r="H52" s="182">
        <f>RES_hhdet_fech!H52/RES_summary!H$19</f>
        <v>18.043372510852414</v>
      </c>
      <c r="I52" s="182">
        <f>RES_hhdet_fech!I52/RES_summary!I$19</f>
        <v>20.425564102049272</v>
      </c>
      <c r="J52" s="182">
        <f>RES_hhdet_fech!J52/RES_summary!J$19</f>
        <v>18.834278282242842</v>
      </c>
      <c r="K52" s="182">
        <f>RES_hhdet_fech!K52/RES_summary!K$19</f>
        <v>18.946540229478593</v>
      </c>
      <c r="L52" s="182">
        <f>RES_hhdet_fech!L52/RES_summary!L$19</f>
        <v>18.632337154026683</v>
      </c>
      <c r="M52" s="182">
        <f>RES_hhdet_fech!M52/RES_summary!M$19</f>
        <v>20.041566606439204</v>
      </c>
      <c r="N52" s="182">
        <f>RES_hhdet_fech!N52/RES_summary!N$19</f>
        <v>18.497612195580597</v>
      </c>
      <c r="O52" s="182">
        <f>RES_hhdet_fech!O52/RES_summary!O$19</f>
        <v>17.164009477369458</v>
      </c>
      <c r="P52" s="182">
        <f>RES_hhdet_fech!P52/RES_summary!P$19</f>
        <v>18.32596944853448</v>
      </c>
      <c r="Q52" s="182">
        <f>RES_hhdet_fech!Q52/RES_summary!Q$19</f>
        <v>18.289022112489764</v>
      </c>
    </row>
    <row r="53" spans="1:17" ht="12" customHeight="1" x14ac:dyDescent="0.25">
      <c r="A53" s="147" t="s">
        <v>59</v>
      </c>
      <c r="B53" s="181">
        <f>RES_hhdet_fech!B53/RES_summary!B$19</f>
        <v>5.785603539315006</v>
      </c>
      <c r="C53" s="181">
        <f>RES_hhdet_fech!C53/RES_summary!C$19</f>
        <v>5.8098422033146093</v>
      </c>
      <c r="D53" s="181">
        <f>RES_hhdet_fech!D53/RES_summary!D$19</f>
        <v>5.9298391039066347</v>
      </c>
      <c r="E53" s="181">
        <f>RES_hhdet_fech!E53/RES_summary!E$19</f>
        <v>5.9057653689743121</v>
      </c>
      <c r="F53" s="181">
        <f>RES_hhdet_fech!F53/RES_summary!F$19</f>
        <v>5.8898527585552252</v>
      </c>
      <c r="G53" s="181">
        <f>RES_hhdet_fech!G53/RES_summary!G$19</f>
        <v>5.9252446483511712</v>
      </c>
      <c r="H53" s="181">
        <f>RES_hhdet_fech!H53/RES_summary!H$19</f>
        <v>6.0220434893324812</v>
      </c>
      <c r="I53" s="181">
        <f>RES_hhdet_fech!I53/RES_summary!I$19</f>
        <v>6.0326925119172028</v>
      </c>
      <c r="J53" s="181">
        <f>RES_hhdet_fech!J53/RES_summary!J$19</f>
        <v>6.0252463117353354</v>
      </c>
      <c r="K53" s="181">
        <f>RES_hhdet_fech!K53/RES_summary!K$19</f>
        <v>5.9893424850021706</v>
      </c>
      <c r="L53" s="181">
        <f>RES_hhdet_fech!L53/RES_summary!L$19</f>
        <v>5.9962721025544043</v>
      </c>
      <c r="M53" s="181">
        <f>RES_hhdet_fech!M53/RES_summary!M$19</f>
        <v>5.9797781918306638</v>
      </c>
      <c r="N53" s="181">
        <f>RES_hhdet_fech!N53/RES_summary!N$19</f>
        <v>5.9582619862540573</v>
      </c>
      <c r="O53" s="181">
        <f>RES_hhdet_fech!O53/RES_summary!O$19</f>
        <v>5.9328603014536663</v>
      </c>
      <c r="P53" s="181">
        <f>RES_hhdet_fech!P53/RES_summary!P$19</f>
        <v>5.9188177354165763</v>
      </c>
      <c r="Q53" s="181">
        <f>RES_hhdet_fech!Q53/RES_summary!Q$19</f>
        <v>5.9188203590976016</v>
      </c>
    </row>
    <row r="54" spans="1:17" ht="12" customHeight="1" x14ac:dyDescent="0.25">
      <c r="A54" s="163" t="s">
        <v>142</v>
      </c>
      <c r="B54" s="180">
        <f>RES_hhdet_fech!B54/RES_summary!B$19</f>
        <v>26.9691733443291</v>
      </c>
      <c r="C54" s="180">
        <f>RES_hhdet_fech!C54/RES_summary!C$19</f>
        <v>27.736103489859907</v>
      </c>
      <c r="D54" s="180">
        <f>RES_hhdet_fech!D54/RES_summary!D$19</f>
        <v>28.927002846378752</v>
      </c>
      <c r="E54" s="180">
        <f>RES_hhdet_fech!E54/RES_summary!E$19</f>
        <v>28.871977847192468</v>
      </c>
      <c r="F54" s="180">
        <f>RES_hhdet_fech!F54/RES_summary!F$19</f>
        <v>28.283794784751588</v>
      </c>
      <c r="G54" s="180">
        <f>RES_hhdet_fech!G54/RES_summary!G$19</f>
        <v>28.244973818363807</v>
      </c>
      <c r="H54" s="180">
        <f>RES_hhdet_fech!H54/RES_summary!H$19</f>
        <v>28.658227691166299</v>
      </c>
      <c r="I54" s="180">
        <f>RES_hhdet_fech!I54/RES_summary!I$19</f>
        <v>28.987161817882338</v>
      </c>
      <c r="J54" s="180">
        <f>RES_hhdet_fech!J54/RES_summary!J$19</f>
        <v>29.812962943408724</v>
      </c>
      <c r="K54" s="180">
        <f>RES_hhdet_fech!K54/RES_summary!K$19</f>
        <v>30.513583482352665</v>
      </c>
      <c r="L54" s="180">
        <f>RES_hhdet_fech!L54/RES_summary!L$19</f>
        <v>31.566624910101119</v>
      </c>
      <c r="M54" s="180">
        <f>RES_hhdet_fech!M54/RES_summary!M$19</f>
        <v>33.360552626368502</v>
      </c>
      <c r="N54" s="180">
        <f>RES_hhdet_fech!N54/RES_summary!N$19</f>
        <v>35.734171471007087</v>
      </c>
      <c r="O54" s="180">
        <f>RES_hhdet_fech!O54/RES_summary!O$19</f>
        <v>34.28109091577592</v>
      </c>
      <c r="P54" s="180">
        <f>RES_hhdet_fech!P54/RES_summary!P$19</f>
        <v>33.677600648173488</v>
      </c>
      <c r="Q54" s="180">
        <f>RES_hhdet_fech!Q54/RES_summary!Q$19</f>
        <v>33.968848405263522</v>
      </c>
    </row>
    <row r="55" spans="1:17" ht="12" customHeight="1" x14ac:dyDescent="0.25">
      <c r="A55" s="161" t="s">
        <v>141</v>
      </c>
      <c r="B55" s="179">
        <f>RES_hhdet_fech!B55/RES_summary!B$19</f>
        <v>23.315566213129109</v>
      </c>
      <c r="C55" s="179">
        <f>RES_hhdet_fech!C55/RES_summary!C$19</f>
        <v>23.83830947172417</v>
      </c>
      <c r="D55" s="179">
        <f>RES_hhdet_fech!D55/RES_summary!D$19</f>
        <v>24.732390954052786</v>
      </c>
      <c r="E55" s="179">
        <f>RES_hhdet_fech!E55/RES_summary!E$19</f>
        <v>24.672550969649347</v>
      </c>
      <c r="F55" s="179">
        <f>RES_hhdet_fech!F55/RES_summary!F$19</f>
        <v>24.274319368644104</v>
      </c>
      <c r="G55" s="179">
        <f>RES_hhdet_fech!G55/RES_summary!G$19</f>
        <v>24.284477630287604</v>
      </c>
      <c r="H55" s="179">
        <f>RES_hhdet_fech!H55/RES_summary!H$19</f>
        <v>24.649891488590569</v>
      </c>
      <c r="I55" s="179">
        <f>RES_hhdet_fech!I55/RES_summary!I$19</f>
        <v>24.874347693540553</v>
      </c>
      <c r="J55" s="179">
        <f>RES_hhdet_fech!J55/RES_summary!J$19</f>
        <v>25.403672224951055</v>
      </c>
      <c r="K55" s="179">
        <f>RES_hhdet_fech!K55/RES_summary!K$19</f>
        <v>25.823171748531426</v>
      </c>
      <c r="L55" s="179">
        <f>RES_hhdet_fech!L55/RES_summary!L$19</f>
        <v>26.514578294120255</v>
      </c>
      <c r="M55" s="179">
        <f>RES_hhdet_fech!M55/RES_summary!M$19</f>
        <v>27.664137398970272</v>
      </c>
      <c r="N55" s="179">
        <f>RES_hhdet_fech!N55/RES_summary!N$19</f>
        <v>29.185473442408604</v>
      </c>
      <c r="O55" s="179">
        <f>RES_hhdet_fech!O55/RES_summary!O$19</f>
        <v>28.215569396708151</v>
      </c>
      <c r="P55" s="179">
        <f>RES_hhdet_fech!P55/RES_summary!P$19</f>
        <v>27.809258156729275</v>
      </c>
      <c r="Q55" s="179">
        <f>RES_hhdet_fech!Q55/RES_summary!Q$19</f>
        <v>27.99857182251893</v>
      </c>
    </row>
    <row r="56" spans="1:17" ht="12" customHeight="1" x14ac:dyDescent="0.25">
      <c r="A56" s="148" t="s">
        <v>60</v>
      </c>
      <c r="B56" s="177">
        <f>RES_hhdet_fech!B56/RES_summary!B$19</f>
        <v>17.529962673814104</v>
      </c>
      <c r="C56" s="177">
        <f>RES_hhdet_fech!C56/RES_summary!C$19</f>
        <v>18.028467268409564</v>
      </c>
      <c r="D56" s="177">
        <f>RES_hhdet_fech!D56/RES_summary!D$19</f>
        <v>18.802551850146145</v>
      </c>
      <c r="E56" s="177">
        <f>RES_hhdet_fech!E56/RES_summary!E$19</f>
        <v>18.766785600675039</v>
      </c>
      <c r="F56" s="177">
        <f>RES_hhdet_fech!F56/RES_summary!F$19</f>
        <v>18.384466610088875</v>
      </c>
      <c r="G56" s="177">
        <f>RES_hhdet_fech!G56/RES_summary!G$19</f>
        <v>18.359232981936433</v>
      </c>
      <c r="H56" s="177">
        <f>RES_hhdet_fech!H56/RES_summary!H$19</f>
        <v>18.627847999258094</v>
      </c>
      <c r="I56" s="177">
        <f>RES_hhdet_fech!I56/RES_summary!I$19</f>
        <v>18.841655181623349</v>
      </c>
      <c r="J56" s="177">
        <f>RES_hhdet_fech!J56/RES_summary!J$19</f>
        <v>19.378425913215722</v>
      </c>
      <c r="K56" s="177">
        <f>RES_hhdet_fech!K56/RES_summary!K$19</f>
        <v>19.83382926352926</v>
      </c>
      <c r="L56" s="177">
        <f>RES_hhdet_fech!L56/RES_summary!L$19</f>
        <v>20.518306191565848</v>
      </c>
      <c r="M56" s="177">
        <f>RES_hhdet_fech!M56/RES_summary!M$19</f>
        <v>21.684359207139607</v>
      </c>
      <c r="N56" s="177">
        <f>RES_hhdet_fech!N56/RES_summary!N$19</f>
        <v>23.227211456154549</v>
      </c>
      <c r="O56" s="177">
        <f>RES_hhdet_fech!O56/RES_summary!O$19</f>
        <v>22.282709095254489</v>
      </c>
      <c r="P56" s="177">
        <f>RES_hhdet_fech!P56/RES_summary!P$19</f>
        <v>21.89044042131269</v>
      </c>
      <c r="Q56" s="177">
        <f>RES_hhdet_fech!Q56/RES_summary!Q$19</f>
        <v>22.079751463421324</v>
      </c>
    </row>
    <row r="57" spans="1:17" ht="12" customHeight="1" x14ac:dyDescent="0.25">
      <c r="A57" s="148" t="s">
        <v>59</v>
      </c>
      <c r="B57" s="177">
        <f>RES_hhdet_fech!B57/RES_summary!B$19</f>
        <v>5.785603539315006</v>
      </c>
      <c r="C57" s="177">
        <f>RES_hhdet_fech!C57/RES_summary!C$19</f>
        <v>5.8098422033146084</v>
      </c>
      <c r="D57" s="177">
        <f>RES_hhdet_fech!D57/RES_summary!D$19</f>
        <v>5.9298391039066347</v>
      </c>
      <c r="E57" s="177">
        <f>RES_hhdet_fech!E57/RES_summary!E$19</f>
        <v>5.9057653689743121</v>
      </c>
      <c r="F57" s="177">
        <f>RES_hhdet_fech!F57/RES_summary!F$19</f>
        <v>5.8898527585552261</v>
      </c>
      <c r="G57" s="177">
        <f>RES_hhdet_fech!G57/RES_summary!G$19</f>
        <v>5.9252446483511685</v>
      </c>
      <c r="H57" s="177">
        <f>RES_hhdet_fech!H57/RES_summary!H$19</f>
        <v>6.0220434893324812</v>
      </c>
      <c r="I57" s="177">
        <f>RES_hhdet_fech!I57/RES_summary!I$19</f>
        <v>6.0326925119172019</v>
      </c>
      <c r="J57" s="177">
        <f>RES_hhdet_fech!J57/RES_summary!J$19</f>
        <v>6.0252463117353354</v>
      </c>
      <c r="K57" s="177">
        <f>RES_hhdet_fech!K57/RES_summary!K$19</f>
        <v>5.9893424850021653</v>
      </c>
      <c r="L57" s="177">
        <f>RES_hhdet_fech!L57/RES_summary!L$19</f>
        <v>5.9962721025544088</v>
      </c>
      <c r="M57" s="177">
        <f>RES_hhdet_fech!M57/RES_summary!M$19</f>
        <v>5.9797781918306638</v>
      </c>
      <c r="N57" s="177">
        <f>RES_hhdet_fech!N57/RES_summary!N$19</f>
        <v>5.9582619862540573</v>
      </c>
      <c r="O57" s="177">
        <f>RES_hhdet_fech!O57/RES_summary!O$19</f>
        <v>5.9328603014536654</v>
      </c>
      <c r="P57" s="177">
        <f>RES_hhdet_fech!P57/RES_summary!P$19</f>
        <v>5.9188177354165825</v>
      </c>
      <c r="Q57" s="177">
        <f>RES_hhdet_fech!Q57/RES_summary!Q$19</f>
        <v>5.9188203590976007</v>
      </c>
    </row>
    <row r="58" spans="1:17" ht="12" customHeight="1" x14ac:dyDescent="0.25">
      <c r="A58" s="158" t="s">
        <v>62</v>
      </c>
      <c r="B58" s="178">
        <f>RES_hhdet_fech!B58/RES_summary!B$19</f>
        <v>9.5391766076527205</v>
      </c>
      <c r="C58" s="178">
        <f>RES_hhdet_fech!C58/RES_summary!C$19</f>
        <v>9.908819442256938</v>
      </c>
      <c r="D58" s="178">
        <f>RES_hhdet_fech!D58/RES_summary!D$19</f>
        <v>10.081202957100903</v>
      </c>
      <c r="E58" s="178">
        <f>RES_hhdet_fech!E58/RES_summary!E$19</f>
        <v>10.097513465356238</v>
      </c>
      <c r="F58" s="178">
        <f>RES_hhdet_fech!F58/RES_summary!F$19</f>
        <v>9.9303443791848309</v>
      </c>
      <c r="G58" s="178">
        <f>RES_hhdet_fech!G58/RES_summary!G$19</f>
        <v>9.8919792815773064</v>
      </c>
      <c r="H58" s="178">
        <f>RES_hhdet_fech!H58/RES_summary!H$19</f>
        <v>10.379300898585955</v>
      </c>
      <c r="I58" s="178">
        <f>RES_hhdet_fech!I58/RES_summary!I$19</f>
        <v>10.172648095927146</v>
      </c>
      <c r="J58" s="178">
        <f>RES_hhdet_fech!J58/RES_summary!J$19</f>
        <v>10.267574159445232</v>
      </c>
      <c r="K58" s="178">
        <f>RES_hhdet_fech!K58/RES_summary!K$19</f>
        <v>10.35496098971243</v>
      </c>
      <c r="L58" s="178">
        <f>RES_hhdet_fech!L58/RES_summary!L$19</f>
        <v>10.355656994039492</v>
      </c>
      <c r="M58" s="178">
        <f>RES_hhdet_fech!M58/RES_summary!M$19</f>
        <v>10.70798310517417</v>
      </c>
      <c r="N58" s="178">
        <f>RES_hhdet_fech!N58/RES_summary!N$19</f>
        <v>11.261912322306525</v>
      </c>
      <c r="O58" s="178">
        <f>RES_hhdet_fech!O58/RES_summary!O$19</f>
        <v>11.304067205366092</v>
      </c>
      <c r="P58" s="178">
        <f>RES_hhdet_fech!P58/RES_summary!P$19</f>
        <v>10.999915380017756</v>
      </c>
      <c r="Q58" s="178">
        <f>RES_hhdet_fech!Q58/RES_summary!Q$19</f>
        <v>10.619929981386157</v>
      </c>
    </row>
    <row r="59" spans="1:17" ht="12" customHeight="1" x14ac:dyDescent="0.25">
      <c r="A59" s="23" t="s">
        <v>57</v>
      </c>
      <c r="B59" s="177">
        <f>RES_hhdet_fech!B59/RES_summary!B$19</f>
        <v>12.597834356275888</v>
      </c>
      <c r="C59" s="177">
        <f>RES_hhdet_fech!C59/RES_summary!C$19</f>
        <v>12.788211322723264</v>
      </c>
      <c r="D59" s="177">
        <f>RES_hhdet_fech!D59/RES_summary!D$19</f>
        <v>13.027827062373879</v>
      </c>
      <c r="E59" s="177">
        <f>RES_hhdet_fech!E59/RES_summary!E$19</f>
        <v>13.05688386636527</v>
      </c>
      <c r="F59" s="177">
        <f>RES_hhdet_fech!F59/RES_summary!F$19</f>
        <v>13.133712376196234</v>
      </c>
      <c r="G59" s="177">
        <f>RES_hhdet_fech!G59/RES_summary!G$19</f>
        <v>13.311653348599382</v>
      </c>
      <c r="H59" s="177">
        <f>RES_hhdet_fech!H59/RES_summary!H$19</f>
        <v>14.44962161873929</v>
      </c>
      <c r="I59" s="177">
        <f>RES_hhdet_fech!I59/RES_summary!I$19</f>
        <v>12.700046720243058</v>
      </c>
      <c r="J59" s="177">
        <f>RES_hhdet_fech!J59/RES_summary!J$19</f>
        <v>12.87292331439674</v>
      </c>
      <c r="K59" s="177">
        <f>RES_hhdet_fech!K59/RES_summary!K$19</f>
        <v>12.580316929599407</v>
      </c>
      <c r="L59" s="177">
        <f>RES_hhdet_fech!L59/RES_summary!L$19</f>
        <v>12.488134532203706</v>
      </c>
      <c r="M59" s="177">
        <f>RES_hhdet_fech!M59/RES_summary!M$19</f>
        <v>10.701818644068647</v>
      </c>
      <c r="N59" s="177">
        <f>RES_hhdet_fech!N59/RES_summary!N$19</f>
        <v>12.113716039554406</v>
      </c>
      <c r="O59" s="177">
        <f>RES_hhdet_fech!O59/RES_summary!O$19</f>
        <v>13.403064337463119</v>
      </c>
      <c r="P59" s="177">
        <f>RES_hhdet_fech!P59/RES_summary!P$19</f>
        <v>12.080252140713744</v>
      </c>
      <c r="Q59" s="177">
        <f>RES_hhdet_fech!Q59/RES_summary!Q$19</f>
        <v>11.85662702006435</v>
      </c>
    </row>
    <row r="60" spans="1:17" ht="12" customHeight="1" x14ac:dyDescent="0.25">
      <c r="A60" s="29" t="s">
        <v>140</v>
      </c>
      <c r="B60" s="176">
        <f>RES_hhdet_fech!B60/RES_summary!B$19</f>
        <v>7.8074821092855045</v>
      </c>
      <c r="C60" s="176">
        <f>RES_hhdet_fech!C60/RES_summary!C$19</f>
        <v>8.1593859574200103</v>
      </c>
      <c r="D60" s="176">
        <f>RES_hhdet_fech!D60/RES_summary!D$19</f>
        <v>8.5625233840257149</v>
      </c>
      <c r="E60" s="176">
        <f>RES_hhdet_fech!E60/RES_summary!E$19</f>
        <v>8.6380904903629698</v>
      </c>
      <c r="F60" s="176">
        <f>RES_hhdet_fech!F60/RES_summary!F$19</f>
        <v>8.5541086538767779</v>
      </c>
      <c r="G60" s="176">
        <f>RES_hhdet_fech!G60/RES_summary!G$19</f>
        <v>8.6313047358980839</v>
      </c>
      <c r="H60" s="176">
        <f>RES_hhdet_fech!H60/RES_summary!H$19</f>
        <v>8.824295947211203</v>
      </c>
      <c r="I60" s="176">
        <f>RES_hhdet_fech!I60/RES_summary!I$19</f>
        <v>9.2631180577318766</v>
      </c>
      <c r="J60" s="176">
        <f>RES_hhdet_fech!J60/RES_summary!J$19</f>
        <v>9.3079612110284682</v>
      </c>
      <c r="K60" s="176">
        <f>RES_hhdet_fech!K60/RES_summary!K$19</f>
        <v>9.526169674042265</v>
      </c>
      <c r="L60" s="176">
        <f>RES_hhdet_fech!L60/RES_summary!L$19</f>
        <v>9.3636432576837851</v>
      </c>
      <c r="M60" s="176">
        <f>RES_hhdet_fech!M60/RES_summary!M$19</f>
        <v>10.70999740609698</v>
      </c>
      <c r="N60" s="176">
        <f>RES_hhdet_fech!N60/RES_summary!N$19</f>
        <v>11.007011661054905</v>
      </c>
      <c r="O60" s="176">
        <f>RES_hhdet_fech!O60/RES_summary!O$19</f>
        <v>10.715000751769727</v>
      </c>
      <c r="P60" s="176">
        <f>RES_hhdet_fech!P60/RES_summary!P$19</f>
        <v>10.814560544340319</v>
      </c>
      <c r="Q60" s="176">
        <f>RES_hhdet_fech!Q60/RES_summary!Q$19</f>
        <v>10.414022006427778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156.88989260716451</v>
      </c>
      <c r="C62" s="184">
        <f>RES_hhdet_fech!C62/RES_summary!C$19</f>
        <v>163.57948251362939</v>
      </c>
      <c r="D62" s="184">
        <f>RES_hhdet_fech!D62/RES_summary!D$19</f>
        <v>156.64006155399818</v>
      </c>
      <c r="E62" s="184">
        <f>RES_hhdet_fech!E62/RES_summary!E$19</f>
        <v>158.74198706948047</v>
      </c>
      <c r="F62" s="184">
        <f>RES_hhdet_fech!F62/RES_summary!F$19</f>
        <v>151.16160708162607</v>
      </c>
      <c r="G62" s="184">
        <f>RES_hhdet_fech!G62/RES_summary!G$19</f>
        <v>144.90367963600445</v>
      </c>
      <c r="H62" s="184">
        <f>RES_hhdet_fech!H62/RES_summary!H$19</f>
        <v>144.76553936617572</v>
      </c>
      <c r="I62" s="184">
        <f>RES_hhdet_fech!I62/RES_summary!I$19</f>
        <v>129.0852888920825</v>
      </c>
      <c r="J62" s="184">
        <f>RES_hhdet_fech!J62/RES_summary!J$19</f>
        <v>144.1867327932182</v>
      </c>
      <c r="K62" s="184">
        <f>RES_hhdet_fech!K62/RES_summary!K$19</f>
        <v>142.16026116327083</v>
      </c>
      <c r="L62" s="184">
        <f>RES_hhdet_fech!L62/RES_summary!L$19</f>
        <v>162.2697810197314</v>
      </c>
      <c r="M62" s="184">
        <f>RES_hhdet_fech!M62/RES_summary!M$19</f>
        <v>126.93642382037598</v>
      </c>
      <c r="N62" s="184">
        <f>RES_hhdet_fech!N62/RES_summary!N$19</f>
        <v>135.45082270084077</v>
      </c>
      <c r="O62" s="184">
        <f>RES_hhdet_fech!O62/RES_summary!O$19</f>
        <v>142.10980482179795</v>
      </c>
      <c r="P62" s="184">
        <f>RES_hhdet_fech!P62/RES_summary!P$19</f>
        <v>108.35947693934561</v>
      </c>
      <c r="Q62" s="184">
        <f>RES_hhdet_fech!Q62/RES_summary!Q$19</f>
        <v>114.70255381432528</v>
      </c>
    </row>
    <row r="63" spans="1:17" ht="12.95" customHeight="1" x14ac:dyDescent="0.25">
      <c r="A63" s="158" t="s">
        <v>65</v>
      </c>
      <c r="B63" s="178">
        <f>RES_hhdet_fech!B63/RES_summary!B$19</f>
        <v>117.89789957888998</v>
      </c>
      <c r="C63" s="178">
        <f>RES_hhdet_fech!C63/RES_summary!C$19</f>
        <v>124.53900169961469</v>
      </c>
      <c r="D63" s="178">
        <f>RES_hhdet_fech!D63/RES_summary!D$19</f>
        <v>117.01189591908314</v>
      </c>
      <c r="E63" s="178">
        <f>RES_hhdet_fech!E63/RES_summary!E$19</f>
        <v>119.51356270907345</v>
      </c>
      <c r="F63" s="178">
        <f>RES_hhdet_fech!F63/RES_summary!F$19</f>
        <v>112.28322194074967</v>
      </c>
      <c r="G63" s="178">
        <f>RES_hhdet_fech!G63/RES_summary!G$19</f>
        <v>106.0112865907635</v>
      </c>
      <c r="H63" s="178">
        <f>RES_hhdet_fech!H63/RES_summary!H$19</f>
        <v>105.29775927585138</v>
      </c>
      <c r="I63" s="178">
        <f>RES_hhdet_fech!I63/RES_summary!I$19</f>
        <v>89.677100577446723</v>
      </c>
      <c r="J63" s="178">
        <f>RES_hhdet_fech!J63/RES_summary!J$19</f>
        <v>105.00982802421311</v>
      </c>
      <c r="K63" s="178">
        <f>RES_hhdet_fech!K63/RES_summary!K$19</f>
        <v>103.62201074122798</v>
      </c>
      <c r="L63" s="178">
        <f>RES_hhdet_fech!L63/RES_summary!L$19</f>
        <v>123.98915205857396</v>
      </c>
      <c r="M63" s="178">
        <f>RES_hhdet_fech!M63/RES_summary!M$19</f>
        <v>88.804318548075273</v>
      </c>
      <c r="N63" s="178">
        <f>RES_hhdet_fech!N63/RES_summary!N$19</f>
        <v>97.282750097467925</v>
      </c>
      <c r="O63" s="178">
        <f>RES_hhdet_fech!O63/RES_summary!O$19</f>
        <v>103.9335366792088</v>
      </c>
      <c r="P63" s="178">
        <f>RES_hhdet_fech!P63/RES_summary!P$19</f>
        <v>70.496120094682922</v>
      </c>
      <c r="Q63" s="178">
        <f>RES_hhdet_fech!Q63/RES_summary!Q$19</f>
        <v>76.832531244829269</v>
      </c>
    </row>
    <row r="64" spans="1:17" ht="12" customHeight="1" x14ac:dyDescent="0.25">
      <c r="A64" s="23" t="s">
        <v>161</v>
      </c>
      <c r="B64" s="177">
        <f>RES_hhdet_fech!B64/RES_summary!B$19</f>
        <v>116.40268799302659</v>
      </c>
      <c r="C64" s="177">
        <f>RES_hhdet_fech!C64/RES_summary!C$19</f>
        <v>122.98422314586365</v>
      </c>
      <c r="D64" s="177">
        <f>RES_hhdet_fech!D64/RES_summary!D$19</f>
        <v>115.29062542700086</v>
      </c>
      <c r="E64" s="177">
        <f>RES_hhdet_fech!E64/RES_summary!E$19</f>
        <v>117.78365816541772</v>
      </c>
      <c r="F64" s="177">
        <f>RES_hhdet_fech!F64/RES_summary!F$19</f>
        <v>110.7279755103545</v>
      </c>
      <c r="G64" s="177">
        <f>RES_hhdet_fech!G64/RES_summary!G$19</f>
        <v>104.53976071619184</v>
      </c>
      <c r="H64" s="177">
        <f>RES_hhdet_fech!H64/RES_summary!H$19</f>
        <v>103.86261294694441</v>
      </c>
      <c r="I64" s="177">
        <f>RES_hhdet_fech!I64/RES_summary!I$19</f>
        <v>88.184759390045784</v>
      </c>
      <c r="J64" s="177">
        <f>RES_hhdet_fech!J64/RES_summary!J$19</f>
        <v>103.44463859734323</v>
      </c>
      <c r="K64" s="177">
        <f>RES_hhdet_fech!K64/RES_summary!K$19</f>
        <v>101.81845427125187</v>
      </c>
      <c r="L64" s="177">
        <f>RES_hhdet_fech!L64/RES_summary!L$19</f>
        <v>122.29953700759184</v>
      </c>
      <c r="M64" s="177">
        <f>RES_hhdet_fech!M64/RES_summary!M$19</f>
        <v>86.826517831547434</v>
      </c>
      <c r="N64" s="177">
        <f>RES_hhdet_fech!N64/RES_summary!N$19</f>
        <v>94.817086953908742</v>
      </c>
      <c r="O64" s="177">
        <f>RES_hhdet_fech!O64/RES_summary!O$19</f>
        <v>101.34687247494824</v>
      </c>
      <c r="P64" s="177">
        <f>RES_hhdet_fech!P64/RES_summary!P$19</f>
        <v>67.906504677353183</v>
      </c>
      <c r="Q64" s="177">
        <f>RES_hhdet_fech!Q64/RES_summary!Q$19</f>
        <v>74.068574631730357</v>
      </c>
    </row>
    <row r="65" spans="1:17" ht="12" customHeight="1" x14ac:dyDescent="0.25">
      <c r="A65" s="23" t="s">
        <v>60</v>
      </c>
      <c r="B65" s="177">
        <f>RES_hhdet_fech!B65/RES_summary!B$19</f>
        <v>1.4952115858633845</v>
      </c>
      <c r="C65" s="177">
        <f>RES_hhdet_fech!C65/RES_summary!C$19</f>
        <v>1.5547785537510355</v>
      </c>
      <c r="D65" s="177">
        <f>RES_hhdet_fech!D65/RES_summary!D$19</f>
        <v>1.7212704920822837</v>
      </c>
      <c r="E65" s="177">
        <f>RES_hhdet_fech!E65/RES_summary!E$19</f>
        <v>1.7299045436557352</v>
      </c>
      <c r="F65" s="177">
        <f>RES_hhdet_fech!F65/RES_summary!F$19</f>
        <v>1.5552464303951781</v>
      </c>
      <c r="G65" s="177">
        <f>RES_hhdet_fech!G65/RES_summary!G$19</f>
        <v>1.47152587457166</v>
      </c>
      <c r="H65" s="177">
        <f>RES_hhdet_fech!H65/RES_summary!H$19</f>
        <v>1.435146328906957</v>
      </c>
      <c r="I65" s="177">
        <f>RES_hhdet_fech!I65/RES_summary!I$19</f>
        <v>1.4923411874009305</v>
      </c>
      <c r="J65" s="177">
        <f>RES_hhdet_fech!J65/RES_summary!J$19</f>
        <v>1.5651894268698781</v>
      </c>
      <c r="K65" s="177">
        <f>RES_hhdet_fech!K65/RES_summary!K$19</f>
        <v>1.8035564699761233</v>
      </c>
      <c r="L65" s="177">
        <f>RES_hhdet_fech!L65/RES_summary!L$19</f>
        <v>1.6896150509821455</v>
      </c>
      <c r="M65" s="177">
        <f>RES_hhdet_fech!M65/RES_summary!M$19</f>
        <v>1.97780071652784</v>
      </c>
      <c r="N65" s="177">
        <f>RES_hhdet_fech!N65/RES_summary!N$19</f>
        <v>2.465663143559182</v>
      </c>
      <c r="O65" s="177">
        <f>RES_hhdet_fech!O65/RES_summary!O$19</f>
        <v>2.5866642042605621</v>
      </c>
      <c r="P65" s="177">
        <f>RES_hhdet_fech!P65/RES_summary!P$19</f>
        <v>2.5896154173297439</v>
      </c>
      <c r="Q65" s="177">
        <f>RES_hhdet_fech!Q65/RES_summary!Q$19</f>
        <v>2.7639566130988964</v>
      </c>
    </row>
    <row r="66" spans="1:17" ht="12.95" customHeight="1" x14ac:dyDescent="0.25">
      <c r="A66" s="158" t="s">
        <v>112</v>
      </c>
      <c r="B66" s="178">
        <f>RES_hhdet_fech!B66/RES_summary!B$19</f>
        <v>5.12445311361346E-2</v>
      </c>
      <c r="C66" s="178">
        <f>RES_hhdet_fech!C66/RES_summary!C$19</f>
        <v>5.0287746931954647E-2</v>
      </c>
      <c r="D66" s="178">
        <f>RES_hhdet_fech!D66/RES_summary!D$19</f>
        <v>5.0345464203081905E-2</v>
      </c>
      <c r="E66" s="178">
        <f>RES_hhdet_fech!E66/RES_summary!E$19</f>
        <v>4.9305477769159167E-2</v>
      </c>
      <c r="F66" s="178">
        <f>RES_hhdet_fech!F66/RES_summary!F$19</f>
        <v>4.9164332396874802E-2</v>
      </c>
      <c r="G66" s="178">
        <f>RES_hhdet_fech!G66/RES_summary!G$19</f>
        <v>4.7697426998736955E-2</v>
      </c>
      <c r="H66" s="178">
        <f>RES_hhdet_fech!H66/RES_summary!H$19</f>
        <v>4.7646150534008454E-2</v>
      </c>
      <c r="I66" s="178">
        <f>RES_hhdet_fech!I66/RES_summary!I$19</f>
        <v>4.986214079865655E-2</v>
      </c>
      <c r="J66" s="178">
        <f>RES_hhdet_fech!J66/RES_summary!J$19</f>
        <v>5.1357587084855709E-2</v>
      </c>
      <c r="K66" s="178">
        <f>RES_hhdet_fech!K66/RES_summary!K$19</f>
        <v>6.0244490988801642E-2</v>
      </c>
      <c r="L66" s="178">
        <f>RES_hhdet_fech!L66/RES_summary!L$19</f>
        <v>6.5750671999600441E-2</v>
      </c>
      <c r="M66" s="178">
        <f>RES_hhdet_fech!M66/RES_summary!M$19</f>
        <v>8.8452939898412325E-2</v>
      </c>
      <c r="N66" s="178">
        <f>RES_hhdet_fech!N66/RES_summary!N$19</f>
        <v>0.10989311803939063</v>
      </c>
      <c r="O66" s="178">
        <f>RES_hhdet_fech!O66/RES_summary!O$19</f>
        <v>0.1282872410125627</v>
      </c>
      <c r="P66" s="178">
        <f>RES_hhdet_fech!P66/RES_summary!P$19</f>
        <v>0.14806456410006988</v>
      </c>
      <c r="Q66" s="178">
        <f>RES_hhdet_fech!Q66/RES_summary!Q$19</f>
        <v>0.17056320973942971</v>
      </c>
    </row>
    <row r="67" spans="1:17" ht="12" customHeight="1" x14ac:dyDescent="0.25">
      <c r="A67" s="23" t="s">
        <v>60</v>
      </c>
      <c r="B67" s="177">
        <f>RES_hhdet_fech!B67/RES_summary!B$19</f>
        <v>5.12445311361346E-2</v>
      </c>
      <c r="C67" s="177">
        <f>RES_hhdet_fech!C67/RES_summary!C$19</f>
        <v>5.0287746931954647E-2</v>
      </c>
      <c r="D67" s="177">
        <f>RES_hhdet_fech!D67/RES_summary!D$19</f>
        <v>5.0345464203081905E-2</v>
      </c>
      <c r="E67" s="177">
        <f>RES_hhdet_fech!E67/RES_summary!E$19</f>
        <v>4.9305477769159167E-2</v>
      </c>
      <c r="F67" s="177">
        <f>RES_hhdet_fech!F67/RES_summary!F$19</f>
        <v>4.9164332396874802E-2</v>
      </c>
      <c r="G67" s="177">
        <f>RES_hhdet_fech!G67/RES_summary!G$19</f>
        <v>4.7697426998736955E-2</v>
      </c>
      <c r="H67" s="177">
        <f>RES_hhdet_fech!H67/RES_summary!H$19</f>
        <v>4.7646150534008454E-2</v>
      </c>
      <c r="I67" s="177">
        <f>RES_hhdet_fech!I67/RES_summary!I$19</f>
        <v>4.986214079865655E-2</v>
      </c>
      <c r="J67" s="177">
        <f>RES_hhdet_fech!J67/RES_summary!J$19</f>
        <v>5.1357587084855709E-2</v>
      </c>
      <c r="K67" s="177">
        <f>RES_hhdet_fech!K67/RES_summary!K$19</f>
        <v>6.0244490988801642E-2</v>
      </c>
      <c r="L67" s="177">
        <f>RES_hhdet_fech!L67/RES_summary!L$19</f>
        <v>6.5750671999600441E-2</v>
      </c>
      <c r="M67" s="177">
        <f>RES_hhdet_fech!M67/RES_summary!M$19</f>
        <v>8.8452939898412325E-2</v>
      </c>
      <c r="N67" s="177">
        <f>RES_hhdet_fech!N67/RES_summary!N$19</f>
        <v>0.10989311803939063</v>
      </c>
      <c r="O67" s="177">
        <f>RES_hhdet_fech!O67/RES_summary!O$19</f>
        <v>0.1282872410125627</v>
      </c>
      <c r="P67" s="177">
        <f>RES_hhdet_fech!P67/RES_summary!P$19</f>
        <v>0.14806456410006988</v>
      </c>
      <c r="Q67" s="177">
        <f>RES_hhdet_fech!Q67/RES_summary!Q$19</f>
        <v>0.17056320973942971</v>
      </c>
    </row>
    <row r="68" spans="1:17" ht="12" customHeight="1" x14ac:dyDescent="0.25">
      <c r="A68" s="158" t="s">
        <v>63</v>
      </c>
      <c r="B68" s="178">
        <f>RES_hhdet_fech!B68/RES_summary!B$19</f>
        <v>27.675689960211876</v>
      </c>
      <c r="C68" s="178">
        <f>RES_hhdet_fech!C68/RES_summary!C$19</f>
        <v>27.631676822269348</v>
      </c>
      <c r="D68" s="178">
        <f>RES_hhdet_fech!D68/RES_summary!D$19</f>
        <v>28.022693495051794</v>
      </c>
      <c r="E68" s="178">
        <f>RES_hhdet_fech!E68/RES_summary!E$19</f>
        <v>27.701413248157337</v>
      </c>
      <c r="F68" s="178">
        <f>RES_hhdet_fech!F68/RES_summary!F$19</f>
        <v>27.399078445321624</v>
      </c>
      <c r="G68" s="178">
        <f>RES_hhdet_fech!G68/RES_summary!G$19</f>
        <v>27.363260918530692</v>
      </c>
      <c r="H68" s="178">
        <f>RES_hhdet_fech!H68/RES_summary!H$19</f>
        <v>27.608804633640982</v>
      </c>
      <c r="I68" s="178">
        <f>RES_hhdet_fech!I68/RES_summary!I$19</f>
        <v>27.471173504325904</v>
      </c>
      <c r="J68" s="178">
        <f>RES_hhdet_fech!J68/RES_summary!J$19</f>
        <v>27.259794563952884</v>
      </c>
      <c r="K68" s="178">
        <f>RES_hhdet_fech!K68/RES_summary!K$19</f>
        <v>26.91293210911024</v>
      </c>
      <c r="L68" s="178">
        <f>RES_hhdet_fech!L68/RES_summary!L$19</f>
        <v>26.706752976031144</v>
      </c>
      <c r="M68" s="178">
        <f>RES_hhdet_fech!M68/RES_summary!M$19</f>
        <v>26.576830031440963</v>
      </c>
      <c r="N68" s="178">
        <f>RES_hhdet_fech!N68/RES_summary!N$19</f>
        <v>26.622306597597316</v>
      </c>
      <c r="O68" s="178">
        <f>RES_hhdet_fech!O68/RES_summary!O$19</f>
        <v>26.668339593464296</v>
      </c>
      <c r="P68" s="178">
        <f>RES_hhdet_fech!P68/RES_summary!P$19</f>
        <v>26.362546437192123</v>
      </c>
      <c r="Q68" s="178">
        <f>RES_hhdet_fech!Q68/RES_summary!Q$19</f>
        <v>26.43826533625883</v>
      </c>
    </row>
    <row r="69" spans="1:17" ht="12" customHeight="1" x14ac:dyDescent="0.25">
      <c r="A69" s="167" t="s">
        <v>160</v>
      </c>
      <c r="B69" s="183">
        <f>RES_hhdet_fech!B69/RES_summary!B$19</f>
        <v>27.842320787625113</v>
      </c>
      <c r="C69" s="183">
        <f>RES_hhdet_fech!C69/RES_summary!C$19</f>
        <v>27.73835190817903</v>
      </c>
      <c r="D69" s="183">
        <f>RES_hhdet_fech!D69/RES_summary!D$19</f>
        <v>28.090385828079171</v>
      </c>
      <c r="E69" s="183">
        <f>RES_hhdet_fech!E69/RES_summary!E$19</f>
        <v>27.763290732775467</v>
      </c>
      <c r="F69" s="183">
        <f>RES_hhdet_fech!F69/RES_summary!F$19</f>
        <v>27.486935422716527</v>
      </c>
      <c r="G69" s="183">
        <f>RES_hhdet_fech!G69/RES_summary!G$19</f>
        <v>27.457833143452021</v>
      </c>
      <c r="H69" s="183">
        <f>RES_hhdet_fech!H69/RES_summary!H$19</f>
        <v>27.701331420971218</v>
      </c>
      <c r="I69" s="183">
        <f>RES_hhdet_fech!I69/RES_summary!I$19</f>
        <v>27.543527279247247</v>
      </c>
      <c r="J69" s="183">
        <f>RES_hhdet_fech!J69/RES_summary!J$19</f>
        <v>27.311705849228577</v>
      </c>
      <c r="K69" s="183">
        <f>RES_hhdet_fech!K69/RES_summary!K$19</f>
        <v>26.941408860355693</v>
      </c>
      <c r="L69" s="183">
        <f>RES_hhdet_fech!L69/RES_summary!L$19</f>
        <v>26.754464883635624</v>
      </c>
      <c r="M69" s="183">
        <f>RES_hhdet_fech!M69/RES_summary!M$19</f>
        <v>26.556155846179983</v>
      </c>
      <c r="N69" s="183">
        <f>RES_hhdet_fech!N69/RES_summary!N$19</f>
        <v>26.524353478695403</v>
      </c>
      <c r="O69" s="183">
        <f>RES_hhdet_fech!O69/RES_summary!O$19</f>
        <v>26.552765925059379</v>
      </c>
      <c r="P69" s="183">
        <f>RES_hhdet_fech!P69/RES_summary!P$19</f>
        <v>26.245798763612218</v>
      </c>
      <c r="Q69" s="183">
        <f>RES_hhdet_fech!Q69/RES_summary!Q$19</f>
        <v>26.28668555265693</v>
      </c>
    </row>
    <row r="70" spans="1:17" ht="12" customHeight="1" x14ac:dyDescent="0.25">
      <c r="A70" s="167" t="s">
        <v>159</v>
      </c>
      <c r="B70" s="183">
        <f>RES_hhdet_fech!B70/RES_summary!B$19</f>
        <v>23.883112051271645</v>
      </c>
      <c r="C70" s="183">
        <f>RES_hhdet_fech!C70/RES_summary!C$19</f>
        <v>23.839770943631414</v>
      </c>
      <c r="D70" s="183">
        <f>RES_hhdet_fech!D70/RES_summary!D$19</f>
        <v>24.188589892158173</v>
      </c>
      <c r="E70" s="183">
        <f>RES_hhdet_fech!E70/RES_summary!E$19</f>
        <v>23.951904345278361</v>
      </c>
      <c r="F70" s="183">
        <f>RES_hhdet_fech!F70/RES_summary!F$19</f>
        <v>23.756360783321409</v>
      </c>
      <c r="G70" s="183">
        <f>RES_hhdet_fech!G70/RES_summary!G$19</f>
        <v>23.772836191594926</v>
      </c>
      <c r="H70" s="183">
        <f>RES_hhdet_fech!H70/RES_summary!H$19</f>
        <v>24.027908912963717</v>
      </c>
      <c r="I70" s="183">
        <f>RES_hhdet_fech!I70/RES_summary!I$19</f>
        <v>23.935985243427794</v>
      </c>
      <c r="J70" s="183">
        <f>RES_hhdet_fech!J70/RES_summary!J$19</f>
        <v>23.777855113733946</v>
      </c>
      <c r="K70" s="183">
        <f>RES_hhdet_fech!K70/RES_summary!K$19</f>
        <v>23.501258244233412</v>
      </c>
      <c r="L70" s="183">
        <f>RES_hhdet_fech!L70/RES_summary!L$19</f>
        <v>23.386674276917631</v>
      </c>
      <c r="M70" s="183">
        <f>RES_hhdet_fech!M70/RES_summary!M$19</f>
        <v>23.241279491847667</v>
      </c>
      <c r="N70" s="183">
        <f>RES_hhdet_fech!N70/RES_summary!N$19</f>
        <v>23.19909174740615</v>
      </c>
      <c r="O70" s="183">
        <f>RES_hhdet_fech!O70/RES_summary!O$19</f>
        <v>23.192158152742351</v>
      </c>
      <c r="P70" s="183">
        <f>RES_hhdet_fech!P70/RES_summary!P$19</f>
        <v>22.978586931764511</v>
      </c>
      <c r="Q70" s="183">
        <f>RES_hhdet_fech!Q70/RES_summary!Q$19</f>
        <v>23.005165968324622</v>
      </c>
    </row>
    <row r="71" spans="1:17" ht="12" customHeight="1" x14ac:dyDescent="0.25">
      <c r="A71" s="166" t="s">
        <v>109</v>
      </c>
      <c r="B71" s="182">
        <f>RES_hhdet_fech!B71/RES_summary!B$19</f>
        <v>18.097508511956644</v>
      </c>
      <c r="C71" s="182">
        <f>RES_hhdet_fech!C71/RES_summary!C$19</f>
        <v>18.029928740316809</v>
      </c>
      <c r="D71" s="182">
        <f>RES_hhdet_fech!D71/RES_summary!D$19</f>
        <v>18.25875078825154</v>
      </c>
      <c r="E71" s="182">
        <f>RES_hhdet_fech!E71/RES_summary!E$19</f>
        <v>18.046138976304047</v>
      </c>
      <c r="F71" s="182">
        <f>RES_hhdet_fech!F71/RES_summary!F$19</f>
        <v>17.866508024766183</v>
      </c>
      <c r="G71" s="182">
        <f>RES_hhdet_fech!G71/RES_summary!G$19</f>
        <v>17.847591543243759</v>
      </c>
      <c r="H71" s="182">
        <f>RES_hhdet_fech!H71/RES_summary!H$19</f>
        <v>18.005865423631235</v>
      </c>
      <c r="I71" s="182">
        <f>RES_hhdet_fech!I71/RES_summary!I$19</f>
        <v>17.903292731510589</v>
      </c>
      <c r="J71" s="182">
        <f>RES_hhdet_fech!J71/RES_summary!J$19</f>
        <v>17.752608801998608</v>
      </c>
      <c r="K71" s="182">
        <f>RES_hhdet_fech!K71/RES_summary!K$19</f>
        <v>17.51191575923124</v>
      </c>
      <c r="L71" s="182">
        <f>RES_hhdet_fech!L71/RES_summary!L$19</f>
        <v>17.390402174363228</v>
      </c>
      <c r="M71" s="182">
        <f>RES_hhdet_fech!M71/RES_summary!M$19</f>
        <v>17.261501300017002</v>
      </c>
      <c r="N71" s="182">
        <f>RES_hhdet_fech!N71/RES_summary!N$19</f>
        <v>17.240829761152092</v>
      </c>
      <c r="O71" s="182">
        <f>RES_hhdet_fech!O71/RES_summary!O$19</f>
        <v>17.259297851288689</v>
      </c>
      <c r="P71" s="182">
        <f>RES_hhdet_fech!P71/RES_summary!P$19</f>
        <v>17.059769196347936</v>
      </c>
      <c r="Q71" s="182">
        <f>RES_hhdet_fech!Q71/RES_summary!Q$19</f>
        <v>17.086345609227017</v>
      </c>
    </row>
    <row r="72" spans="1:17" ht="12" customHeight="1" x14ac:dyDescent="0.25">
      <c r="A72" s="147" t="s">
        <v>59</v>
      </c>
      <c r="B72" s="181">
        <f>RES_hhdet_fech!B72/RES_summary!B$19</f>
        <v>5.7856035393150052</v>
      </c>
      <c r="C72" s="181">
        <f>RES_hhdet_fech!C72/RES_summary!C$19</f>
        <v>5.8098422033146093</v>
      </c>
      <c r="D72" s="181">
        <f>RES_hhdet_fech!D72/RES_summary!D$19</f>
        <v>5.929839103906632</v>
      </c>
      <c r="E72" s="181">
        <f>RES_hhdet_fech!E72/RES_summary!E$19</f>
        <v>5.9057653689743121</v>
      </c>
      <c r="F72" s="181">
        <f>RES_hhdet_fech!F72/RES_summary!F$19</f>
        <v>5.8898527585552252</v>
      </c>
      <c r="G72" s="181">
        <f>RES_hhdet_fech!G72/RES_summary!G$19</f>
        <v>5.9252446483511703</v>
      </c>
      <c r="H72" s="181">
        <f>RES_hhdet_fech!H72/RES_summary!H$19</f>
        <v>6.0220434893324795</v>
      </c>
      <c r="I72" s="181">
        <f>RES_hhdet_fech!I72/RES_summary!I$19</f>
        <v>6.0326925119172072</v>
      </c>
      <c r="J72" s="181">
        <f>RES_hhdet_fech!J72/RES_summary!J$19</f>
        <v>6.0252463117353372</v>
      </c>
      <c r="K72" s="181">
        <f>RES_hhdet_fech!K72/RES_summary!K$19</f>
        <v>5.9893424850021697</v>
      </c>
      <c r="L72" s="181">
        <f>RES_hhdet_fech!L72/RES_summary!L$19</f>
        <v>5.9962721025544017</v>
      </c>
      <c r="M72" s="181">
        <f>RES_hhdet_fech!M72/RES_summary!M$19</f>
        <v>5.9797781918306647</v>
      </c>
      <c r="N72" s="181">
        <f>RES_hhdet_fech!N72/RES_summary!N$19</f>
        <v>5.9582619862540573</v>
      </c>
      <c r="O72" s="181">
        <f>RES_hhdet_fech!O72/RES_summary!O$19</f>
        <v>5.9328603014536663</v>
      </c>
      <c r="P72" s="181">
        <f>RES_hhdet_fech!P72/RES_summary!P$19</f>
        <v>5.9188177354165754</v>
      </c>
      <c r="Q72" s="181">
        <f>RES_hhdet_fech!Q72/RES_summary!Q$19</f>
        <v>5.9188203590976007</v>
      </c>
    </row>
    <row r="73" spans="1:17" ht="12" customHeight="1" x14ac:dyDescent="0.25">
      <c r="A73" s="163" t="s">
        <v>142</v>
      </c>
      <c r="B73" s="180">
        <f>RES_hhdet_fech!B73/RES_summary!B$19</f>
        <v>26.9691733443291</v>
      </c>
      <c r="C73" s="180">
        <f>RES_hhdet_fech!C73/RES_summary!C$19</f>
        <v>27.736103489859907</v>
      </c>
      <c r="D73" s="180">
        <f>RES_hhdet_fech!D73/RES_summary!D$19</f>
        <v>28.927002846378748</v>
      </c>
      <c r="E73" s="180">
        <f>RES_hhdet_fech!E73/RES_summary!E$19</f>
        <v>28.871977847192465</v>
      </c>
      <c r="F73" s="180">
        <f>RES_hhdet_fech!F73/RES_summary!F$19</f>
        <v>28.283794784751588</v>
      </c>
      <c r="G73" s="180">
        <f>RES_hhdet_fech!G73/RES_summary!G$19</f>
        <v>28.244973818363871</v>
      </c>
      <c r="H73" s="180">
        <f>RES_hhdet_fech!H73/RES_summary!H$19</f>
        <v>28.658227691166317</v>
      </c>
      <c r="I73" s="180">
        <f>RES_hhdet_fech!I73/RES_summary!I$19</f>
        <v>28.987161817882413</v>
      </c>
      <c r="J73" s="180">
        <f>RES_hhdet_fech!J73/RES_summary!J$19</f>
        <v>29.812962943408742</v>
      </c>
      <c r="K73" s="180">
        <f>RES_hhdet_fech!K73/RES_summary!K$19</f>
        <v>30.513583482352658</v>
      </c>
      <c r="L73" s="180">
        <f>RES_hhdet_fech!L73/RES_summary!L$19</f>
        <v>31.566624910101112</v>
      </c>
      <c r="M73" s="180">
        <f>RES_hhdet_fech!M73/RES_summary!M$19</f>
        <v>33.360552626368573</v>
      </c>
      <c r="N73" s="180">
        <f>RES_hhdet_fech!N73/RES_summary!N$19</f>
        <v>35.734171471007187</v>
      </c>
      <c r="O73" s="180">
        <f>RES_hhdet_fech!O73/RES_summary!O$19</f>
        <v>34.281090915776012</v>
      </c>
      <c r="P73" s="180">
        <f>RES_hhdet_fech!P73/RES_summary!P$19</f>
        <v>33.677600648173602</v>
      </c>
      <c r="Q73" s="180">
        <f>RES_hhdet_fech!Q73/RES_summary!Q$19</f>
        <v>33.968848405263635</v>
      </c>
    </row>
    <row r="74" spans="1:17" ht="12" customHeight="1" x14ac:dyDescent="0.25">
      <c r="A74" s="161" t="s">
        <v>141</v>
      </c>
      <c r="B74" s="179">
        <f>RES_hhdet_fech!B74/RES_summary!B$19</f>
        <v>23.315566213129106</v>
      </c>
      <c r="C74" s="179">
        <f>RES_hhdet_fech!C74/RES_summary!C$19</f>
        <v>23.83830947172417</v>
      </c>
      <c r="D74" s="179">
        <f>RES_hhdet_fech!D74/RES_summary!D$19</f>
        <v>24.73239095405393</v>
      </c>
      <c r="E74" s="179">
        <f>RES_hhdet_fech!E74/RES_summary!E$19</f>
        <v>24.672550969651276</v>
      </c>
      <c r="F74" s="179">
        <f>RES_hhdet_fech!F74/RES_summary!F$19</f>
        <v>24.274319368645333</v>
      </c>
      <c r="G74" s="179">
        <f>RES_hhdet_fech!G74/RES_summary!G$19</f>
        <v>24.284477630287626</v>
      </c>
      <c r="H74" s="179">
        <f>RES_hhdet_fech!H74/RES_summary!H$19</f>
        <v>24.64989148859058</v>
      </c>
      <c r="I74" s="179">
        <f>RES_hhdet_fech!I74/RES_summary!I$19</f>
        <v>24.87434769354056</v>
      </c>
      <c r="J74" s="179">
        <f>RES_hhdet_fech!J74/RES_summary!J$19</f>
        <v>25.403672224951048</v>
      </c>
      <c r="K74" s="179">
        <f>RES_hhdet_fech!K74/RES_summary!K$19</f>
        <v>25.823171748531433</v>
      </c>
      <c r="L74" s="179">
        <f>RES_hhdet_fech!L74/RES_summary!L$19</f>
        <v>26.514578294120248</v>
      </c>
      <c r="M74" s="179">
        <f>RES_hhdet_fech!M74/RES_summary!M$19</f>
        <v>27.664137398970283</v>
      </c>
      <c r="N74" s="179">
        <f>RES_hhdet_fech!N74/RES_summary!N$19</f>
        <v>29.185473442408661</v>
      </c>
      <c r="O74" s="179">
        <f>RES_hhdet_fech!O74/RES_summary!O$19</f>
        <v>28.215569396708151</v>
      </c>
      <c r="P74" s="179">
        <f>RES_hhdet_fech!P74/RES_summary!P$19</f>
        <v>27.809258156729257</v>
      </c>
      <c r="Q74" s="179">
        <f>RES_hhdet_fech!Q74/RES_summary!Q$19</f>
        <v>27.998571822518976</v>
      </c>
    </row>
    <row r="75" spans="1:17" ht="12" customHeight="1" x14ac:dyDescent="0.25">
      <c r="A75" s="148" t="s">
        <v>60</v>
      </c>
      <c r="B75" s="177">
        <f>RES_hhdet_fech!B75/RES_summary!B$19</f>
        <v>17.529962673814101</v>
      </c>
      <c r="C75" s="177">
        <f>RES_hhdet_fech!C75/RES_summary!C$19</f>
        <v>18.028467268409564</v>
      </c>
      <c r="D75" s="177">
        <f>RES_hhdet_fech!D75/RES_summary!D$19</f>
        <v>18.802551850147022</v>
      </c>
      <c r="E75" s="177">
        <f>RES_hhdet_fech!E75/RES_summary!E$19</f>
        <v>18.766785600676499</v>
      </c>
      <c r="F75" s="177">
        <f>RES_hhdet_fech!F75/RES_summary!F$19</f>
        <v>18.384466610089806</v>
      </c>
      <c r="G75" s="177">
        <f>RES_hhdet_fech!G75/RES_summary!G$19</f>
        <v>18.359232981936444</v>
      </c>
      <c r="H75" s="177">
        <f>RES_hhdet_fech!H75/RES_summary!H$19</f>
        <v>18.627847999258098</v>
      </c>
      <c r="I75" s="177">
        <f>RES_hhdet_fech!I75/RES_summary!I$19</f>
        <v>18.841655181623359</v>
      </c>
      <c r="J75" s="177">
        <f>RES_hhdet_fech!J75/RES_summary!J$19</f>
        <v>19.378425913215718</v>
      </c>
      <c r="K75" s="177">
        <f>RES_hhdet_fech!K75/RES_summary!K$19</f>
        <v>19.83382926352926</v>
      </c>
      <c r="L75" s="177">
        <f>RES_hhdet_fech!L75/RES_summary!L$19</f>
        <v>20.518306191565848</v>
      </c>
      <c r="M75" s="177">
        <f>RES_hhdet_fech!M75/RES_summary!M$19</f>
        <v>21.684359207139618</v>
      </c>
      <c r="N75" s="177">
        <f>RES_hhdet_fech!N75/RES_summary!N$19</f>
        <v>23.227211456154595</v>
      </c>
      <c r="O75" s="177">
        <f>RES_hhdet_fech!O75/RES_summary!O$19</f>
        <v>22.282709095254486</v>
      </c>
      <c r="P75" s="177">
        <f>RES_hhdet_fech!P75/RES_summary!P$19</f>
        <v>21.890440421312675</v>
      </c>
      <c r="Q75" s="177">
        <f>RES_hhdet_fech!Q75/RES_summary!Q$19</f>
        <v>22.079751463421367</v>
      </c>
    </row>
    <row r="76" spans="1:17" ht="12" customHeight="1" x14ac:dyDescent="0.25">
      <c r="A76" s="148" t="s">
        <v>59</v>
      </c>
      <c r="B76" s="177">
        <f>RES_hhdet_fech!B76/RES_summary!B$19</f>
        <v>5.7856035393150052</v>
      </c>
      <c r="C76" s="177">
        <f>RES_hhdet_fech!C76/RES_summary!C$19</f>
        <v>5.8098422033146084</v>
      </c>
      <c r="D76" s="177">
        <f>RES_hhdet_fech!D76/RES_summary!D$19</f>
        <v>5.9298391039069109</v>
      </c>
      <c r="E76" s="177">
        <f>RES_hhdet_fech!E76/RES_summary!E$19</f>
        <v>5.9057653689747722</v>
      </c>
      <c r="F76" s="177">
        <f>RES_hhdet_fech!F76/RES_summary!F$19</f>
        <v>5.8898527585555263</v>
      </c>
      <c r="G76" s="177">
        <f>RES_hhdet_fech!G76/RES_summary!G$19</f>
        <v>5.9252446483511756</v>
      </c>
      <c r="H76" s="177">
        <f>RES_hhdet_fech!H76/RES_summary!H$19</f>
        <v>6.0220434893324839</v>
      </c>
      <c r="I76" s="177">
        <f>RES_hhdet_fech!I76/RES_summary!I$19</f>
        <v>6.0326925119172063</v>
      </c>
      <c r="J76" s="177">
        <f>RES_hhdet_fech!J76/RES_summary!J$19</f>
        <v>6.0252463117353354</v>
      </c>
      <c r="K76" s="177">
        <f>RES_hhdet_fech!K76/RES_summary!K$19</f>
        <v>5.9893424850021688</v>
      </c>
      <c r="L76" s="177">
        <f>RES_hhdet_fech!L76/RES_summary!L$19</f>
        <v>5.9962721025544061</v>
      </c>
      <c r="M76" s="177">
        <f>RES_hhdet_fech!M76/RES_summary!M$19</f>
        <v>5.9797781918306683</v>
      </c>
      <c r="N76" s="177">
        <f>RES_hhdet_fech!N76/RES_summary!N$19</f>
        <v>5.9582619862540662</v>
      </c>
      <c r="O76" s="177">
        <f>RES_hhdet_fech!O76/RES_summary!O$19</f>
        <v>5.9328603014536663</v>
      </c>
      <c r="P76" s="177">
        <f>RES_hhdet_fech!P76/RES_summary!P$19</f>
        <v>5.9188177354165816</v>
      </c>
      <c r="Q76" s="177">
        <f>RES_hhdet_fech!Q76/RES_summary!Q$19</f>
        <v>5.9188203590976123</v>
      </c>
    </row>
    <row r="77" spans="1:17" ht="12" customHeight="1" x14ac:dyDescent="0.25">
      <c r="A77" s="158" t="s">
        <v>62</v>
      </c>
      <c r="B77" s="178">
        <f>RES_hhdet_fech!B77/RES_summary!B$19</f>
        <v>11.265058536926544</v>
      </c>
      <c r="C77" s="178">
        <f>RES_hhdet_fech!C77/RES_summary!C$19</f>
        <v>11.358516244813391</v>
      </c>
      <c r="D77" s="178">
        <f>RES_hhdet_fech!D77/RES_summary!D$19</f>
        <v>11.555126675660167</v>
      </c>
      <c r="E77" s="178">
        <f>RES_hhdet_fech!E77/RES_summary!E$19</f>
        <v>11.47770563448055</v>
      </c>
      <c r="F77" s="178">
        <f>RES_hhdet_fech!F77/RES_summary!F$19</f>
        <v>11.430142363157922</v>
      </c>
      <c r="G77" s="178">
        <f>RES_hhdet_fech!G77/RES_summary!G$19</f>
        <v>11.481434699711517</v>
      </c>
      <c r="H77" s="178">
        <f>RES_hhdet_fech!H77/RES_summary!H$19</f>
        <v>11.81132930614935</v>
      </c>
      <c r="I77" s="178">
        <f>RES_hhdet_fech!I77/RES_summary!I$19</f>
        <v>11.887152669511227</v>
      </c>
      <c r="J77" s="178">
        <f>RES_hhdet_fech!J77/RES_summary!J$19</f>
        <v>11.865752617967335</v>
      </c>
      <c r="K77" s="178">
        <f>RES_hhdet_fech!K77/RES_summary!K$19</f>
        <v>11.565073821943816</v>
      </c>
      <c r="L77" s="178">
        <f>RES_hhdet_fech!L77/RES_summary!L$19</f>
        <v>11.508125313126678</v>
      </c>
      <c r="M77" s="178">
        <f>RES_hhdet_fech!M77/RES_summary!M$19</f>
        <v>11.466822300961324</v>
      </c>
      <c r="N77" s="178">
        <f>RES_hhdet_fech!N77/RES_summary!N$19</f>
        <v>11.435872887736144</v>
      </c>
      <c r="O77" s="178">
        <f>RES_hhdet_fech!O77/RES_summary!O$19</f>
        <v>11.379641308112289</v>
      </c>
      <c r="P77" s="178">
        <f>RES_hhdet_fech!P77/RES_summary!P$19</f>
        <v>11.352745843370498</v>
      </c>
      <c r="Q77" s="178">
        <f>RES_hhdet_fech!Q77/RES_summary!Q$19</f>
        <v>11.261194023497755</v>
      </c>
    </row>
    <row r="78" spans="1:17" ht="12" customHeight="1" x14ac:dyDescent="0.25">
      <c r="A78" s="23" t="s">
        <v>109</v>
      </c>
      <c r="B78" s="177">
        <f>RES_hhdet_fech!B78/RES_summary!B$19</f>
        <v>11.697973508492275</v>
      </c>
      <c r="C78" s="177">
        <f>RES_hhdet_fech!C78/RES_summary!C$19</f>
        <v>11.759037553696873</v>
      </c>
      <c r="D78" s="177">
        <f>RES_hhdet_fech!D78/RES_summary!D$19</f>
        <v>11.920910010890177</v>
      </c>
      <c r="E78" s="177">
        <f>RES_hhdet_fech!E78/RES_summary!E$19</f>
        <v>11.821914890581759</v>
      </c>
      <c r="F78" s="177">
        <f>RES_hhdet_fech!F78/RES_summary!F$19</f>
        <v>11.768416922071829</v>
      </c>
      <c r="G78" s="177">
        <f>RES_hhdet_fech!G78/RES_summary!G$19</f>
        <v>11.813060541911755</v>
      </c>
      <c r="H78" s="177">
        <f>RES_hhdet_fech!H78/RES_summary!H$19</f>
        <v>12.147806771086433</v>
      </c>
      <c r="I78" s="177">
        <f>RES_hhdet_fech!I78/RES_summary!I$19</f>
        <v>12.18762428667881</v>
      </c>
      <c r="J78" s="177">
        <f>RES_hhdet_fech!J78/RES_summary!J$19</f>
        <v>12.107845438408779</v>
      </c>
      <c r="K78" s="177">
        <f>RES_hhdet_fech!K78/RES_summary!K$19</f>
        <v>11.756558239332152</v>
      </c>
      <c r="L78" s="177">
        <f>RES_hhdet_fech!L78/RES_summary!L$19</f>
        <v>11.685602454866197</v>
      </c>
      <c r="M78" s="177">
        <f>RES_hhdet_fech!M78/RES_summary!M$19</f>
        <v>11.527309947121847</v>
      </c>
      <c r="N78" s="177">
        <f>RES_hhdet_fech!N78/RES_summary!N$19</f>
        <v>11.470615694761173</v>
      </c>
      <c r="O78" s="177">
        <f>RES_hhdet_fech!O78/RES_summary!O$19</f>
        <v>11.438533569705161</v>
      </c>
      <c r="P78" s="177">
        <f>RES_hhdet_fech!P78/RES_summary!P$19</f>
        <v>11.400087929611352</v>
      </c>
      <c r="Q78" s="177">
        <f>RES_hhdet_fech!Q78/RES_summary!Q$19</f>
        <v>11.339483230073741</v>
      </c>
    </row>
    <row r="79" spans="1:17" ht="12" customHeight="1" x14ac:dyDescent="0.25">
      <c r="A79" s="29" t="s">
        <v>140</v>
      </c>
      <c r="B79" s="176">
        <f>RES_hhdet_fech!B79/RES_summary!B$19</f>
        <v>7.8074821092855009</v>
      </c>
      <c r="C79" s="176">
        <f>RES_hhdet_fech!C79/RES_summary!C$19</f>
        <v>8.1306027549964259</v>
      </c>
      <c r="D79" s="176">
        <f>RES_hhdet_fech!D79/RES_summary!D$19</f>
        <v>8.5286577597118622</v>
      </c>
      <c r="E79" s="176">
        <f>RES_hhdet_fech!E79/RES_summary!E$19</f>
        <v>8.576286741048385</v>
      </c>
      <c r="F79" s="176">
        <f>RES_hhdet_fech!F79/RES_summary!F$19</f>
        <v>8.4857201750584288</v>
      </c>
      <c r="G79" s="176">
        <f>RES_hhdet_fech!G79/RES_summary!G$19</f>
        <v>8.5478829200633548</v>
      </c>
      <c r="H79" s="176">
        <f>RES_hhdet_fech!H79/RES_summary!H$19</f>
        <v>8.7269584689842095</v>
      </c>
      <c r="I79" s="176">
        <f>RES_hhdet_fech!I79/RES_summary!I$19</f>
        <v>9.2233101148237893</v>
      </c>
      <c r="J79" s="176">
        <f>RES_hhdet_fech!J79/RES_summary!J$19</f>
        <v>9.3454985217332958</v>
      </c>
      <c r="K79" s="176">
        <f>RES_hhdet_fech!K79/RES_summary!K$19</f>
        <v>9.5564323684129633</v>
      </c>
      <c r="L79" s="176">
        <f>RES_hhdet_fech!L79/RES_summary!L$19</f>
        <v>9.4061293134205819</v>
      </c>
      <c r="M79" s="176">
        <f>RES_hhdet_fech!M79/RES_summary!M$19</f>
        <v>10.747458814355017</v>
      </c>
      <c r="N79" s="176">
        <f>RES_hhdet_fech!N79/RES_summary!N$19</f>
        <v>11.021211612930925</v>
      </c>
      <c r="O79" s="176">
        <f>RES_hhdet_fech!O79/RES_summary!O$19</f>
        <v>10.69495635812882</v>
      </c>
      <c r="P79" s="176">
        <f>RES_hhdet_fech!P79/RES_summary!P$19</f>
        <v>10.806715758024856</v>
      </c>
      <c r="Q79" s="176">
        <f>RES_hhdet_fech!Q79/RES_summary!Q$19</f>
        <v>10.397056255316404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193.54109667782467</v>
      </c>
      <c r="C81" s="184">
        <f>RES_hhdet_fech!C81/RES_summary!C$19</f>
        <v>202.89088391354474</v>
      </c>
      <c r="D81" s="184">
        <f>RES_hhdet_fech!D81/RES_summary!D$19</f>
        <v>193.88951687972653</v>
      </c>
      <c r="E81" s="184">
        <f>RES_hhdet_fech!E81/RES_summary!E$19</f>
        <v>196.77848648116779</v>
      </c>
      <c r="F81" s="184">
        <f>RES_hhdet_fech!F81/RES_summary!F$19</f>
        <v>186.90954842439967</v>
      </c>
      <c r="G81" s="184">
        <f>RES_hhdet_fech!G81/RES_summary!G$19</f>
        <v>178.7037181269794</v>
      </c>
      <c r="H81" s="184">
        <f>RES_hhdet_fech!H81/RES_summary!H$19</f>
        <v>178.52816109154372</v>
      </c>
      <c r="I81" s="184">
        <f>RES_hhdet_fech!I81/RES_summary!I$19</f>
        <v>173.78008589958003</v>
      </c>
      <c r="J81" s="184">
        <f>RES_hhdet_fech!J81/RES_summary!J$19</f>
        <v>176.12696980449977</v>
      </c>
      <c r="K81" s="184">
        <f>RES_hhdet_fech!K81/RES_summary!K$19</f>
        <v>176.43497392694397</v>
      </c>
      <c r="L81" s="184">
        <f>RES_hhdet_fech!L81/RES_summary!L$19</f>
        <v>179.03141406842789</v>
      </c>
      <c r="M81" s="184">
        <f>RES_hhdet_fech!M81/RES_summary!M$19</f>
        <v>166.82809687530454</v>
      </c>
      <c r="N81" s="184">
        <f>RES_hhdet_fech!N81/RES_summary!N$19</f>
        <v>167.37327018538414</v>
      </c>
      <c r="O81" s="184">
        <f>RES_hhdet_fech!O81/RES_summary!O$19</f>
        <v>167.76890640587081</v>
      </c>
      <c r="P81" s="184">
        <f>RES_hhdet_fech!P81/RES_summary!P$19</f>
        <v>138.17336167923287</v>
      </c>
      <c r="Q81" s="184">
        <f>RES_hhdet_fech!Q81/RES_summary!Q$19</f>
        <v>137.57047627497718</v>
      </c>
    </row>
    <row r="82" spans="1:17" ht="12.95" customHeight="1" x14ac:dyDescent="0.25">
      <c r="A82" s="158" t="s">
        <v>65</v>
      </c>
      <c r="B82" s="178">
        <f>RES_hhdet_fech!B82/RES_summary!B$19</f>
        <v>150.79528475018913</v>
      </c>
      <c r="C82" s="178">
        <f>RES_hhdet_fech!C82/RES_summary!C$19</f>
        <v>159.30713600516867</v>
      </c>
      <c r="D82" s="178">
        <f>RES_hhdet_fech!D82/RES_summary!D$19</f>
        <v>149.4567742868204</v>
      </c>
      <c r="E82" s="178">
        <f>RES_hhdet_fech!E82/RES_summary!E$19</f>
        <v>152.67996213315661</v>
      </c>
      <c r="F82" s="178">
        <f>RES_hhdet_fech!F82/RES_summary!F$19</f>
        <v>143.51587368118447</v>
      </c>
      <c r="G82" s="178">
        <f>RES_hhdet_fech!G82/RES_summary!G$19</f>
        <v>135.5055833307886</v>
      </c>
      <c r="H82" s="178">
        <f>RES_hhdet_fech!H82/RES_summary!H$19</f>
        <v>134.60628148581299</v>
      </c>
      <c r="I82" s="178">
        <f>RES_hhdet_fech!I82/RES_summary!I$19</f>
        <v>129.40731609397892</v>
      </c>
      <c r="J82" s="178">
        <f>RES_hhdet_fech!J82/RES_summary!J$19</f>
        <v>132.22323044532843</v>
      </c>
      <c r="K82" s="178">
        <f>RES_hhdet_fech!K82/RES_summary!K$19</f>
        <v>132.15056655763806</v>
      </c>
      <c r="L82" s="178">
        <f>RES_hhdet_fech!L82/RES_summary!L$19</f>
        <v>135.26504248971494</v>
      </c>
      <c r="M82" s="178">
        <f>RES_hhdet_fech!M82/RES_summary!M$19</f>
        <v>120.2051770570161</v>
      </c>
      <c r="N82" s="178">
        <f>RES_hhdet_fech!N82/RES_summary!N$19</f>
        <v>122.17786033730908</v>
      </c>
      <c r="O82" s="178">
        <f>RES_hhdet_fech!O82/RES_summary!O$19</f>
        <v>125.16131155729614</v>
      </c>
      <c r="P82" s="178">
        <f>RES_hhdet_fech!P82/RES_summary!P$19</f>
        <v>92.383874534747576</v>
      </c>
      <c r="Q82" s="178">
        <f>RES_hhdet_fech!Q82/RES_summary!Q$19</f>
        <v>93.729732065363208</v>
      </c>
    </row>
    <row r="83" spans="1:17" ht="12" customHeight="1" x14ac:dyDescent="0.25">
      <c r="A83" s="23" t="s">
        <v>157</v>
      </c>
      <c r="B83" s="177">
        <f>RES_hhdet_fech!B83/RES_summary!B$19</f>
        <v>150.1971993886371</v>
      </c>
      <c r="C83" s="177">
        <f>RES_hhdet_fech!C83/RES_summary!C$19</f>
        <v>158.68793269080862</v>
      </c>
      <c r="D83" s="177">
        <f>RES_hhdet_fech!D83/RES_summary!D$19</f>
        <v>148.7635756145124</v>
      </c>
      <c r="E83" s="177">
        <f>RES_hhdet_fech!E83/RES_summary!E$19</f>
        <v>151.97913692355073</v>
      </c>
      <c r="F83" s="177">
        <f>RES_hhdet_fech!F83/RES_summary!F$19</f>
        <v>142.87478609565841</v>
      </c>
      <c r="G83" s="177">
        <f>RES_hhdet_fech!G83/RES_summary!G$19</f>
        <v>134.89038733996051</v>
      </c>
      <c r="H83" s="177">
        <f>RES_hhdet_fech!H83/RES_summary!H$19</f>
        <v>134.00193894102077</v>
      </c>
      <c r="I83" s="177">
        <f>RES_hhdet_fech!I83/RES_summary!I$19</f>
        <v>128.69402430671846</v>
      </c>
      <c r="J83" s="177">
        <f>RES_hhdet_fech!J83/RES_summary!J$19</f>
        <v>131.56959050825793</v>
      </c>
      <c r="K83" s="177">
        <f>RES_hhdet_fech!K83/RES_summary!K$19</f>
        <v>131.38459224082575</v>
      </c>
      <c r="L83" s="177">
        <f>RES_hhdet_fech!L83/RES_summary!L$19</f>
        <v>134.65121724111361</v>
      </c>
      <c r="M83" s="177">
        <f>RES_hhdet_fech!M83/RES_summary!M$19</f>
        <v>119.30215858932915</v>
      </c>
      <c r="N83" s="177">
        <f>RES_hhdet_fech!N83/RES_summary!N$19</f>
        <v>121.12917421915662</v>
      </c>
      <c r="O83" s="177">
        <f>RES_hhdet_fech!O83/RES_summary!O$19</f>
        <v>124.1053816677702</v>
      </c>
      <c r="P83" s="177">
        <f>RES_hhdet_fech!P83/RES_summary!P$19</f>
        <v>91.211280421667979</v>
      </c>
      <c r="Q83" s="177">
        <f>RES_hhdet_fech!Q83/RES_summary!Q$19</f>
        <v>92.566518089746808</v>
      </c>
    </row>
    <row r="84" spans="1:17" ht="12" customHeight="1" x14ac:dyDescent="0.25">
      <c r="A84" s="23" t="s">
        <v>60</v>
      </c>
      <c r="B84" s="177">
        <f>RES_hhdet_fech!B84/RES_summary!B$19</f>
        <v>0.59808536155203584</v>
      </c>
      <c r="C84" s="177">
        <f>RES_hhdet_fech!C84/RES_summary!C$19</f>
        <v>0.6192033143600425</v>
      </c>
      <c r="D84" s="177">
        <f>RES_hhdet_fech!D84/RES_summary!D$19</f>
        <v>0.69319867230798493</v>
      </c>
      <c r="E84" s="177">
        <f>RES_hhdet_fech!E84/RES_summary!E$19</f>
        <v>0.70082520960589234</v>
      </c>
      <c r="F84" s="177">
        <f>RES_hhdet_fech!F84/RES_summary!F$19</f>
        <v>0.64108758552607947</v>
      </c>
      <c r="G84" s="177">
        <f>RES_hhdet_fech!G84/RES_summary!G$19</f>
        <v>0.6151959908280844</v>
      </c>
      <c r="H84" s="177">
        <f>RES_hhdet_fech!H84/RES_summary!H$19</f>
        <v>0.60434254479221561</v>
      </c>
      <c r="I84" s="177">
        <f>RES_hhdet_fech!I84/RES_summary!I$19</f>
        <v>0.71329178726046216</v>
      </c>
      <c r="J84" s="177">
        <f>RES_hhdet_fech!J84/RES_summary!J$19</f>
        <v>0.65363993707049317</v>
      </c>
      <c r="K84" s="177">
        <f>RES_hhdet_fech!K84/RES_summary!K$19</f>
        <v>0.76597431681229833</v>
      </c>
      <c r="L84" s="177">
        <f>RES_hhdet_fech!L84/RES_summary!L$19</f>
        <v>0.61382524860133314</v>
      </c>
      <c r="M84" s="177">
        <f>RES_hhdet_fech!M84/RES_summary!M$19</f>
        <v>0.90301846768695615</v>
      </c>
      <c r="N84" s="177">
        <f>RES_hhdet_fech!N84/RES_summary!N$19</f>
        <v>1.0486861181524632</v>
      </c>
      <c r="O84" s="177">
        <f>RES_hhdet_fech!O84/RES_summary!O$19</f>
        <v>1.0559298895259521</v>
      </c>
      <c r="P84" s="177">
        <f>RES_hhdet_fech!P84/RES_summary!P$19</f>
        <v>1.172594113079598</v>
      </c>
      <c r="Q84" s="177">
        <f>RES_hhdet_fech!Q84/RES_summary!Q$19</f>
        <v>1.1632139756164119</v>
      </c>
    </row>
    <row r="85" spans="1:17" ht="12.95" customHeight="1" x14ac:dyDescent="0.25">
      <c r="A85" s="158" t="s">
        <v>112</v>
      </c>
      <c r="B85" s="178">
        <f>RES_hhdet_fech!B85/RES_summary!B$19</f>
        <v>5.1260126285276153E-2</v>
      </c>
      <c r="C85" s="178">
        <f>RES_hhdet_fech!C85/RES_summary!C$19</f>
        <v>5.0339004389562396E-2</v>
      </c>
      <c r="D85" s="178">
        <f>RES_hhdet_fech!D85/RES_summary!D$19</f>
        <v>5.0157904581780301E-2</v>
      </c>
      <c r="E85" s="178">
        <f>RES_hhdet_fech!E85/RES_summary!E$19</f>
        <v>4.9150726472252125E-2</v>
      </c>
      <c r="F85" s="178">
        <f>RES_hhdet_fech!F85/RES_summary!F$19</f>
        <v>4.8274410581838928E-2</v>
      </c>
      <c r="G85" s="178">
        <f>RES_hhdet_fech!G85/RES_summary!G$19</f>
        <v>4.6232390685569093E-2</v>
      </c>
      <c r="H85" s="178">
        <f>RES_hhdet_fech!H85/RES_summary!H$19</f>
        <v>4.6003887611214385E-2</v>
      </c>
      <c r="I85" s="178">
        <f>RES_hhdet_fech!I85/RES_summary!I$19</f>
        <v>4.8355637306323973E-2</v>
      </c>
      <c r="J85" s="178">
        <f>RES_hhdet_fech!J85/RES_summary!J$19</f>
        <v>5.182979306112543E-2</v>
      </c>
      <c r="K85" s="178">
        <f>RES_hhdet_fech!K85/RES_summary!K$19</f>
        <v>6.1158544331773181E-2</v>
      </c>
      <c r="L85" s="178">
        <f>RES_hhdet_fech!L85/RES_summary!L$19</f>
        <v>6.6735143145854367E-2</v>
      </c>
      <c r="M85" s="178">
        <f>RES_hhdet_fech!M85/RES_summary!M$19</f>
        <v>8.8822390182173722E-2</v>
      </c>
      <c r="N85" s="178">
        <f>RES_hhdet_fech!N85/RES_summary!N$19</f>
        <v>0.1095367418805815</v>
      </c>
      <c r="O85" s="178">
        <f>RES_hhdet_fech!O85/RES_summary!O$19</f>
        <v>0.12725102734734167</v>
      </c>
      <c r="P85" s="178">
        <f>RES_hhdet_fech!P85/RES_summary!P$19</f>
        <v>0.14410186641884537</v>
      </c>
      <c r="Q85" s="178">
        <f>RES_hhdet_fech!Q85/RES_summary!Q$19</f>
        <v>0.16732443926430671</v>
      </c>
    </row>
    <row r="86" spans="1:17" ht="12" customHeight="1" x14ac:dyDescent="0.25">
      <c r="A86" s="23" t="s">
        <v>60</v>
      </c>
      <c r="B86" s="177">
        <f>RES_hhdet_fech!B86/RES_summary!B$19</f>
        <v>5.1260126285276153E-2</v>
      </c>
      <c r="C86" s="177">
        <f>RES_hhdet_fech!C86/RES_summary!C$19</f>
        <v>5.0339004389562396E-2</v>
      </c>
      <c r="D86" s="177">
        <f>RES_hhdet_fech!D86/RES_summary!D$19</f>
        <v>5.0157904581780301E-2</v>
      </c>
      <c r="E86" s="177">
        <f>RES_hhdet_fech!E86/RES_summary!E$19</f>
        <v>4.9150726472252125E-2</v>
      </c>
      <c r="F86" s="177">
        <f>RES_hhdet_fech!F86/RES_summary!F$19</f>
        <v>4.8274410581838928E-2</v>
      </c>
      <c r="G86" s="177">
        <f>RES_hhdet_fech!G86/RES_summary!G$19</f>
        <v>4.6232390685569093E-2</v>
      </c>
      <c r="H86" s="177">
        <f>RES_hhdet_fech!H86/RES_summary!H$19</f>
        <v>4.6003887611214385E-2</v>
      </c>
      <c r="I86" s="177">
        <f>RES_hhdet_fech!I86/RES_summary!I$19</f>
        <v>4.8355637306323973E-2</v>
      </c>
      <c r="J86" s="177">
        <f>RES_hhdet_fech!J86/RES_summary!J$19</f>
        <v>5.182979306112543E-2</v>
      </c>
      <c r="K86" s="177">
        <f>RES_hhdet_fech!K86/RES_summary!K$19</f>
        <v>6.1158544331773181E-2</v>
      </c>
      <c r="L86" s="177">
        <f>RES_hhdet_fech!L86/RES_summary!L$19</f>
        <v>6.6735143145854367E-2</v>
      </c>
      <c r="M86" s="177">
        <f>RES_hhdet_fech!M86/RES_summary!M$19</f>
        <v>8.8822390182173722E-2</v>
      </c>
      <c r="N86" s="177">
        <f>RES_hhdet_fech!N86/RES_summary!N$19</f>
        <v>0.1095367418805815</v>
      </c>
      <c r="O86" s="177">
        <f>RES_hhdet_fech!O86/RES_summary!O$19</f>
        <v>0.12725102734734167</v>
      </c>
      <c r="P86" s="177">
        <f>RES_hhdet_fech!P86/RES_summary!P$19</f>
        <v>0.14410186641884537</v>
      </c>
      <c r="Q86" s="177">
        <f>RES_hhdet_fech!Q86/RES_summary!Q$19</f>
        <v>0.16732443926430671</v>
      </c>
    </row>
    <row r="87" spans="1:17" ht="12" customHeight="1" x14ac:dyDescent="0.25">
      <c r="A87" s="158" t="s">
        <v>63</v>
      </c>
      <c r="B87" s="178">
        <f>RES_hhdet_fech!B87/RES_summary!B$19</f>
        <v>31.981345736782714</v>
      </c>
      <c r="C87" s="178">
        <f>RES_hhdet_fech!C87/RES_summary!C$19</f>
        <v>32.465671993911272</v>
      </c>
      <c r="D87" s="178">
        <f>RES_hhdet_fech!D87/RES_summary!D$19</f>
        <v>33.222118531388809</v>
      </c>
      <c r="E87" s="178">
        <f>RES_hhdet_fech!E87/RES_summary!E$19</f>
        <v>32.934731734643094</v>
      </c>
      <c r="F87" s="178">
        <f>RES_hhdet_fech!F87/RES_summary!F$19</f>
        <v>32.532990003346761</v>
      </c>
      <c r="G87" s="178">
        <f>RES_hhdet_fech!G87/RES_summary!G$19</f>
        <v>32.494372724698984</v>
      </c>
      <c r="H87" s="178">
        <f>RES_hhdet_fech!H87/RES_summary!H$19</f>
        <v>32.845040300254588</v>
      </c>
      <c r="I87" s="178">
        <f>RES_hhdet_fech!I87/RES_summary!I$19</f>
        <v>33.298286537541728</v>
      </c>
      <c r="J87" s="178">
        <f>RES_hhdet_fech!J87/RES_summary!J$19</f>
        <v>32.598058816242471</v>
      </c>
      <c r="K87" s="178">
        <f>RES_hhdet_fech!K87/RES_summary!K$19</f>
        <v>32.935676185835838</v>
      </c>
      <c r="L87" s="178">
        <f>RES_hhdet_fech!L87/RES_summary!L$19</f>
        <v>32.421189348602063</v>
      </c>
      <c r="M87" s="178">
        <f>RES_hhdet_fech!M87/RES_summary!M$19</f>
        <v>35.041669159867944</v>
      </c>
      <c r="N87" s="178">
        <f>RES_hhdet_fech!N87/RES_summary!N$19</f>
        <v>33.161084498372666</v>
      </c>
      <c r="O87" s="178">
        <f>RES_hhdet_fech!O87/RES_summary!O$19</f>
        <v>30.57195010909804</v>
      </c>
      <c r="P87" s="178">
        <f>RES_hhdet_fech!P87/RES_summary!P$19</f>
        <v>34.167081694044128</v>
      </c>
      <c r="Q87" s="178">
        <f>RES_hhdet_fech!Q87/RES_summary!Q$19</f>
        <v>32.521006323188651</v>
      </c>
    </row>
    <row r="88" spans="1:17" ht="12" customHeight="1" x14ac:dyDescent="0.25">
      <c r="A88" s="167" t="s">
        <v>156</v>
      </c>
      <c r="B88" s="183">
        <f>RES_hhdet_fech!B88/RES_summary!B$19</f>
        <v>34.80299648016905</v>
      </c>
      <c r="C88" s="183">
        <f>RES_hhdet_fech!C88/RES_summary!C$19</f>
        <v>34.672874654661982</v>
      </c>
      <c r="D88" s="183">
        <f>RES_hhdet_fech!D88/RES_summary!D$19</f>
        <v>35.113060055743098</v>
      </c>
      <c r="E88" s="183">
        <f>RES_hhdet_fech!E88/RES_summary!E$19</f>
        <v>34.704095559946687</v>
      </c>
      <c r="F88" s="183">
        <f>RES_hhdet_fech!F88/RES_summary!F$19</f>
        <v>34.358587101487025</v>
      </c>
      <c r="G88" s="183">
        <f>RES_hhdet_fech!G88/RES_summary!G$19</f>
        <v>34.322352526279751</v>
      </c>
      <c r="H88" s="183">
        <f>RES_hhdet_fech!H88/RES_summary!H$19</f>
        <v>34.626709725093825</v>
      </c>
      <c r="I88" s="183">
        <f>RES_hhdet_fech!I88/RES_summary!I$19</f>
        <v>34.429340892535841</v>
      </c>
      <c r="J88" s="183">
        <f>RES_hhdet_fech!J88/RES_summary!J$19</f>
        <v>33.820801295149614</v>
      </c>
      <c r="K88" s="183">
        <f>RES_hhdet_fech!K88/RES_summary!K$19</f>
        <v>34.149455203790481</v>
      </c>
      <c r="L88" s="183">
        <f>RES_hhdet_fech!L88/RES_summary!L$19</f>
        <v>33.443127328908567</v>
      </c>
      <c r="M88" s="183">
        <f>RES_hhdet_fech!M88/RES_summary!M$19</f>
        <v>36.208203679699977</v>
      </c>
      <c r="N88" s="183">
        <f>RES_hhdet_fech!N88/RES_summary!N$19</f>
        <v>33.159077022975637</v>
      </c>
      <c r="O88" s="183">
        <f>RES_hhdet_fech!O88/RES_summary!O$19</f>
        <v>30.334948191054156</v>
      </c>
      <c r="P88" s="183">
        <f>RES_hhdet_fech!P88/RES_summary!P$19</f>
        <v>34.909085189712485</v>
      </c>
      <c r="Q88" s="183">
        <f>RES_hhdet_fech!Q88/RES_summary!Q$19</f>
        <v>32.705654657343942</v>
      </c>
    </row>
    <row r="89" spans="1:17" ht="12" customHeight="1" x14ac:dyDescent="0.25">
      <c r="A89" s="167" t="s">
        <v>155</v>
      </c>
      <c r="B89" s="183">
        <f>RES_hhdet_fech!B89/RES_summary!B$19</f>
        <v>28.407551251425183</v>
      </c>
      <c r="C89" s="183">
        <f>RES_hhdet_fech!C89/RES_summary!C$19</f>
        <v>28.347210728845532</v>
      </c>
      <c r="D89" s="183">
        <f>RES_hhdet_fech!D89/RES_summary!D$19</f>
        <v>28.753328140139541</v>
      </c>
      <c r="E89" s="183">
        <f>RES_hhdet_fech!E89/RES_summary!E$19</f>
        <v>28.463427482939633</v>
      </c>
      <c r="F89" s="183">
        <f>RES_hhdet_fech!F89/RES_summary!F$19</f>
        <v>28.222934374522083</v>
      </c>
      <c r="G89" s="183">
        <f>RES_hhdet_fech!G89/RES_summary!G$19</f>
        <v>28.234773790432996</v>
      </c>
      <c r="H89" s="183">
        <f>RES_hhdet_fech!H89/RES_summary!H$19</f>
        <v>28.529404810643531</v>
      </c>
      <c r="I89" s="183">
        <f>RES_hhdet_fech!I89/RES_summary!I$19</f>
        <v>28.411764092065464</v>
      </c>
      <c r="J89" s="183">
        <f>RES_hhdet_fech!J89/RES_summary!J$19</f>
        <v>28.008767153582554</v>
      </c>
      <c r="K89" s="183">
        <f>RES_hhdet_fech!K89/RES_summary!K$19</f>
        <v>28.186488367465977</v>
      </c>
      <c r="L89" s="183">
        <f>RES_hhdet_fech!L89/RES_summary!L$19</f>
        <v>27.734304866345038</v>
      </c>
      <c r="M89" s="183">
        <f>RES_hhdet_fech!M89/RES_summary!M$19</f>
        <v>29.515110583635686</v>
      </c>
      <c r="N89" s="183">
        <f>RES_hhdet_fech!N89/RES_summary!N$19</f>
        <v>27.511662051188239</v>
      </c>
      <c r="O89" s="183">
        <f>RES_hhdet_fech!O89/RES_summary!O$19</f>
        <v>25.650576625638898</v>
      </c>
      <c r="P89" s="183">
        <f>RES_hhdet_fech!P89/RES_summary!P$19</f>
        <v>28.609723108729789</v>
      </c>
      <c r="Q89" s="183">
        <f>RES_hhdet_fech!Q89/RES_summary!Q$19</f>
        <v>27.177495886371187</v>
      </c>
    </row>
    <row r="90" spans="1:17" ht="12" customHeight="1" x14ac:dyDescent="0.25">
      <c r="A90" s="166" t="s">
        <v>55</v>
      </c>
      <c r="B90" s="182">
        <f>RES_hhdet_fech!B90/RES_summary!B$19</f>
        <v>22.621947712110178</v>
      </c>
      <c r="C90" s="182">
        <f>RES_hhdet_fech!C90/RES_summary!C$19</f>
        <v>22.537368525530923</v>
      </c>
      <c r="D90" s="182">
        <f>RES_hhdet_fech!D90/RES_summary!D$19</f>
        <v>22.823489036232907</v>
      </c>
      <c r="E90" s="182">
        <f>RES_hhdet_fech!E90/RES_summary!E$19</f>
        <v>22.557662113965321</v>
      </c>
      <c r="F90" s="182">
        <f>RES_hhdet_fech!F90/RES_summary!F$19</f>
        <v>22.333081615966858</v>
      </c>
      <c r="G90" s="182">
        <f>RES_hhdet_fech!G90/RES_summary!G$19</f>
        <v>22.309529142081825</v>
      </c>
      <c r="H90" s="182">
        <f>RES_hhdet_fech!H90/RES_summary!H$19</f>
        <v>22.507361321311059</v>
      </c>
      <c r="I90" s="182">
        <f>RES_hhdet_fech!I90/RES_summary!I$19</f>
        <v>22.379071580148263</v>
      </c>
      <c r="J90" s="182">
        <f>RES_hhdet_fech!J90/RES_summary!J$19</f>
        <v>21.983520841847213</v>
      </c>
      <c r="K90" s="182">
        <f>RES_hhdet_fech!K90/RES_summary!K$19</f>
        <v>22.197145882463808</v>
      </c>
      <c r="L90" s="182">
        <f>RES_hhdet_fech!L90/RES_summary!L$19</f>
        <v>21.738032763790628</v>
      </c>
      <c r="M90" s="182">
        <f>RES_hhdet_fech!M90/RES_summary!M$19</f>
        <v>23.535332391805024</v>
      </c>
      <c r="N90" s="182">
        <f>RES_hhdet_fech!N90/RES_summary!N$19</f>
        <v>21.553400064934181</v>
      </c>
      <c r="O90" s="182">
        <f>RES_hhdet_fech!O90/RES_summary!O$19</f>
        <v>19.717716324185233</v>
      </c>
      <c r="P90" s="182">
        <f>RES_hhdet_fech!P90/RES_summary!P$19</f>
        <v>22.69090537331321</v>
      </c>
      <c r="Q90" s="182">
        <f>RES_hhdet_fech!Q90/RES_summary!Q$19</f>
        <v>21.258675527273578</v>
      </c>
    </row>
    <row r="91" spans="1:17" ht="12" customHeight="1" x14ac:dyDescent="0.25">
      <c r="A91" s="147" t="s">
        <v>59</v>
      </c>
      <c r="B91" s="181">
        <f>RES_hhdet_fech!B91/RES_summary!B$19</f>
        <v>5.7856035393150069</v>
      </c>
      <c r="C91" s="181">
        <f>RES_hhdet_fech!C91/RES_summary!C$19</f>
        <v>5.8098422033146111</v>
      </c>
      <c r="D91" s="181">
        <f>RES_hhdet_fech!D91/RES_summary!D$19</f>
        <v>5.9298391039066347</v>
      </c>
      <c r="E91" s="181">
        <f>RES_hhdet_fech!E91/RES_summary!E$19</f>
        <v>5.9057653689743095</v>
      </c>
      <c r="F91" s="181">
        <f>RES_hhdet_fech!F91/RES_summary!F$19</f>
        <v>5.8898527585552243</v>
      </c>
      <c r="G91" s="181">
        <f>RES_hhdet_fech!G91/RES_summary!G$19</f>
        <v>5.925244648351172</v>
      </c>
      <c r="H91" s="181">
        <f>RES_hhdet_fech!H91/RES_summary!H$19</f>
        <v>6.0220434893324795</v>
      </c>
      <c r="I91" s="181">
        <f>RES_hhdet_fech!I91/RES_summary!I$19</f>
        <v>6.0326925119172028</v>
      </c>
      <c r="J91" s="181">
        <f>RES_hhdet_fech!J91/RES_summary!J$19</f>
        <v>6.0252463117353372</v>
      </c>
      <c r="K91" s="181">
        <f>RES_hhdet_fech!K91/RES_summary!K$19</f>
        <v>5.9893424850021688</v>
      </c>
      <c r="L91" s="181">
        <f>RES_hhdet_fech!L91/RES_summary!L$19</f>
        <v>5.9962721025544043</v>
      </c>
      <c r="M91" s="181">
        <f>RES_hhdet_fech!M91/RES_summary!M$19</f>
        <v>5.9797781918306629</v>
      </c>
      <c r="N91" s="181">
        <f>RES_hhdet_fech!N91/RES_summary!N$19</f>
        <v>5.9582619862540582</v>
      </c>
      <c r="O91" s="181">
        <f>RES_hhdet_fech!O91/RES_summary!O$19</f>
        <v>5.9328603014536654</v>
      </c>
      <c r="P91" s="181">
        <f>RES_hhdet_fech!P91/RES_summary!P$19</f>
        <v>5.9188177354165754</v>
      </c>
      <c r="Q91" s="181">
        <f>RES_hhdet_fech!Q91/RES_summary!Q$19</f>
        <v>5.9188203590976007</v>
      </c>
    </row>
    <row r="92" spans="1:17" ht="12" customHeight="1" x14ac:dyDescent="0.25">
      <c r="A92" s="163" t="s">
        <v>144</v>
      </c>
      <c r="B92" s="180">
        <f>RES_hhdet_fech!B92/RES_summary!B$19</f>
        <v>29.003445697178382</v>
      </c>
      <c r="C92" s="180">
        <f>RES_hhdet_fech!C92/RES_summary!C$19</f>
        <v>28.894572844510218</v>
      </c>
      <c r="D92" s="180">
        <f>RES_hhdet_fech!D92/RES_summary!D$19</f>
        <v>29.260123279160265</v>
      </c>
      <c r="E92" s="180">
        <f>RES_hhdet_fech!E92/RES_summary!E$19</f>
        <v>28.919600203720528</v>
      </c>
      <c r="F92" s="180">
        <f>RES_hhdet_fech!F92/RES_summary!F$19</f>
        <v>28.631980689013023</v>
      </c>
      <c r="G92" s="180">
        <f>RES_hhdet_fech!G92/RES_summary!G$19</f>
        <v>28.601828906763728</v>
      </c>
      <c r="H92" s="180">
        <f>RES_hhdet_fech!H92/RES_summary!H$19</f>
        <v>28.856391547067727</v>
      </c>
      <c r="I92" s="180">
        <f>RES_hhdet_fech!I92/RES_summary!I$19</f>
        <v>28.69108863884917</v>
      </c>
      <c r="J92" s="180">
        <f>RES_hhdet_fech!J92/RES_summary!J$19</f>
        <v>28.450190089759207</v>
      </c>
      <c r="K92" s="180">
        <f>RES_hhdet_fech!K92/RES_summary!K$19</f>
        <v>28.0645845268423</v>
      </c>
      <c r="L92" s="180">
        <f>RES_hhdet_fech!L92/RES_summary!L$19</f>
        <v>27.869849431423493</v>
      </c>
      <c r="M92" s="180">
        <f>RES_hhdet_fech!M92/RES_summary!M$19</f>
        <v>28.306189608598849</v>
      </c>
      <c r="N92" s="180">
        <f>RES_hhdet_fech!N92/RES_summary!N$19</f>
        <v>28.30352052301442</v>
      </c>
      <c r="O92" s="180">
        <f>RES_hhdet_fech!O92/RES_summary!O$19</f>
        <v>28.190138065932558</v>
      </c>
      <c r="P92" s="180">
        <f>RES_hhdet_fech!P92/RES_summary!P$19</f>
        <v>28.091771289216695</v>
      </c>
      <c r="Q92" s="180">
        <f>RES_hhdet_fech!Q92/RES_summary!Q$19</f>
        <v>28.034240493878851</v>
      </c>
    </row>
    <row r="93" spans="1:17" ht="12" customHeight="1" x14ac:dyDescent="0.25">
      <c r="A93" s="161" t="s">
        <v>143</v>
      </c>
      <c r="B93" s="179">
        <f>RES_hhdet_fech!B93/RES_summary!B$19</f>
        <v>24.637843242481051</v>
      </c>
      <c r="C93" s="179">
        <f>RES_hhdet_fech!C93/RES_summary!C$19</f>
        <v>24.591314552246764</v>
      </c>
      <c r="D93" s="179">
        <f>RES_hhdet_fech!D93/RES_summary!D$19</f>
        <v>24.94891923536084</v>
      </c>
      <c r="E93" s="179">
        <f>RES_hhdet_fech!E93/RES_summary!E$19</f>
        <v>24.703505501392502</v>
      </c>
      <c r="F93" s="179">
        <f>RES_hhdet_fech!F93/RES_summary!F$19</f>
        <v>24.500640206413866</v>
      </c>
      <c r="G93" s="179">
        <f>RES_hhdet_fech!G93/RES_summary!G$19</f>
        <v>24.516433437747441</v>
      </c>
      <c r="H93" s="179">
        <f>RES_hhdet_fech!H93/RES_summary!H$19</f>
        <v>24.778697994926379</v>
      </c>
      <c r="I93" s="179">
        <f>RES_hhdet_fech!I93/RES_summary!I$19</f>
        <v>24.681900127168984</v>
      </c>
      <c r="J93" s="179">
        <f>RES_hhdet_fech!J93/RES_summary!J$19</f>
        <v>24.51786987007878</v>
      </c>
      <c r="K93" s="179">
        <f>RES_hhdet_fech!K93/RES_summary!K$19</f>
        <v>24.231322427449747</v>
      </c>
      <c r="L93" s="179">
        <f>RES_hhdet_fech!L93/RES_summary!L$19</f>
        <v>24.111674232979659</v>
      </c>
      <c r="M93" s="179">
        <f>RES_hhdet_fech!M93/RES_summary!M$19</f>
        <v>24.378801437419945</v>
      </c>
      <c r="N93" s="179">
        <f>RES_hhdet_fech!N93/RES_summary!N$19</f>
        <v>24.35555032621345</v>
      </c>
      <c r="O93" s="179">
        <f>RES_hhdet_fech!O93/RES_summary!O$19</f>
        <v>24.256450044309879</v>
      </c>
      <c r="P93" s="179">
        <f>RES_hhdet_fech!P93/RES_summary!P$19</f>
        <v>24.17846907340747</v>
      </c>
      <c r="Q93" s="179">
        <f>RES_hhdet_fech!Q93/RES_summary!Q$19</f>
        <v>24.141076680118875</v>
      </c>
    </row>
    <row r="94" spans="1:17" ht="12" customHeight="1" x14ac:dyDescent="0.25">
      <c r="A94" s="148" t="s">
        <v>57</v>
      </c>
      <c r="B94" s="177">
        <f>RES_hhdet_fech!B94/RES_summary!B$19</f>
        <v>18.852239703166045</v>
      </c>
      <c r="C94" s="177">
        <f>RES_hhdet_fech!C94/RES_summary!C$19</f>
        <v>18.781472348932152</v>
      </c>
      <c r="D94" s="177">
        <f>RES_hhdet_fech!D94/RES_summary!D$19</f>
        <v>19.019080131454206</v>
      </c>
      <c r="E94" s="177">
        <f>RES_hhdet_fech!E94/RES_summary!E$19</f>
        <v>18.797740132418195</v>
      </c>
      <c r="F94" s="177">
        <f>RES_hhdet_fech!F94/RES_summary!F$19</f>
        <v>18.610787447858641</v>
      </c>
      <c r="G94" s="177">
        <f>RES_hhdet_fech!G94/RES_summary!G$19</f>
        <v>18.591188789396263</v>
      </c>
      <c r="H94" s="177">
        <f>RES_hhdet_fech!H94/RES_summary!H$19</f>
        <v>18.756654505593893</v>
      </c>
      <c r="I94" s="177">
        <f>RES_hhdet_fech!I94/RES_summary!I$19</f>
        <v>18.649207615251779</v>
      </c>
      <c r="J94" s="177">
        <f>RES_hhdet_fech!J94/RES_summary!J$19</f>
        <v>18.492623558343446</v>
      </c>
      <c r="K94" s="177">
        <f>RES_hhdet_fech!K94/RES_summary!K$19</f>
        <v>18.241979942447578</v>
      </c>
      <c r="L94" s="177">
        <f>RES_hhdet_fech!L94/RES_summary!L$19</f>
        <v>18.115402130425252</v>
      </c>
      <c r="M94" s="177">
        <f>RES_hhdet_fech!M94/RES_summary!M$19</f>
        <v>18.39902324558928</v>
      </c>
      <c r="N94" s="177">
        <f>RES_hhdet_fech!N94/RES_summary!N$19</f>
        <v>18.397288339959392</v>
      </c>
      <c r="O94" s="177">
        <f>RES_hhdet_fech!O94/RES_summary!O$19</f>
        <v>18.323589742856218</v>
      </c>
      <c r="P94" s="177">
        <f>RES_hhdet_fech!P94/RES_summary!P$19</f>
        <v>18.259651337990892</v>
      </c>
      <c r="Q94" s="177">
        <f>RES_hhdet_fech!Q94/RES_summary!Q$19</f>
        <v>18.222256321021273</v>
      </c>
    </row>
    <row r="95" spans="1:17" ht="12" customHeight="1" x14ac:dyDescent="0.25">
      <c r="A95" s="148" t="s">
        <v>59</v>
      </c>
      <c r="B95" s="177">
        <f>RES_hhdet_fech!B95/RES_summary!B$19</f>
        <v>5.7856035393150052</v>
      </c>
      <c r="C95" s="177">
        <f>RES_hhdet_fech!C95/RES_summary!C$19</f>
        <v>5.809842203314612</v>
      </c>
      <c r="D95" s="177">
        <f>RES_hhdet_fech!D95/RES_summary!D$19</f>
        <v>5.9298391039066285</v>
      </c>
      <c r="E95" s="177">
        <f>RES_hhdet_fech!E95/RES_summary!E$19</f>
        <v>5.9057653689743059</v>
      </c>
      <c r="F95" s="177">
        <f>RES_hhdet_fech!F95/RES_summary!F$19</f>
        <v>5.8898527585552243</v>
      </c>
      <c r="G95" s="177">
        <f>RES_hhdet_fech!G95/RES_summary!G$19</f>
        <v>5.9252446483511756</v>
      </c>
      <c r="H95" s="177">
        <f>RES_hhdet_fech!H95/RES_summary!H$19</f>
        <v>6.0220434893324812</v>
      </c>
      <c r="I95" s="177">
        <f>RES_hhdet_fech!I95/RES_summary!I$19</f>
        <v>6.0326925119172072</v>
      </c>
      <c r="J95" s="177">
        <f>RES_hhdet_fech!J95/RES_summary!J$19</f>
        <v>6.0252463117353336</v>
      </c>
      <c r="K95" s="177">
        <f>RES_hhdet_fech!K95/RES_summary!K$19</f>
        <v>5.9893424850021688</v>
      </c>
      <c r="L95" s="177">
        <f>RES_hhdet_fech!L95/RES_summary!L$19</f>
        <v>5.996272102554407</v>
      </c>
      <c r="M95" s="177">
        <f>RES_hhdet_fech!M95/RES_summary!M$19</f>
        <v>5.9797781918306638</v>
      </c>
      <c r="N95" s="177">
        <f>RES_hhdet_fech!N95/RES_summary!N$19</f>
        <v>5.9582619862540547</v>
      </c>
      <c r="O95" s="177">
        <f>RES_hhdet_fech!O95/RES_summary!O$19</f>
        <v>5.9328603014536601</v>
      </c>
      <c r="P95" s="177">
        <f>RES_hhdet_fech!P95/RES_summary!P$19</f>
        <v>5.9188177354165763</v>
      </c>
      <c r="Q95" s="177">
        <f>RES_hhdet_fech!Q95/RES_summary!Q$19</f>
        <v>5.9188203590975981</v>
      </c>
    </row>
    <row r="96" spans="1:17" ht="12" customHeight="1" x14ac:dyDescent="0.25">
      <c r="A96" s="163" t="s">
        <v>142</v>
      </c>
      <c r="B96" s="180">
        <f>RES_hhdet_fech!B96/RES_summary!B$19</f>
        <v>26.969173344329096</v>
      </c>
      <c r="C96" s="180">
        <f>RES_hhdet_fech!C96/RES_summary!C$19</f>
        <v>27.736103489859907</v>
      </c>
      <c r="D96" s="180">
        <f>RES_hhdet_fech!D96/RES_summary!D$19</f>
        <v>28.927002846378745</v>
      </c>
      <c r="E96" s="180">
        <f>RES_hhdet_fech!E96/RES_summary!E$19</f>
        <v>28.871977847192465</v>
      </c>
      <c r="F96" s="180">
        <f>RES_hhdet_fech!F96/RES_summary!F$19</f>
        <v>28.283794784751606</v>
      </c>
      <c r="G96" s="180">
        <f>RES_hhdet_fech!G96/RES_summary!G$19</f>
        <v>28.24497381836381</v>
      </c>
      <c r="H96" s="180">
        <f>RES_hhdet_fech!H96/RES_summary!H$19</f>
        <v>28.65822769116631</v>
      </c>
      <c r="I96" s="180">
        <f>RES_hhdet_fech!I96/RES_summary!I$19</f>
        <v>28.987161817882367</v>
      </c>
      <c r="J96" s="180">
        <f>RES_hhdet_fech!J96/RES_summary!J$19</f>
        <v>29.812962943408738</v>
      </c>
      <c r="K96" s="180">
        <f>RES_hhdet_fech!K96/RES_summary!K$19</f>
        <v>30.513583482352661</v>
      </c>
      <c r="L96" s="180">
        <f>RES_hhdet_fech!L96/RES_summary!L$19</f>
        <v>31.566624910101091</v>
      </c>
      <c r="M96" s="180">
        <f>RES_hhdet_fech!M96/RES_summary!M$19</f>
        <v>33.360552626368502</v>
      </c>
      <c r="N96" s="180">
        <f>RES_hhdet_fech!N96/RES_summary!N$19</f>
        <v>35.73417147100708</v>
      </c>
      <c r="O96" s="180">
        <f>RES_hhdet_fech!O96/RES_summary!O$19</f>
        <v>34.281090915775906</v>
      </c>
      <c r="P96" s="180">
        <f>RES_hhdet_fech!P96/RES_summary!P$19</f>
        <v>33.677600648173446</v>
      </c>
      <c r="Q96" s="180">
        <f>RES_hhdet_fech!Q96/RES_summary!Q$19</f>
        <v>33.968848405263522</v>
      </c>
    </row>
    <row r="97" spans="1:17" ht="12" customHeight="1" x14ac:dyDescent="0.25">
      <c r="A97" s="161" t="s">
        <v>141</v>
      </c>
      <c r="B97" s="179">
        <f>RES_hhdet_fech!B97/RES_summary!B$19</f>
        <v>23.315566213129106</v>
      </c>
      <c r="C97" s="179">
        <f>RES_hhdet_fech!C97/RES_summary!C$19</f>
        <v>23.838309471724173</v>
      </c>
      <c r="D97" s="179">
        <f>RES_hhdet_fech!D97/RES_summary!D$19</f>
        <v>24.732390954052786</v>
      </c>
      <c r="E97" s="179">
        <f>RES_hhdet_fech!E97/RES_summary!E$19</f>
        <v>24.67255096964935</v>
      </c>
      <c r="F97" s="179">
        <f>RES_hhdet_fech!F97/RES_summary!F$19</f>
        <v>24.274319368644093</v>
      </c>
      <c r="G97" s="179">
        <f>RES_hhdet_fech!G97/RES_summary!G$19</f>
        <v>24.284477630287604</v>
      </c>
      <c r="H97" s="179">
        <f>RES_hhdet_fech!H97/RES_summary!H$19</f>
        <v>24.649891488590569</v>
      </c>
      <c r="I97" s="179">
        <f>RES_hhdet_fech!I97/RES_summary!I$19</f>
        <v>24.874347693540571</v>
      </c>
      <c r="J97" s="179">
        <f>RES_hhdet_fech!J97/RES_summary!J$19</f>
        <v>25.403672224951055</v>
      </c>
      <c r="K97" s="179">
        <f>RES_hhdet_fech!K97/RES_summary!K$19</f>
        <v>25.823171748531426</v>
      </c>
      <c r="L97" s="179">
        <f>RES_hhdet_fech!L97/RES_summary!L$19</f>
        <v>26.514578294120263</v>
      </c>
      <c r="M97" s="179">
        <f>RES_hhdet_fech!M97/RES_summary!M$19</f>
        <v>27.66413739897029</v>
      </c>
      <c r="N97" s="179">
        <f>RES_hhdet_fech!N97/RES_summary!N$19</f>
        <v>29.185473442408625</v>
      </c>
      <c r="O97" s="179">
        <f>RES_hhdet_fech!O97/RES_summary!O$19</f>
        <v>28.21556939670814</v>
      </c>
      <c r="P97" s="179">
        <f>RES_hhdet_fech!P97/RES_summary!P$19</f>
        <v>27.809258156729232</v>
      </c>
      <c r="Q97" s="179">
        <f>RES_hhdet_fech!Q97/RES_summary!Q$19</f>
        <v>27.998571822518912</v>
      </c>
    </row>
    <row r="98" spans="1:17" ht="12" customHeight="1" x14ac:dyDescent="0.25">
      <c r="A98" s="148" t="s">
        <v>60</v>
      </c>
      <c r="B98" s="177">
        <f>RES_hhdet_fech!B98/RES_summary!B$19</f>
        <v>17.529962673814104</v>
      </c>
      <c r="C98" s="177">
        <f>RES_hhdet_fech!C98/RES_summary!C$19</f>
        <v>18.028467268409564</v>
      </c>
      <c r="D98" s="177">
        <f>RES_hhdet_fech!D98/RES_summary!D$19</f>
        <v>18.802551850146148</v>
      </c>
      <c r="E98" s="177">
        <f>RES_hhdet_fech!E98/RES_summary!E$19</f>
        <v>18.766785600675039</v>
      </c>
      <c r="F98" s="177">
        <f>RES_hhdet_fech!F98/RES_summary!F$19</f>
        <v>18.384466610088872</v>
      </c>
      <c r="G98" s="177">
        <f>RES_hhdet_fech!G98/RES_summary!G$19</f>
        <v>18.35923298193644</v>
      </c>
      <c r="H98" s="177">
        <f>RES_hhdet_fech!H98/RES_summary!H$19</f>
        <v>18.627847999258091</v>
      </c>
      <c r="I98" s="177">
        <f>RES_hhdet_fech!I98/RES_summary!I$19</f>
        <v>18.841655181623366</v>
      </c>
      <c r="J98" s="177">
        <f>RES_hhdet_fech!J98/RES_summary!J$19</f>
        <v>19.378425913215722</v>
      </c>
      <c r="K98" s="177">
        <f>RES_hhdet_fech!K98/RES_summary!K$19</f>
        <v>19.83382926352926</v>
      </c>
      <c r="L98" s="177">
        <f>RES_hhdet_fech!L98/RES_summary!L$19</f>
        <v>20.518306191565852</v>
      </c>
      <c r="M98" s="177">
        <f>RES_hhdet_fech!M98/RES_summary!M$19</f>
        <v>21.684359207139618</v>
      </c>
      <c r="N98" s="177">
        <f>RES_hhdet_fech!N98/RES_summary!N$19</f>
        <v>23.227211456154564</v>
      </c>
      <c r="O98" s="177">
        <f>RES_hhdet_fech!O98/RES_summary!O$19</f>
        <v>22.282709095254479</v>
      </c>
      <c r="P98" s="177">
        <f>RES_hhdet_fech!P98/RES_summary!P$19</f>
        <v>21.890440421312658</v>
      </c>
      <c r="Q98" s="177">
        <f>RES_hhdet_fech!Q98/RES_summary!Q$19</f>
        <v>22.079751463421314</v>
      </c>
    </row>
    <row r="99" spans="1:17" ht="12" customHeight="1" x14ac:dyDescent="0.25">
      <c r="A99" s="148" t="s">
        <v>59</v>
      </c>
      <c r="B99" s="177">
        <f>RES_hhdet_fech!B99/RES_summary!B$19</f>
        <v>5.7856035393150052</v>
      </c>
      <c r="C99" s="177">
        <f>RES_hhdet_fech!C99/RES_summary!C$19</f>
        <v>5.8098422033146084</v>
      </c>
      <c r="D99" s="177">
        <f>RES_hhdet_fech!D99/RES_summary!D$19</f>
        <v>5.9298391039066329</v>
      </c>
      <c r="E99" s="177">
        <f>RES_hhdet_fech!E99/RES_summary!E$19</f>
        <v>5.9057653689743095</v>
      </c>
      <c r="F99" s="177">
        <f>RES_hhdet_fech!F99/RES_summary!F$19</f>
        <v>5.8898527585552252</v>
      </c>
      <c r="G99" s="177">
        <f>RES_hhdet_fech!G99/RES_summary!G$19</f>
        <v>5.9252446483511712</v>
      </c>
      <c r="H99" s="177">
        <f>RES_hhdet_fech!H99/RES_summary!H$19</f>
        <v>6.0220434893324803</v>
      </c>
      <c r="I99" s="177">
        <f>RES_hhdet_fech!I99/RES_summary!I$19</f>
        <v>6.0326925119172072</v>
      </c>
      <c r="J99" s="177">
        <f>RES_hhdet_fech!J99/RES_summary!J$19</f>
        <v>6.0252463117353354</v>
      </c>
      <c r="K99" s="177">
        <f>RES_hhdet_fech!K99/RES_summary!K$19</f>
        <v>5.9893424850021688</v>
      </c>
      <c r="L99" s="177">
        <f>RES_hhdet_fech!L99/RES_summary!L$19</f>
        <v>5.9962721025544043</v>
      </c>
      <c r="M99" s="177">
        <f>RES_hhdet_fech!M99/RES_summary!M$19</f>
        <v>5.9797781918306674</v>
      </c>
      <c r="N99" s="177">
        <f>RES_hhdet_fech!N99/RES_summary!N$19</f>
        <v>5.9582619862540573</v>
      </c>
      <c r="O99" s="177">
        <f>RES_hhdet_fech!O99/RES_summary!O$19</f>
        <v>5.9328603014536645</v>
      </c>
      <c r="P99" s="177">
        <f>RES_hhdet_fech!P99/RES_summary!P$19</f>
        <v>5.9188177354165763</v>
      </c>
      <c r="Q99" s="177">
        <f>RES_hhdet_fech!Q99/RES_summary!Q$19</f>
        <v>5.9188203590975981</v>
      </c>
    </row>
    <row r="100" spans="1:17" ht="12" customHeight="1" x14ac:dyDescent="0.25">
      <c r="A100" s="158" t="s">
        <v>62</v>
      </c>
      <c r="B100" s="178">
        <f>RES_hhdet_fech!B100/RES_summary!B$19</f>
        <v>10.713206064567542</v>
      </c>
      <c r="C100" s="178">
        <f>RES_hhdet_fech!C100/RES_summary!C$19</f>
        <v>11.067736910075233</v>
      </c>
      <c r="D100" s="178">
        <f>RES_hhdet_fech!D100/RES_summary!D$19</f>
        <v>11.160466156935543</v>
      </c>
      <c r="E100" s="178">
        <f>RES_hhdet_fech!E100/RES_summary!E$19</f>
        <v>11.114641886895816</v>
      </c>
      <c r="F100" s="178">
        <f>RES_hhdet_fech!F100/RES_summary!F$19</f>
        <v>10.812410329286562</v>
      </c>
      <c r="G100" s="178">
        <f>RES_hhdet_fech!G100/RES_summary!G$19</f>
        <v>10.65752968080626</v>
      </c>
      <c r="H100" s="178">
        <f>RES_hhdet_fech!H100/RES_summary!H$19</f>
        <v>11.030835417864923</v>
      </c>
      <c r="I100" s="178">
        <f>RES_hhdet_fech!I100/RES_summary!I$19</f>
        <v>11.026127630753047</v>
      </c>
      <c r="J100" s="178">
        <f>RES_hhdet_fech!J100/RES_summary!J$19</f>
        <v>11.253850749867766</v>
      </c>
      <c r="K100" s="178">
        <f>RES_hhdet_fech!K100/RES_summary!K$19</f>
        <v>11.287572639138315</v>
      </c>
      <c r="L100" s="178">
        <f>RES_hhdet_fech!L100/RES_summary!L$19</f>
        <v>11.278447086965034</v>
      </c>
      <c r="M100" s="178">
        <f>RES_hhdet_fech!M100/RES_summary!M$19</f>
        <v>11.492428268238351</v>
      </c>
      <c r="N100" s="178">
        <f>RES_hhdet_fech!N100/RES_summary!N$19</f>
        <v>11.924788607821789</v>
      </c>
      <c r="O100" s="178">
        <f>RES_hhdet_fech!O100/RES_summary!O$19</f>
        <v>11.908393712129277</v>
      </c>
      <c r="P100" s="178">
        <f>RES_hhdet_fech!P100/RES_summary!P$19</f>
        <v>11.478303584022303</v>
      </c>
      <c r="Q100" s="178">
        <f>RES_hhdet_fech!Q100/RES_summary!Q$19</f>
        <v>11.152413447161003</v>
      </c>
    </row>
    <row r="101" spans="1:17" ht="12" customHeight="1" x14ac:dyDescent="0.25">
      <c r="A101" s="23" t="s">
        <v>55</v>
      </c>
      <c r="B101" s="177">
        <f>RES_hhdet_fech!B101/RES_summary!B$19</f>
        <v>14.839651326959213</v>
      </c>
      <c r="C101" s="177">
        <f>RES_hhdet_fech!C101/RES_summary!C$19</f>
        <v>15.035704410406479</v>
      </c>
      <c r="D101" s="177">
        <f>RES_hhdet_fech!D101/RES_summary!D$19</f>
        <v>15.362735041694661</v>
      </c>
      <c r="E101" s="177">
        <f>RES_hhdet_fech!E101/RES_summary!E$19</f>
        <v>15.351954565309478</v>
      </c>
      <c r="F101" s="177">
        <f>RES_hhdet_fech!F101/RES_summary!F$19</f>
        <v>15.39440234169488</v>
      </c>
      <c r="G101" s="177">
        <f>RES_hhdet_fech!G101/RES_summary!G$19</f>
        <v>15.562166332648593</v>
      </c>
      <c r="H101" s="177">
        <f>RES_hhdet_fech!H101/RES_summary!H$19</f>
        <v>16.105517542804417</v>
      </c>
      <c r="I101" s="177">
        <f>RES_hhdet_fech!I101/RES_summary!I$19</f>
        <v>16.312464557675273</v>
      </c>
      <c r="J101" s="177">
        <f>RES_hhdet_fech!J101/RES_summary!J$19</f>
        <v>16.306601879600766</v>
      </c>
      <c r="K101" s="177">
        <f>RES_hhdet_fech!K101/RES_summary!K$19</f>
        <v>15.955420145628148</v>
      </c>
      <c r="L101" s="177">
        <f>RES_hhdet_fech!L101/RES_summary!L$19</f>
        <v>15.99346105923741</v>
      </c>
      <c r="M101" s="177">
        <f>RES_hhdet_fech!M101/RES_summary!M$19</f>
        <v>15.909506657367739</v>
      </c>
      <c r="N101" s="177">
        <f>RES_hhdet_fech!N101/RES_summary!N$19</f>
        <v>15.829784362970818</v>
      </c>
      <c r="O101" s="177">
        <f>RES_hhdet_fech!O101/RES_summary!O$19</f>
        <v>15.782478313153403</v>
      </c>
      <c r="P101" s="177">
        <f>RES_hhdet_fech!P101/RES_summary!P$19</f>
        <v>15.76638821419394</v>
      </c>
      <c r="Q101" s="177">
        <f>RES_hhdet_fech!Q101/RES_summary!Q$19</f>
        <v>15.720127891285319</v>
      </c>
    </row>
    <row r="102" spans="1:17" ht="12" customHeight="1" x14ac:dyDescent="0.25">
      <c r="A102" s="23" t="s">
        <v>57</v>
      </c>
      <c r="B102" s="177">
        <f>RES_hhdet_fech!B102/RES_summary!B$19</f>
        <v>12.597834356275882</v>
      </c>
      <c r="C102" s="177">
        <f>RES_hhdet_fech!C102/RES_summary!C$19</f>
        <v>12.702438579529513</v>
      </c>
      <c r="D102" s="177">
        <f>RES_hhdet_fech!D102/RES_summary!D$19</f>
        <v>12.849648196680182</v>
      </c>
      <c r="E102" s="177">
        <f>RES_hhdet_fech!E102/RES_summary!E$19</f>
        <v>12.752664399801009</v>
      </c>
      <c r="F102" s="177">
        <f>RES_hhdet_fech!F102/RES_summary!F$19</f>
        <v>12.652703955076815</v>
      </c>
      <c r="G102" s="177">
        <f>RES_hhdet_fech!G102/RES_summary!G$19</f>
        <v>12.663697379572142</v>
      </c>
      <c r="H102" s="177">
        <f>RES_hhdet_fech!H102/RES_summary!H$19</f>
        <v>13.702417913712789</v>
      </c>
      <c r="I102" s="177">
        <f>RES_hhdet_fech!I102/RES_summary!I$19</f>
        <v>12.428859548178247</v>
      </c>
      <c r="J102" s="177">
        <f>RES_hhdet_fech!J102/RES_summary!J$19</f>
        <v>13.035752801068334</v>
      </c>
      <c r="K102" s="177">
        <f>RES_hhdet_fech!K102/RES_summary!K$19</f>
        <v>12.692083359813426</v>
      </c>
      <c r="L102" s="177">
        <f>RES_hhdet_fech!L102/RES_summary!L$19</f>
        <v>12.524749521065962</v>
      </c>
      <c r="M102" s="177">
        <f>RES_hhdet_fech!M102/RES_summary!M$19</f>
        <v>10.704115217500169</v>
      </c>
      <c r="N102" s="177">
        <f>RES_hhdet_fech!N102/RES_summary!N$19</f>
        <v>12.106471211001084</v>
      </c>
      <c r="O102" s="177">
        <f>RES_hhdet_fech!O102/RES_summary!O$19</f>
        <v>13.331833616255336</v>
      </c>
      <c r="P102" s="177">
        <f>RES_hhdet_fech!P102/RES_summary!P$19</f>
        <v>11.935664775078466</v>
      </c>
      <c r="Q102" s="177">
        <f>RES_hhdet_fech!Q102/RES_summary!Q$19</f>
        <v>11.774189206855496</v>
      </c>
    </row>
    <row r="103" spans="1:17" ht="12" customHeight="1" x14ac:dyDescent="0.25">
      <c r="A103" s="29" t="s">
        <v>140</v>
      </c>
      <c r="B103" s="176">
        <f>RES_hhdet_fech!B103/RES_summary!B$19</f>
        <v>7.8074821092855045</v>
      </c>
      <c r="C103" s="176">
        <f>RES_hhdet_fech!C103/RES_summary!C$19</f>
        <v>8.1531619454245572</v>
      </c>
      <c r="D103" s="176">
        <f>RES_hhdet_fech!D103/RES_summary!D$19</f>
        <v>8.522085814649941</v>
      </c>
      <c r="E103" s="176">
        <f>RES_hhdet_fech!E103/RES_summary!E$19</f>
        <v>8.5649351458199927</v>
      </c>
      <c r="F103" s="176">
        <f>RES_hhdet_fech!F103/RES_summary!F$19</f>
        <v>8.4466943287298157</v>
      </c>
      <c r="G103" s="176">
        <f>RES_hhdet_fech!G103/RES_summary!G$19</f>
        <v>8.4974281027172864</v>
      </c>
      <c r="H103" s="176">
        <f>RES_hhdet_fech!H103/RES_summary!H$19</f>
        <v>8.6826356156898132</v>
      </c>
      <c r="I103" s="176">
        <f>RES_hhdet_fech!I103/RES_summary!I$19</f>
        <v>9.1990775692785078</v>
      </c>
      <c r="J103" s="176">
        <f>RES_hhdet_fech!J103/RES_summary!J$19</f>
        <v>9.3309541223997456</v>
      </c>
      <c r="K103" s="176">
        <f>RES_hhdet_fech!K103/RES_summary!K$19</f>
        <v>9.5675421001814307</v>
      </c>
      <c r="L103" s="176">
        <f>RES_hhdet_fech!L103/RES_summary!L$19</f>
        <v>9.4135642450887769</v>
      </c>
      <c r="M103" s="176">
        <f>RES_hhdet_fech!M103/RES_summary!M$19</f>
        <v>10.746737560907183</v>
      </c>
      <c r="N103" s="176">
        <f>RES_hhdet_fech!N103/RES_summary!N$19</f>
        <v>11.00666787964153</v>
      </c>
      <c r="O103" s="176">
        <f>RES_hhdet_fech!O103/RES_summary!O$19</f>
        <v>10.67388725079878</v>
      </c>
      <c r="P103" s="176">
        <f>RES_hhdet_fech!P103/RES_summary!P$19</f>
        <v>10.768574268859508</v>
      </c>
      <c r="Q103" s="176">
        <f>RES_hhdet_fech!Q103/RES_summary!Q$19</f>
        <v>10.389280526691946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122.78471127438348</v>
      </c>
      <c r="C124" s="184">
        <f>RES_hhdet_fech!C124/RES_summary!C$19</f>
        <v>128.26085219182758</v>
      </c>
      <c r="D124" s="184">
        <f>RES_hhdet_fech!D124/RES_summary!D$19</f>
        <v>122.63351859183396</v>
      </c>
      <c r="E124" s="184">
        <f>RES_hhdet_fech!E124/RES_summary!E$19</f>
        <v>124.37207120353781</v>
      </c>
      <c r="F124" s="184">
        <f>RES_hhdet_fech!F124/RES_summary!F$19</f>
        <v>118.22777066561892</v>
      </c>
      <c r="G124" s="184">
        <f>RES_hhdet_fech!G124/RES_summary!G$19</f>
        <v>113.21079850429868</v>
      </c>
      <c r="H124" s="184">
        <f>RES_hhdet_fech!H124/RES_summary!H$19</f>
        <v>113.28953282855547</v>
      </c>
      <c r="I124" s="184">
        <f>RES_hhdet_fech!I124/RES_summary!I$19</f>
        <v>101.1022562656099</v>
      </c>
      <c r="J124" s="184">
        <f>RES_hhdet_fech!J124/RES_summary!J$19</f>
        <v>113.12439032639752</v>
      </c>
      <c r="K124" s="184">
        <f>RES_hhdet_fech!K124/RES_summary!K$19</f>
        <v>111.73628379540982</v>
      </c>
      <c r="L124" s="184">
        <f>RES_hhdet_fech!L124/RES_summary!L$19</f>
        <v>127.37019932708472</v>
      </c>
      <c r="M124" s="184">
        <f>RES_hhdet_fech!M124/RES_summary!M$19</f>
        <v>100.32612961855901</v>
      </c>
      <c r="N124" s="184">
        <f>RES_hhdet_fech!N124/RES_summary!N$19</f>
        <v>107.34979603886315</v>
      </c>
      <c r="O124" s="184">
        <f>RES_hhdet_fech!O124/RES_summary!O$19</f>
        <v>112.64148144264566</v>
      </c>
      <c r="P124" s="184">
        <f>RES_hhdet_fech!P124/RES_summary!P$19</f>
        <v>85.863532557353537</v>
      </c>
      <c r="Q124" s="184">
        <f>RES_hhdet_fech!Q124/RES_summary!Q$19</f>
        <v>90.56670239792598</v>
      </c>
    </row>
    <row r="125" spans="1:17" ht="12.95" customHeight="1" x14ac:dyDescent="0.25">
      <c r="A125" s="158" t="s">
        <v>65</v>
      </c>
      <c r="B125" s="178">
        <f>RES_hhdet_fech!B125/RES_summary!B$19</f>
        <v>93.421225406764918</v>
      </c>
      <c r="C125" s="178">
        <f>RES_hhdet_fech!C125/RES_summary!C$19</f>
        <v>98.69735355705636</v>
      </c>
      <c r="D125" s="178">
        <f>RES_hhdet_fech!D125/RES_summary!D$19</f>
        <v>92.577107736286521</v>
      </c>
      <c r="E125" s="178">
        <f>RES_hhdet_fech!E125/RES_summary!E$19</f>
        <v>94.572242081954016</v>
      </c>
      <c r="F125" s="178">
        <f>RES_hhdet_fech!F125/RES_summary!F$19</f>
        <v>88.892661849692345</v>
      </c>
      <c r="G125" s="178">
        <f>RES_hhdet_fech!G125/RES_summary!G$19</f>
        <v>83.925159727411028</v>
      </c>
      <c r="H125" s="178">
        <f>RES_hhdet_fech!H125/RES_summary!H$19</f>
        <v>83.366052753194666</v>
      </c>
      <c r="I125" s="178">
        <f>RES_hhdet_fech!I125/RES_summary!I$19</f>
        <v>71.23391976035191</v>
      </c>
      <c r="J125" s="178">
        <f>RES_hhdet_fech!J125/RES_summary!J$19</f>
        <v>83.063463486356682</v>
      </c>
      <c r="K125" s="178">
        <f>RES_hhdet_fech!K125/RES_summary!K$19</f>
        <v>81.815018539052218</v>
      </c>
      <c r="L125" s="178">
        <f>RES_hhdet_fech!L125/RES_summary!L$19</f>
        <v>97.589473312250192</v>
      </c>
      <c r="M125" s="178">
        <f>RES_hhdet_fech!M125/RES_summary!M$19</f>
        <v>70.150881506135633</v>
      </c>
      <c r="N125" s="178">
        <f>RES_hhdet_fech!N125/RES_summary!N$19</f>
        <v>76.603714142048688</v>
      </c>
      <c r="O125" s="178">
        <f>RES_hhdet_fech!O125/RES_summary!O$19</f>
        <v>81.960180317475704</v>
      </c>
      <c r="P125" s="178">
        <f>RES_hhdet_fech!P125/RES_summary!P$19</f>
        <v>55.524098315917648</v>
      </c>
      <c r="Q125" s="178">
        <f>RES_hhdet_fech!Q125/RES_summary!Q$19</f>
        <v>60.494680031779801</v>
      </c>
    </row>
    <row r="126" spans="1:17" ht="12" customHeight="1" x14ac:dyDescent="0.25">
      <c r="A126" s="23" t="s">
        <v>149</v>
      </c>
      <c r="B126" s="177">
        <f>RES_hhdet_fech!B126/RES_summary!B$19</f>
        <v>93.122182984934611</v>
      </c>
      <c r="C126" s="177">
        <f>RES_hhdet_fech!C126/RES_summary!C$19</f>
        <v>98.386456971055068</v>
      </c>
      <c r="D126" s="177">
        <f>RES_hhdet_fech!D126/RES_summary!D$19</f>
        <v>92.233411720232979</v>
      </c>
      <c r="E126" s="177">
        <f>RES_hhdet_fech!E126/RES_summary!E$19</f>
        <v>94.226982821358078</v>
      </c>
      <c r="F126" s="177">
        <f>RES_hhdet_fech!F126/RES_summary!F$19</f>
        <v>88.582252545483428</v>
      </c>
      <c r="G126" s="177">
        <f>RES_hhdet_fech!G126/RES_summary!G$19</f>
        <v>83.632057315280875</v>
      </c>
      <c r="H126" s="177">
        <f>RES_hhdet_fech!H126/RES_summary!H$19</f>
        <v>83.081014120989636</v>
      </c>
      <c r="I126" s="177">
        <f>RES_hhdet_fech!I126/RES_summary!I$19</f>
        <v>70.935579673134626</v>
      </c>
      <c r="J126" s="177">
        <f>RES_hhdet_fech!J126/RES_summary!J$19</f>
        <v>82.753228820301544</v>
      </c>
      <c r="K126" s="177">
        <f>RES_hhdet_fech!K126/RES_summary!K$19</f>
        <v>81.458362006990299</v>
      </c>
      <c r="L126" s="177">
        <f>RES_hhdet_fech!L126/RES_summary!L$19</f>
        <v>97.257981606428729</v>
      </c>
      <c r="M126" s="177">
        <f>RES_hhdet_fech!M126/RES_summary!M$19</f>
        <v>69.758445208277038</v>
      </c>
      <c r="N126" s="177">
        <f>RES_hhdet_fech!N126/RES_summary!N$19</f>
        <v>76.115572745552399</v>
      </c>
      <c r="O126" s="177">
        <f>RES_hhdet_fech!O126/RES_summary!O$19</f>
        <v>81.448943698268877</v>
      </c>
      <c r="P126" s="177">
        <f>RES_hhdet_fech!P126/RES_summary!P$19</f>
        <v>55.008936001155</v>
      </c>
      <c r="Q126" s="177">
        <f>RES_hhdet_fech!Q126/RES_summary!Q$19</f>
        <v>59.947792559093131</v>
      </c>
    </row>
    <row r="127" spans="1:17" ht="12" customHeight="1" x14ac:dyDescent="0.25">
      <c r="A127" s="23" t="s">
        <v>60</v>
      </c>
      <c r="B127" s="177">
        <f>RES_hhdet_fech!B127/RES_summary!B$19</f>
        <v>0.299042421830297</v>
      </c>
      <c r="C127" s="177">
        <f>RES_hhdet_fech!C127/RES_summary!C$19</f>
        <v>0.31089658600128306</v>
      </c>
      <c r="D127" s="177">
        <f>RES_hhdet_fech!D127/RES_summary!D$19</f>
        <v>0.34369601605353062</v>
      </c>
      <c r="E127" s="177">
        <f>RES_hhdet_fech!E127/RES_summary!E$19</f>
        <v>0.34525926059594603</v>
      </c>
      <c r="F127" s="177">
        <f>RES_hhdet_fech!F127/RES_summary!F$19</f>
        <v>0.31040930420890644</v>
      </c>
      <c r="G127" s="177">
        <f>RES_hhdet_fech!G127/RES_summary!G$19</f>
        <v>0.2931024121301597</v>
      </c>
      <c r="H127" s="177">
        <f>RES_hhdet_fech!H127/RES_summary!H$19</f>
        <v>0.28503863220502518</v>
      </c>
      <c r="I127" s="177">
        <f>RES_hhdet_fech!I127/RES_summary!I$19</f>
        <v>0.2983400872172931</v>
      </c>
      <c r="J127" s="177">
        <f>RES_hhdet_fech!J127/RES_summary!J$19</f>
        <v>0.31023466605513511</v>
      </c>
      <c r="K127" s="177">
        <f>RES_hhdet_fech!K127/RES_summary!K$19</f>
        <v>0.35665653206193426</v>
      </c>
      <c r="L127" s="177">
        <f>RES_hhdet_fech!L127/RES_summary!L$19</f>
        <v>0.33149170582147119</v>
      </c>
      <c r="M127" s="177">
        <f>RES_hhdet_fech!M127/RES_summary!M$19</f>
        <v>0.39243629785860362</v>
      </c>
      <c r="N127" s="177">
        <f>RES_hhdet_fech!N127/RES_summary!N$19</f>
        <v>0.48814139649628419</v>
      </c>
      <c r="O127" s="177">
        <f>RES_hhdet_fech!O127/RES_summary!O$19</f>
        <v>0.51123661920683972</v>
      </c>
      <c r="P127" s="177">
        <f>RES_hhdet_fech!P127/RES_summary!P$19</f>
        <v>0.51516231476264951</v>
      </c>
      <c r="Q127" s="177">
        <f>RES_hhdet_fech!Q127/RES_summary!Q$19</f>
        <v>0.54688747268666971</v>
      </c>
    </row>
    <row r="128" spans="1:17" ht="12.95" customHeight="1" x14ac:dyDescent="0.25">
      <c r="A128" s="158" t="s">
        <v>112</v>
      </c>
      <c r="B128" s="178">
        <f>RES_hhdet_fech!B128/RES_summary!B$19</f>
        <v>5.1230945799160016E-2</v>
      </c>
      <c r="C128" s="178">
        <f>RES_hhdet_fech!C128/RES_summary!C$19</f>
        <v>4.9723237931084817E-2</v>
      </c>
      <c r="D128" s="178">
        <f>RES_hhdet_fech!D128/RES_summary!D$19</f>
        <v>4.9618613605483329E-2</v>
      </c>
      <c r="E128" s="178">
        <f>RES_hhdet_fech!E128/RES_summary!E$19</f>
        <v>4.823236926131113E-2</v>
      </c>
      <c r="F128" s="178">
        <f>RES_hhdet_fech!F128/RES_summary!F$19</f>
        <v>4.7680939252128768E-2</v>
      </c>
      <c r="G128" s="178">
        <f>RES_hhdet_fech!G128/RES_summary!G$19</f>
        <v>4.6295156261810112E-2</v>
      </c>
      <c r="H128" s="178">
        <f>RES_hhdet_fech!H128/RES_summary!H$19</f>
        <v>4.6383570793510139E-2</v>
      </c>
      <c r="I128" s="178">
        <f>RES_hhdet_fech!I128/RES_summary!I$19</f>
        <v>4.799644129074316E-2</v>
      </c>
      <c r="J128" s="178">
        <f>RES_hhdet_fech!J128/RES_summary!J$19</f>
        <v>5.2231053608423478E-2</v>
      </c>
      <c r="K128" s="178">
        <f>RES_hhdet_fech!K128/RES_summary!K$19</f>
        <v>6.0547818404298105E-2</v>
      </c>
      <c r="L128" s="178">
        <f>RES_hhdet_fech!L128/RES_summary!L$19</f>
        <v>6.5913282818091848E-2</v>
      </c>
      <c r="M128" s="178">
        <f>RES_hhdet_fech!M128/RES_summary!M$19</f>
        <v>8.7210338341585078E-2</v>
      </c>
      <c r="N128" s="178">
        <f>RES_hhdet_fech!N128/RES_summary!N$19</f>
        <v>0.10793143660870702</v>
      </c>
      <c r="O128" s="178">
        <f>RES_hhdet_fech!O128/RES_summary!O$19</f>
        <v>0.1262681614119579</v>
      </c>
      <c r="P128" s="178">
        <f>RES_hhdet_fech!P128/RES_summary!P$19</f>
        <v>0.1454500437987131</v>
      </c>
      <c r="Q128" s="178">
        <f>RES_hhdet_fech!Q128/RES_summary!Q$19</f>
        <v>0.16805720816511985</v>
      </c>
    </row>
    <row r="129" spans="1:17" ht="12" customHeight="1" x14ac:dyDescent="0.25">
      <c r="A129" s="23" t="s">
        <v>60</v>
      </c>
      <c r="B129" s="177">
        <f>RES_hhdet_fech!B129/RES_summary!B$19</f>
        <v>5.1230945799160016E-2</v>
      </c>
      <c r="C129" s="177">
        <f>RES_hhdet_fech!C129/RES_summary!C$19</f>
        <v>4.9723237931084817E-2</v>
      </c>
      <c r="D129" s="177">
        <f>RES_hhdet_fech!D129/RES_summary!D$19</f>
        <v>4.9618613605483329E-2</v>
      </c>
      <c r="E129" s="177">
        <f>RES_hhdet_fech!E129/RES_summary!E$19</f>
        <v>4.823236926131113E-2</v>
      </c>
      <c r="F129" s="177">
        <f>RES_hhdet_fech!F129/RES_summary!F$19</f>
        <v>4.7680939252128768E-2</v>
      </c>
      <c r="G129" s="177">
        <f>RES_hhdet_fech!G129/RES_summary!G$19</f>
        <v>4.6295156261810112E-2</v>
      </c>
      <c r="H129" s="177">
        <f>RES_hhdet_fech!H129/RES_summary!H$19</f>
        <v>4.6383570793510139E-2</v>
      </c>
      <c r="I129" s="177">
        <f>RES_hhdet_fech!I129/RES_summary!I$19</f>
        <v>4.799644129074316E-2</v>
      </c>
      <c r="J129" s="177">
        <f>RES_hhdet_fech!J129/RES_summary!J$19</f>
        <v>5.2231053608423478E-2</v>
      </c>
      <c r="K129" s="177">
        <f>RES_hhdet_fech!K129/RES_summary!K$19</f>
        <v>6.0547818404298105E-2</v>
      </c>
      <c r="L129" s="177">
        <f>RES_hhdet_fech!L129/RES_summary!L$19</f>
        <v>6.5913282818091848E-2</v>
      </c>
      <c r="M129" s="177">
        <f>RES_hhdet_fech!M129/RES_summary!M$19</f>
        <v>8.7210338341585078E-2</v>
      </c>
      <c r="N129" s="177">
        <f>RES_hhdet_fech!N129/RES_summary!N$19</f>
        <v>0.10793143660870702</v>
      </c>
      <c r="O129" s="177">
        <f>RES_hhdet_fech!O129/RES_summary!O$19</f>
        <v>0.1262681614119579</v>
      </c>
      <c r="P129" s="177">
        <f>RES_hhdet_fech!P129/RES_summary!P$19</f>
        <v>0.1454500437987131</v>
      </c>
      <c r="Q129" s="177">
        <f>RES_hhdet_fech!Q129/RES_summary!Q$19</f>
        <v>0.16805720816511985</v>
      </c>
    </row>
    <row r="130" spans="1:17" ht="12" customHeight="1" x14ac:dyDescent="0.25">
      <c r="A130" s="158" t="s">
        <v>63</v>
      </c>
      <c r="B130" s="178">
        <f>RES_hhdet_fech!B130/RES_summary!B$19</f>
        <v>19.773122889051617</v>
      </c>
      <c r="C130" s="178">
        <f>RES_hhdet_fech!C130/RES_summary!C$19</f>
        <v>19.710782534769965</v>
      </c>
      <c r="D130" s="178">
        <f>RES_hhdet_fech!D130/RES_summary!D$19</f>
        <v>20.061162070154488</v>
      </c>
      <c r="E130" s="178">
        <f>RES_hhdet_fech!E130/RES_summary!E$19</f>
        <v>19.860167738966421</v>
      </c>
      <c r="F130" s="178">
        <f>RES_hhdet_fech!F130/RES_summary!F$19</f>
        <v>19.600017090332827</v>
      </c>
      <c r="G130" s="178">
        <f>RES_hhdet_fech!G130/RES_summary!G$19</f>
        <v>19.608192225144368</v>
      </c>
      <c r="H130" s="178">
        <f>RES_hhdet_fech!H130/RES_summary!H$19</f>
        <v>19.779449626491882</v>
      </c>
      <c r="I130" s="178">
        <f>RES_hhdet_fech!I130/RES_summary!I$19</f>
        <v>19.756697020207852</v>
      </c>
      <c r="J130" s="178">
        <f>RES_hhdet_fech!J130/RES_summary!J$19</f>
        <v>19.666198339402147</v>
      </c>
      <c r="K130" s="178">
        <f>RES_hhdet_fech!K130/RES_summary!K$19</f>
        <v>19.468672947510274</v>
      </c>
      <c r="L130" s="178">
        <f>RES_hhdet_fech!L130/RES_summary!L$19</f>
        <v>19.335341382550276</v>
      </c>
      <c r="M130" s="178">
        <f>RES_hhdet_fech!M130/RES_summary!M$19</f>
        <v>19.377199896129092</v>
      </c>
      <c r="N130" s="178">
        <f>RES_hhdet_fech!N130/RES_summary!N$19</f>
        <v>19.404840772794952</v>
      </c>
      <c r="O130" s="178">
        <f>RES_hhdet_fech!O130/RES_summary!O$19</f>
        <v>19.300478390561711</v>
      </c>
      <c r="P130" s="178">
        <f>RES_hhdet_fech!P130/RES_summary!P$19</f>
        <v>19.23196288920915</v>
      </c>
      <c r="Q130" s="178">
        <f>RES_hhdet_fech!Q130/RES_summary!Q$19</f>
        <v>19.297721429183351</v>
      </c>
    </row>
    <row r="131" spans="1:17" ht="12" customHeight="1" x14ac:dyDescent="0.25">
      <c r="A131" s="167" t="s">
        <v>148</v>
      </c>
      <c r="B131" s="183">
        <f>RES_hhdet_fech!B131/RES_summary!B$19</f>
        <v>19.018203345917669</v>
      </c>
      <c r="C131" s="183">
        <f>RES_hhdet_fech!C131/RES_summary!C$19</f>
        <v>19.007448755068143</v>
      </c>
      <c r="D131" s="183">
        <f>RES_hhdet_fech!D131/RES_summary!D$19</f>
        <v>19.309068124662815</v>
      </c>
      <c r="E131" s="183">
        <f>RES_hhdet_fech!E131/RES_summary!E$19</f>
        <v>19.142695169606068</v>
      </c>
      <c r="F131" s="183">
        <f>RES_hhdet_fech!F131/RES_summary!F$19</f>
        <v>19.007558954847283</v>
      </c>
      <c r="G131" s="183">
        <f>RES_hhdet_fech!G131/RES_summary!G$19</f>
        <v>19.041046775730429</v>
      </c>
      <c r="H131" s="183">
        <f>RES_hhdet_fech!H131/RES_summary!H$19</f>
        <v>19.266781448768857</v>
      </c>
      <c r="I131" s="183">
        <f>RES_hhdet_fech!I131/RES_summary!I$19</f>
        <v>19.21435423479366</v>
      </c>
      <c r="J131" s="183">
        <f>RES_hhdet_fech!J131/RES_summary!J$19</f>
        <v>19.107694190207248</v>
      </c>
      <c r="K131" s="183">
        <f>RES_hhdet_fech!K131/RES_summary!K$19</f>
        <v>18.906639835605667</v>
      </c>
      <c r="L131" s="183">
        <f>RES_hhdet_fech!L131/RES_summary!L$19</f>
        <v>18.836491895928596</v>
      </c>
      <c r="M131" s="183">
        <f>RES_hhdet_fech!M131/RES_summary!M$19</f>
        <v>18.784171682834543</v>
      </c>
      <c r="N131" s="183">
        <f>RES_hhdet_fech!N131/RES_summary!N$19</f>
        <v>18.711288248265539</v>
      </c>
      <c r="O131" s="183">
        <f>RES_hhdet_fech!O131/RES_summary!O$19</f>
        <v>18.623239358686089</v>
      </c>
      <c r="P131" s="183">
        <f>RES_hhdet_fech!P131/RES_summary!P$19</f>
        <v>18.569538283281211</v>
      </c>
      <c r="Q131" s="183">
        <f>RES_hhdet_fech!Q131/RES_summary!Q$19</f>
        <v>18.557135069509648</v>
      </c>
    </row>
    <row r="132" spans="1:17" ht="12" customHeight="1" x14ac:dyDescent="0.25">
      <c r="A132" s="167" t="s">
        <v>147</v>
      </c>
      <c r="B132" s="183">
        <f>RES_hhdet_fech!B132/RES_summary!B$19</f>
        <v>18.147435714161634</v>
      </c>
      <c r="C132" s="183">
        <f>RES_hhdet_fech!C132/RES_summary!C$19</f>
        <v>18.164683894109213</v>
      </c>
      <c r="D132" s="183">
        <f>RES_hhdet_fech!D132/RES_summary!D$19</f>
        <v>18.480733384937405</v>
      </c>
      <c r="E132" s="183">
        <f>RES_hhdet_fech!E132/RES_summary!E$19</f>
        <v>18.348517229218217</v>
      </c>
      <c r="F132" s="183">
        <f>RES_hhdet_fech!F132/RES_summary!F$19</f>
        <v>18.244766079206222</v>
      </c>
      <c r="G132" s="183">
        <f>RES_hhdet_fech!G132/RES_summary!G$19</f>
        <v>18.301925052575836</v>
      </c>
      <c r="H132" s="183">
        <f>RES_hhdet_fech!H132/RES_summary!H$19</f>
        <v>18.545451431032244</v>
      </c>
      <c r="I132" s="183">
        <f>RES_hhdet_fech!I132/RES_summary!I$19</f>
        <v>18.522022764533034</v>
      </c>
      <c r="J132" s="183">
        <f>RES_hhdet_fech!J132/RES_summary!J$19</f>
        <v>18.445247535370065</v>
      </c>
      <c r="K132" s="183">
        <f>RES_hhdet_fech!K132/RES_summary!K$19</f>
        <v>18.278658378145845</v>
      </c>
      <c r="L132" s="183">
        <f>RES_hhdet_fech!L132/RES_summary!L$19</f>
        <v>18.239991834907968</v>
      </c>
      <c r="M132" s="183">
        <f>RES_hhdet_fech!M132/RES_summary!M$19</f>
        <v>18.189489785673139</v>
      </c>
      <c r="N132" s="183">
        <f>RES_hhdet_fech!N132/RES_summary!N$19</f>
        <v>18.120599347626754</v>
      </c>
      <c r="O132" s="183">
        <f>RES_hhdet_fech!O132/RES_summary!O$19</f>
        <v>18.037965884599714</v>
      </c>
      <c r="P132" s="183">
        <f>RES_hhdet_fech!P132/RES_summary!P$19</f>
        <v>17.989017619549415</v>
      </c>
      <c r="Q132" s="183">
        <f>RES_hhdet_fech!Q132/RES_summary!Q$19</f>
        <v>17.980958154278891</v>
      </c>
    </row>
    <row r="133" spans="1:17" ht="12" customHeight="1" x14ac:dyDescent="0.25">
      <c r="A133" s="166" t="s">
        <v>61</v>
      </c>
      <c r="B133" s="182">
        <f>RES_hhdet_fech!B133/RES_summary!B$19</f>
        <v>12.361832174846629</v>
      </c>
      <c r="C133" s="182">
        <f>RES_hhdet_fech!C133/RES_summary!C$19</f>
        <v>12.354841690794608</v>
      </c>
      <c r="D133" s="182">
        <f>RES_hhdet_fech!D133/RES_summary!D$19</f>
        <v>12.550894281030773</v>
      </c>
      <c r="E133" s="182">
        <f>RES_hhdet_fech!E133/RES_summary!E$19</f>
        <v>12.442751860243902</v>
      </c>
      <c r="F133" s="182">
        <f>RES_hhdet_fech!F133/RES_summary!F$19</f>
        <v>12.354913320650997</v>
      </c>
      <c r="G133" s="182">
        <f>RES_hhdet_fech!G133/RES_summary!G$19</f>
        <v>12.376680404224661</v>
      </c>
      <c r="H133" s="182">
        <f>RES_hhdet_fech!H133/RES_summary!H$19</f>
        <v>12.523407941699766</v>
      </c>
      <c r="I133" s="182">
        <f>RES_hhdet_fech!I133/RES_summary!I$19</f>
        <v>12.489330252615828</v>
      </c>
      <c r="J133" s="182">
        <f>RES_hhdet_fech!J133/RES_summary!J$19</f>
        <v>12.420001223634726</v>
      </c>
      <c r="K133" s="182">
        <f>RES_hhdet_fech!K133/RES_summary!K$19</f>
        <v>12.28931589314368</v>
      </c>
      <c r="L133" s="182">
        <f>RES_hhdet_fech!L133/RES_summary!L$19</f>
        <v>12.243719732353561</v>
      </c>
      <c r="M133" s="182">
        <f>RES_hhdet_fech!M133/RES_summary!M$19</f>
        <v>12.209711593842474</v>
      </c>
      <c r="N133" s="182">
        <f>RES_hhdet_fech!N133/RES_summary!N$19</f>
        <v>12.1623373613727</v>
      </c>
      <c r="O133" s="182">
        <f>RES_hhdet_fech!O133/RES_summary!O$19</f>
        <v>12.105105583146052</v>
      </c>
      <c r="P133" s="182">
        <f>RES_hhdet_fech!P133/RES_summary!P$19</f>
        <v>12.070199884132844</v>
      </c>
      <c r="Q133" s="182">
        <f>RES_hhdet_fech!Q133/RES_summary!Q$19</f>
        <v>12.062137795181295</v>
      </c>
    </row>
    <row r="134" spans="1:17" ht="12" customHeight="1" x14ac:dyDescent="0.25">
      <c r="A134" s="147" t="s">
        <v>59</v>
      </c>
      <c r="B134" s="181">
        <f>RES_hhdet_fech!B134/RES_summary!B$19</f>
        <v>5.7856035393150034</v>
      </c>
      <c r="C134" s="181">
        <f>RES_hhdet_fech!C134/RES_summary!C$19</f>
        <v>5.8098422033146075</v>
      </c>
      <c r="D134" s="181">
        <f>RES_hhdet_fech!D134/RES_summary!D$19</f>
        <v>5.9298391039066329</v>
      </c>
      <c r="E134" s="181">
        <f>RES_hhdet_fech!E134/RES_summary!E$19</f>
        <v>5.9057653689743121</v>
      </c>
      <c r="F134" s="181">
        <f>RES_hhdet_fech!F134/RES_summary!F$19</f>
        <v>5.8898527585552234</v>
      </c>
      <c r="G134" s="181">
        <f>RES_hhdet_fech!G134/RES_summary!G$19</f>
        <v>5.925244648351172</v>
      </c>
      <c r="H134" s="181">
        <f>RES_hhdet_fech!H134/RES_summary!H$19</f>
        <v>6.0220434893324803</v>
      </c>
      <c r="I134" s="181">
        <f>RES_hhdet_fech!I134/RES_summary!I$19</f>
        <v>6.0326925119172072</v>
      </c>
      <c r="J134" s="181">
        <f>RES_hhdet_fech!J134/RES_summary!J$19</f>
        <v>6.0252463117353363</v>
      </c>
      <c r="K134" s="181">
        <f>RES_hhdet_fech!K134/RES_summary!K$19</f>
        <v>5.9893424850021661</v>
      </c>
      <c r="L134" s="181">
        <f>RES_hhdet_fech!L134/RES_summary!L$19</f>
        <v>5.996272102554407</v>
      </c>
      <c r="M134" s="181">
        <f>RES_hhdet_fech!M134/RES_summary!M$19</f>
        <v>5.9797781918306629</v>
      </c>
      <c r="N134" s="181">
        <f>RES_hhdet_fech!N134/RES_summary!N$19</f>
        <v>5.9582619862540565</v>
      </c>
      <c r="O134" s="181">
        <f>RES_hhdet_fech!O134/RES_summary!O$19</f>
        <v>5.9328603014536645</v>
      </c>
      <c r="P134" s="181">
        <f>RES_hhdet_fech!P134/RES_summary!P$19</f>
        <v>5.9188177354165719</v>
      </c>
      <c r="Q134" s="181">
        <f>RES_hhdet_fech!Q134/RES_summary!Q$19</f>
        <v>5.9188203590976007</v>
      </c>
    </row>
    <row r="135" spans="1:17" ht="12" customHeight="1" x14ac:dyDescent="0.25">
      <c r="A135" s="163" t="s">
        <v>142</v>
      </c>
      <c r="B135" s="180">
        <f>RES_hhdet_fech!B135/RES_summary!B$19</f>
        <v>26.969173344329096</v>
      </c>
      <c r="C135" s="180">
        <f>RES_hhdet_fech!C135/RES_summary!C$19</f>
        <v>27.736103489859904</v>
      </c>
      <c r="D135" s="180">
        <f>RES_hhdet_fech!D135/RES_summary!D$19</f>
        <v>28.927002846378755</v>
      </c>
      <c r="E135" s="180">
        <f>RES_hhdet_fech!E135/RES_summary!E$19</f>
        <v>28.871977847192461</v>
      </c>
      <c r="F135" s="180">
        <f>RES_hhdet_fech!F135/RES_summary!F$19</f>
        <v>28.28379478475161</v>
      </c>
      <c r="G135" s="180">
        <f>RES_hhdet_fech!G135/RES_summary!G$19</f>
        <v>28.244973818363849</v>
      </c>
      <c r="H135" s="180">
        <f>RES_hhdet_fech!H135/RES_summary!H$19</f>
        <v>28.658227691166314</v>
      </c>
      <c r="I135" s="180">
        <f>RES_hhdet_fech!I135/RES_summary!I$19</f>
        <v>28.987161817882424</v>
      </c>
      <c r="J135" s="180">
        <f>RES_hhdet_fech!J135/RES_summary!J$19</f>
        <v>29.812962943408756</v>
      </c>
      <c r="K135" s="180">
        <f>RES_hhdet_fech!K135/RES_summary!K$19</f>
        <v>30.513583482352676</v>
      </c>
      <c r="L135" s="180">
        <f>RES_hhdet_fech!L135/RES_summary!L$19</f>
        <v>31.566624910101108</v>
      </c>
      <c r="M135" s="180">
        <f>RES_hhdet_fech!M135/RES_summary!M$19</f>
        <v>33.360552626368545</v>
      </c>
      <c r="N135" s="180">
        <f>RES_hhdet_fech!N135/RES_summary!N$19</f>
        <v>35.734171471007159</v>
      </c>
      <c r="O135" s="180">
        <f>RES_hhdet_fech!O135/RES_summary!O$19</f>
        <v>34.281090915776034</v>
      </c>
      <c r="P135" s="180">
        <f>RES_hhdet_fech!P135/RES_summary!P$19</f>
        <v>33.677600648173424</v>
      </c>
      <c r="Q135" s="180">
        <f>RES_hhdet_fech!Q135/RES_summary!Q$19</f>
        <v>33.968848405263635</v>
      </c>
    </row>
    <row r="136" spans="1:17" ht="12" customHeight="1" x14ac:dyDescent="0.25">
      <c r="A136" s="161" t="s">
        <v>141</v>
      </c>
      <c r="B136" s="179">
        <f>RES_hhdet_fech!B136/RES_summary!B$19</f>
        <v>23.315566213129113</v>
      </c>
      <c r="C136" s="179">
        <f>RES_hhdet_fech!C136/RES_summary!C$19</f>
        <v>23.838309471724394</v>
      </c>
      <c r="D136" s="179">
        <f>RES_hhdet_fech!D136/RES_summary!D$19</f>
        <v>24.732390954052775</v>
      </c>
      <c r="E136" s="179">
        <f>RES_hhdet_fech!E136/RES_summary!E$19</f>
        <v>24.672550969649365</v>
      </c>
      <c r="F136" s="179">
        <f>RES_hhdet_fech!F136/RES_summary!F$19</f>
        <v>24.2743193686441</v>
      </c>
      <c r="G136" s="179">
        <f>RES_hhdet_fech!G136/RES_summary!G$19</f>
        <v>24.284477630287597</v>
      </c>
      <c r="H136" s="179">
        <f>RES_hhdet_fech!H136/RES_summary!H$19</f>
        <v>24.64989148859058</v>
      </c>
      <c r="I136" s="179">
        <f>RES_hhdet_fech!I136/RES_summary!I$19</f>
        <v>24.874347693540578</v>
      </c>
      <c r="J136" s="179">
        <f>RES_hhdet_fech!J136/RES_summary!J$19</f>
        <v>25.403672224952139</v>
      </c>
      <c r="K136" s="179">
        <f>RES_hhdet_fech!K136/RES_summary!K$19</f>
        <v>25.823171748531436</v>
      </c>
      <c r="L136" s="179">
        <f>RES_hhdet_fech!L136/RES_summary!L$19</f>
        <v>26.51457829412028</v>
      </c>
      <c r="M136" s="179">
        <f>RES_hhdet_fech!M136/RES_summary!M$19</f>
        <v>27.664137398970308</v>
      </c>
      <c r="N136" s="179">
        <f>RES_hhdet_fech!N136/RES_summary!N$19</f>
        <v>29.185473442408682</v>
      </c>
      <c r="O136" s="179">
        <f>RES_hhdet_fech!O136/RES_summary!O$19</f>
        <v>28.215569396708258</v>
      </c>
      <c r="P136" s="179">
        <f>RES_hhdet_fech!P136/RES_summary!P$19</f>
        <v>27.809258156729225</v>
      </c>
      <c r="Q136" s="179">
        <f>RES_hhdet_fech!Q136/RES_summary!Q$19</f>
        <v>27.998571822518947</v>
      </c>
    </row>
    <row r="137" spans="1:17" ht="12" customHeight="1" x14ac:dyDescent="0.25">
      <c r="A137" s="148" t="s">
        <v>60</v>
      </c>
      <c r="B137" s="177">
        <f>RES_hhdet_fech!B137/RES_summary!B$19</f>
        <v>17.529962673814104</v>
      </c>
      <c r="C137" s="177">
        <f>RES_hhdet_fech!C137/RES_summary!C$19</f>
        <v>18.028467268409731</v>
      </c>
      <c r="D137" s="177">
        <f>RES_hhdet_fech!D137/RES_summary!D$19</f>
        <v>18.802551850146148</v>
      </c>
      <c r="E137" s="177">
        <f>RES_hhdet_fech!E137/RES_summary!E$19</f>
        <v>18.76678560067505</v>
      </c>
      <c r="F137" s="177">
        <f>RES_hhdet_fech!F137/RES_summary!F$19</f>
        <v>18.384466610088875</v>
      </c>
      <c r="G137" s="177">
        <f>RES_hhdet_fech!G137/RES_summary!G$19</f>
        <v>18.359232981936426</v>
      </c>
      <c r="H137" s="177">
        <f>RES_hhdet_fech!H137/RES_summary!H$19</f>
        <v>18.627847999258098</v>
      </c>
      <c r="I137" s="177">
        <f>RES_hhdet_fech!I137/RES_summary!I$19</f>
        <v>18.841655181623373</v>
      </c>
      <c r="J137" s="177">
        <f>RES_hhdet_fech!J137/RES_summary!J$19</f>
        <v>19.37842591321655</v>
      </c>
      <c r="K137" s="177">
        <f>RES_hhdet_fech!K137/RES_summary!K$19</f>
        <v>19.833829263529267</v>
      </c>
      <c r="L137" s="177">
        <f>RES_hhdet_fech!L137/RES_summary!L$19</f>
        <v>20.518306191565866</v>
      </c>
      <c r="M137" s="177">
        <f>RES_hhdet_fech!M137/RES_summary!M$19</f>
        <v>21.684359207139632</v>
      </c>
      <c r="N137" s="177">
        <f>RES_hhdet_fech!N137/RES_summary!N$19</f>
        <v>23.227211456154613</v>
      </c>
      <c r="O137" s="177">
        <f>RES_hhdet_fech!O137/RES_summary!O$19</f>
        <v>22.282709095254567</v>
      </c>
      <c r="P137" s="177">
        <f>RES_hhdet_fech!P137/RES_summary!P$19</f>
        <v>21.890440421312647</v>
      </c>
      <c r="Q137" s="177">
        <f>RES_hhdet_fech!Q137/RES_summary!Q$19</f>
        <v>22.079751463421339</v>
      </c>
    </row>
    <row r="138" spans="1:17" ht="12" customHeight="1" x14ac:dyDescent="0.25">
      <c r="A138" s="148" t="s">
        <v>59</v>
      </c>
      <c r="B138" s="177">
        <f>RES_hhdet_fech!B138/RES_summary!B$19</f>
        <v>5.7856035393150069</v>
      </c>
      <c r="C138" s="177">
        <f>RES_hhdet_fech!C138/RES_summary!C$19</f>
        <v>5.8098422033146599</v>
      </c>
      <c r="D138" s="177">
        <f>RES_hhdet_fech!D138/RES_summary!D$19</f>
        <v>5.9298391039066329</v>
      </c>
      <c r="E138" s="177">
        <f>RES_hhdet_fech!E138/RES_summary!E$19</f>
        <v>5.9057653689743104</v>
      </c>
      <c r="F138" s="177">
        <f>RES_hhdet_fech!F138/RES_summary!F$19</f>
        <v>5.8898527585552261</v>
      </c>
      <c r="G138" s="177">
        <f>RES_hhdet_fech!G138/RES_summary!G$19</f>
        <v>5.9252446483511712</v>
      </c>
      <c r="H138" s="177">
        <f>RES_hhdet_fech!H138/RES_summary!H$19</f>
        <v>6.0220434893324812</v>
      </c>
      <c r="I138" s="177">
        <f>RES_hhdet_fech!I138/RES_summary!I$19</f>
        <v>6.0326925119172099</v>
      </c>
      <c r="J138" s="177">
        <f>RES_hhdet_fech!J138/RES_summary!J$19</f>
        <v>6.025246311735593</v>
      </c>
      <c r="K138" s="177">
        <f>RES_hhdet_fech!K138/RES_summary!K$19</f>
        <v>5.9893424850021697</v>
      </c>
      <c r="L138" s="177">
        <f>RES_hhdet_fech!L138/RES_summary!L$19</f>
        <v>5.9962721025544115</v>
      </c>
      <c r="M138" s="177">
        <f>RES_hhdet_fech!M138/RES_summary!M$19</f>
        <v>5.9797781918306727</v>
      </c>
      <c r="N138" s="177">
        <f>RES_hhdet_fech!N138/RES_summary!N$19</f>
        <v>5.9582619862540689</v>
      </c>
      <c r="O138" s="177">
        <f>RES_hhdet_fech!O138/RES_summary!O$19</f>
        <v>5.9328603014536876</v>
      </c>
      <c r="P138" s="177">
        <f>RES_hhdet_fech!P138/RES_summary!P$19</f>
        <v>5.9188177354165763</v>
      </c>
      <c r="Q138" s="177">
        <f>RES_hhdet_fech!Q138/RES_summary!Q$19</f>
        <v>5.9188203590976052</v>
      </c>
    </row>
    <row r="139" spans="1:17" ht="12" customHeight="1" x14ac:dyDescent="0.25">
      <c r="A139" s="158" t="s">
        <v>62</v>
      </c>
      <c r="B139" s="178">
        <f>RES_hhdet_fech!B139/RES_summary!B$19</f>
        <v>9.5391320327678013</v>
      </c>
      <c r="C139" s="178">
        <f>RES_hhdet_fech!C139/RES_summary!C$19</f>
        <v>9.802992862070159</v>
      </c>
      <c r="D139" s="178">
        <f>RES_hhdet_fech!D139/RES_summary!D$19</f>
        <v>9.9456301717874638</v>
      </c>
      <c r="E139" s="178">
        <f>RES_hhdet_fech!E139/RES_summary!E$19</f>
        <v>9.8914290133560758</v>
      </c>
      <c r="F139" s="178">
        <f>RES_hhdet_fech!F139/RES_summary!F$19</f>
        <v>9.6874107863416032</v>
      </c>
      <c r="G139" s="178">
        <f>RES_hhdet_fech!G139/RES_summary!G$19</f>
        <v>9.6311513954814885</v>
      </c>
      <c r="H139" s="178">
        <f>RES_hhdet_fech!H139/RES_summary!H$19</f>
        <v>10.097646878075413</v>
      </c>
      <c r="I139" s="178">
        <f>RES_hhdet_fech!I139/RES_summary!I$19</f>
        <v>10.063643043759404</v>
      </c>
      <c r="J139" s="178">
        <f>RES_hhdet_fech!J139/RES_summary!J$19</f>
        <v>10.342497447030272</v>
      </c>
      <c r="K139" s="178">
        <f>RES_hhdet_fech!K139/RES_summary!K$19</f>
        <v>10.392044490443029</v>
      </c>
      <c r="L139" s="178">
        <f>RES_hhdet_fech!L139/RES_summary!L$19</f>
        <v>10.379471349466154</v>
      </c>
      <c r="M139" s="178">
        <f>RES_hhdet_fech!M139/RES_summary!M$19</f>
        <v>10.710837877952676</v>
      </c>
      <c r="N139" s="178">
        <f>RES_hhdet_fech!N139/RES_summary!N$19</f>
        <v>11.233309687410806</v>
      </c>
      <c r="O139" s="178">
        <f>RES_hhdet_fech!O139/RES_summary!O$19</f>
        <v>11.254554573196277</v>
      </c>
      <c r="P139" s="178">
        <f>RES_hhdet_fech!P139/RES_summary!P$19</f>
        <v>10.962021308428024</v>
      </c>
      <c r="Q139" s="178">
        <f>RES_hhdet_fech!Q139/RES_summary!Q$19</f>
        <v>10.606243728797692</v>
      </c>
    </row>
    <row r="140" spans="1:17" ht="12" customHeight="1" x14ac:dyDescent="0.25">
      <c r="A140" s="23" t="s">
        <v>57</v>
      </c>
      <c r="B140" s="177">
        <f>RES_hhdet_fech!B140/RES_summary!B$19</f>
        <v>12.597834356275879</v>
      </c>
      <c r="C140" s="177">
        <f>RES_hhdet_fech!C140/RES_summary!C$19</f>
        <v>12.574336424584397</v>
      </c>
      <c r="D140" s="177">
        <f>RES_hhdet_fech!D140/RES_summary!D$19</f>
        <v>12.751401798944455</v>
      </c>
      <c r="E140" s="177">
        <f>RES_hhdet_fech!E140/RES_summary!E$19</f>
        <v>12.635313555803865</v>
      </c>
      <c r="F140" s="177">
        <f>RES_hhdet_fech!F140/RES_summary!F$19</f>
        <v>12.598607952022595</v>
      </c>
      <c r="G140" s="177">
        <f>RES_hhdet_fech!G140/RES_summary!G$19</f>
        <v>12.688310858770045</v>
      </c>
      <c r="H140" s="177">
        <f>RES_hhdet_fech!H140/RES_summary!H$19</f>
        <v>13.763951487164595</v>
      </c>
      <c r="I140" s="177">
        <f>RES_hhdet_fech!I140/RES_summary!I$19</f>
        <v>12.450950742235353</v>
      </c>
      <c r="J140" s="177">
        <f>RES_hhdet_fech!J140/RES_summary!J$19</f>
        <v>13.069047994212749</v>
      </c>
      <c r="K140" s="177">
        <f>RES_hhdet_fech!K140/RES_summary!K$19</f>
        <v>12.63679266604961</v>
      </c>
      <c r="L140" s="177">
        <f>RES_hhdet_fech!L140/RES_summary!L$19</f>
        <v>12.488305285713018</v>
      </c>
      <c r="M140" s="177">
        <f>RES_hhdet_fech!M140/RES_summary!M$19</f>
        <v>10.672774286242063</v>
      </c>
      <c r="N140" s="177">
        <f>RES_hhdet_fech!N140/RES_summary!N$19</f>
        <v>12.051433502560629</v>
      </c>
      <c r="O140" s="177">
        <f>RES_hhdet_fech!O140/RES_summary!O$19</f>
        <v>13.322847461606784</v>
      </c>
      <c r="P140" s="177">
        <f>RES_hhdet_fech!P140/RES_summary!P$19</f>
        <v>11.961254233004285</v>
      </c>
      <c r="Q140" s="177">
        <f>RES_hhdet_fech!Q140/RES_summary!Q$19</f>
        <v>11.842126735363111</v>
      </c>
    </row>
    <row r="141" spans="1:17" ht="12" customHeight="1" x14ac:dyDescent="0.25">
      <c r="A141" s="29" t="s">
        <v>140</v>
      </c>
      <c r="B141" s="176">
        <f>RES_hhdet_fech!B141/RES_summary!B$19</f>
        <v>7.8074821092855018</v>
      </c>
      <c r="C141" s="176">
        <f>RES_hhdet_fech!C141/RES_summary!C$19</f>
        <v>8.1192658296162303</v>
      </c>
      <c r="D141" s="176">
        <f>RES_hhdet_fech!D141/RES_summary!D$19</f>
        <v>8.4994790286891231</v>
      </c>
      <c r="E141" s="176">
        <f>RES_hhdet_fech!E141/RES_summary!E$19</f>
        <v>8.5382661947425262</v>
      </c>
      <c r="F141" s="176">
        <f>RES_hhdet_fech!F141/RES_summary!F$19</f>
        <v>8.4368152071787268</v>
      </c>
      <c r="G141" s="176">
        <f>RES_hhdet_fech!G141/RES_summary!G$19</f>
        <v>8.5042201358315168</v>
      </c>
      <c r="H141" s="176">
        <f>RES_hhdet_fech!H141/RES_summary!H$19</f>
        <v>8.6972491685334745</v>
      </c>
      <c r="I141" s="176">
        <f>RES_hhdet_fech!I141/RES_summary!I$19</f>
        <v>9.2043787315880898</v>
      </c>
      <c r="J141" s="176">
        <f>RES_hhdet_fech!J141/RES_summary!J$19</f>
        <v>9.338443393709019</v>
      </c>
      <c r="K141" s="176">
        <f>RES_hhdet_fech!K141/RES_summary!K$19</f>
        <v>9.55601718906264</v>
      </c>
      <c r="L141" s="176">
        <f>RES_hhdet_fech!L141/RES_summary!L$19</f>
        <v>9.3983210508418367</v>
      </c>
      <c r="M141" s="176">
        <f>RES_hhdet_fech!M141/RES_summary!M$19</f>
        <v>10.723278173780043</v>
      </c>
      <c r="N141" s="176">
        <f>RES_hhdet_fech!N141/RES_summary!N$19</f>
        <v>10.98846435989549</v>
      </c>
      <c r="O141" s="176">
        <f>RES_hhdet_fech!O141/RES_summary!O$19</f>
        <v>10.674215314539206</v>
      </c>
      <c r="P141" s="176">
        <f>RES_hhdet_fech!P141/RES_summary!P$19</f>
        <v>10.790611065755472</v>
      </c>
      <c r="Q141" s="176">
        <f>RES_hhdet_fech!Q141/RES_summary!Q$19</f>
        <v>10.400525284842473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110.89355837744348</v>
      </c>
      <c r="C143" s="184">
        <f>RES_hhdet_fech!C143/RES_summary!C$19</f>
        <v>112.72078300862947</v>
      </c>
      <c r="D143" s="184">
        <f>RES_hhdet_fech!D143/RES_summary!D$19</f>
        <v>107.28408694826221</v>
      </c>
      <c r="E143" s="184">
        <f>RES_hhdet_fech!E143/RES_summary!E$19</f>
        <v>106.7913927287001</v>
      </c>
      <c r="F143" s="184">
        <f>RES_hhdet_fech!F143/RES_summary!F$19</f>
        <v>100.24887376668465</v>
      </c>
      <c r="G143" s="184">
        <f>RES_hhdet_fech!G143/RES_summary!G$19</f>
        <v>94.53165362570806</v>
      </c>
      <c r="H143" s="184">
        <f>RES_hhdet_fech!H143/RES_summary!H$19</f>
        <v>93.414520614552941</v>
      </c>
      <c r="I143" s="184">
        <f>RES_hhdet_fech!I143/RES_summary!I$19</f>
        <v>85.176595281424497</v>
      </c>
      <c r="J143" s="184">
        <f>RES_hhdet_fech!J143/RES_summary!J$19</f>
        <v>91.320312998450106</v>
      </c>
      <c r="K143" s="184">
        <f>RES_hhdet_fech!K143/RES_summary!K$19</f>
        <v>91.13809622683813</v>
      </c>
      <c r="L143" s="184">
        <f>RES_hhdet_fech!L143/RES_summary!L$19</f>
        <v>95.23126205180651</v>
      </c>
      <c r="M143" s="184">
        <f>RES_hhdet_fech!M143/RES_summary!M$19</f>
        <v>81.642025718499013</v>
      </c>
      <c r="N143" s="184">
        <f>RES_hhdet_fech!N143/RES_summary!N$19</f>
        <v>85.991176346074269</v>
      </c>
      <c r="O143" s="184">
        <f>RES_hhdet_fech!O143/RES_summary!O$19</f>
        <v>85.038412726391357</v>
      </c>
      <c r="P143" s="184">
        <f>RES_hhdet_fech!P143/RES_summary!P$19</f>
        <v>71.09778306021532</v>
      </c>
      <c r="Q143" s="184">
        <f>RES_hhdet_fech!Q143/RES_summary!Q$19</f>
        <v>72.699727614467051</v>
      </c>
    </row>
    <row r="144" spans="1:17" ht="12.95" customHeight="1" x14ac:dyDescent="0.25">
      <c r="A144" s="158" t="s">
        <v>65</v>
      </c>
      <c r="B144" s="178">
        <f>RES_hhdet_fech!B144/RES_summary!B$19</f>
        <v>69.684939903858179</v>
      </c>
      <c r="C144" s="178">
        <f>RES_hhdet_fech!C144/RES_summary!C$19</f>
        <v>71.094951738622726</v>
      </c>
      <c r="D144" s="178">
        <f>RES_hhdet_fech!D144/RES_summary!D$19</f>
        <v>64.682566158037787</v>
      </c>
      <c r="E144" s="178">
        <f>RES_hhdet_fech!E144/RES_summary!E$19</f>
        <v>64.426015526821956</v>
      </c>
      <c r="F144" s="178">
        <f>RES_hhdet_fech!F144/RES_summary!F$19</f>
        <v>58.741497637546878</v>
      </c>
      <c r="G144" s="178">
        <f>RES_hhdet_fech!G144/RES_summary!G$19</f>
        <v>53.227987498501847</v>
      </c>
      <c r="H144" s="178">
        <f>RES_hhdet_fech!H144/RES_summary!H$19</f>
        <v>51.286712093837778</v>
      </c>
      <c r="I144" s="178">
        <f>RES_hhdet_fech!I144/RES_summary!I$19</f>
        <v>42.764344330294492</v>
      </c>
      <c r="J144" s="178">
        <f>RES_hhdet_fech!J144/RES_summary!J$19</f>
        <v>47.835382898489286</v>
      </c>
      <c r="K144" s="178">
        <f>RES_hhdet_fech!K144/RES_summary!K$19</f>
        <v>46.909017909236312</v>
      </c>
      <c r="L144" s="178">
        <f>RES_hhdet_fech!L144/RES_summary!L$19</f>
        <v>50.309865630403266</v>
      </c>
      <c r="M144" s="178">
        <f>RES_hhdet_fech!M144/RES_summary!M$19</f>
        <v>34.728271271425655</v>
      </c>
      <c r="N144" s="178">
        <f>RES_hhdet_fech!N144/RES_summary!N$19</f>
        <v>36.395898647377891</v>
      </c>
      <c r="O144" s="178">
        <f>RES_hhdet_fech!O144/RES_summary!O$19</f>
        <v>37.03902096386804</v>
      </c>
      <c r="P144" s="178">
        <f>RES_hhdet_fech!P144/RES_summary!P$19</f>
        <v>24.126166996167253</v>
      </c>
      <c r="Q144" s="178">
        <f>RES_hhdet_fech!Q144/RES_summary!Q$19</f>
        <v>25.839019843264339</v>
      </c>
    </row>
    <row r="145" spans="1:17" ht="12" customHeight="1" x14ac:dyDescent="0.25">
      <c r="A145" s="23" t="s">
        <v>60</v>
      </c>
      <c r="B145" s="177">
        <f>RES_hhdet_fech!B145/RES_summary!B$19</f>
        <v>69.684939903858179</v>
      </c>
      <c r="C145" s="177">
        <f>RES_hhdet_fech!C145/RES_summary!C$19</f>
        <v>71.094951738622726</v>
      </c>
      <c r="D145" s="177">
        <f>RES_hhdet_fech!D145/RES_summary!D$19</f>
        <v>64.682566158037787</v>
      </c>
      <c r="E145" s="177">
        <f>RES_hhdet_fech!E145/RES_summary!E$19</f>
        <v>64.426015526821956</v>
      </c>
      <c r="F145" s="177">
        <f>RES_hhdet_fech!F145/RES_summary!F$19</f>
        <v>58.741497637546878</v>
      </c>
      <c r="G145" s="177">
        <f>RES_hhdet_fech!G145/RES_summary!G$19</f>
        <v>53.227987498501847</v>
      </c>
      <c r="H145" s="177">
        <f>RES_hhdet_fech!H145/RES_summary!H$19</f>
        <v>51.286712093837778</v>
      </c>
      <c r="I145" s="177">
        <f>RES_hhdet_fech!I145/RES_summary!I$19</f>
        <v>42.764344330294492</v>
      </c>
      <c r="J145" s="177">
        <f>RES_hhdet_fech!J145/RES_summary!J$19</f>
        <v>47.835382898489286</v>
      </c>
      <c r="K145" s="177">
        <f>RES_hhdet_fech!K145/RES_summary!K$19</f>
        <v>46.909017909236312</v>
      </c>
      <c r="L145" s="177">
        <f>RES_hhdet_fech!L145/RES_summary!L$19</f>
        <v>50.309865630403266</v>
      </c>
      <c r="M145" s="177">
        <f>RES_hhdet_fech!M145/RES_summary!M$19</f>
        <v>34.728271271425655</v>
      </c>
      <c r="N145" s="177">
        <f>RES_hhdet_fech!N145/RES_summary!N$19</f>
        <v>36.395898647377891</v>
      </c>
      <c r="O145" s="177">
        <f>RES_hhdet_fech!O145/RES_summary!O$19</f>
        <v>37.03902096386804</v>
      </c>
      <c r="P145" s="177">
        <f>RES_hhdet_fech!P145/RES_summary!P$19</f>
        <v>24.126166996167253</v>
      </c>
      <c r="Q145" s="177">
        <f>RES_hhdet_fech!Q145/RES_summary!Q$19</f>
        <v>25.839019843264339</v>
      </c>
    </row>
    <row r="146" spans="1:17" ht="12.95" customHeight="1" x14ac:dyDescent="0.25">
      <c r="A146" s="158" t="s">
        <v>112</v>
      </c>
      <c r="B146" s="178">
        <f>RES_hhdet_fech!B146/RES_summary!B$19</f>
        <v>4.6926379973229535</v>
      </c>
      <c r="C146" s="178">
        <f>RES_hhdet_fech!C146/RES_summary!C$19</f>
        <v>4.2902251224009094</v>
      </c>
      <c r="D146" s="178">
        <f>RES_hhdet_fech!D146/RES_summary!D$19</f>
        <v>4.0504575738013529</v>
      </c>
      <c r="E146" s="178">
        <f>RES_hhdet_fech!E146/RES_summary!E$19</f>
        <v>3.9239957361772992</v>
      </c>
      <c r="F146" s="178">
        <f>RES_hhdet_fech!F146/RES_summary!F$19</f>
        <v>3.8298699542270129</v>
      </c>
      <c r="G146" s="178">
        <f>RES_hhdet_fech!G146/RES_summary!G$19</f>
        <v>3.7142954210568044</v>
      </c>
      <c r="H146" s="178">
        <f>RES_hhdet_fech!H146/RES_summary!H$19</f>
        <v>3.6420196973489141</v>
      </c>
      <c r="I146" s="178">
        <f>RES_hhdet_fech!I146/RES_summary!I$19</f>
        <v>3.5848642151671997</v>
      </c>
      <c r="J146" s="178">
        <f>RES_hhdet_fech!J146/RES_summary!J$19</f>
        <v>3.5476930133575753</v>
      </c>
      <c r="K146" s="178">
        <f>RES_hhdet_fech!K146/RES_summary!K$19</f>
        <v>3.5460373746255813</v>
      </c>
      <c r="L146" s="178">
        <f>RES_hhdet_fech!L146/RES_summary!L$19</f>
        <v>3.2565251037631131</v>
      </c>
      <c r="M146" s="178">
        <f>RES_hhdet_fech!M146/RES_summary!M$19</f>
        <v>3.1550154472231933</v>
      </c>
      <c r="N146" s="178">
        <f>RES_hhdet_fech!N146/RES_summary!N$19</f>
        <v>2.9893065745737291</v>
      </c>
      <c r="O146" s="178">
        <f>RES_hhdet_fech!O146/RES_summary!O$19</f>
        <v>2.816803075791853</v>
      </c>
      <c r="P146" s="178">
        <f>RES_hhdet_fech!P146/RES_summary!P$19</f>
        <v>2.6721826469634093</v>
      </c>
      <c r="Q146" s="178">
        <f>RES_hhdet_fech!Q146/RES_summary!Q$19</f>
        <v>2.6225864344203025</v>
      </c>
    </row>
    <row r="147" spans="1:17" ht="12" customHeight="1" x14ac:dyDescent="0.25">
      <c r="A147" s="23" t="s">
        <v>60</v>
      </c>
      <c r="B147" s="177">
        <f>RES_hhdet_fech!B147/RES_summary!B$19</f>
        <v>4.6926379973229535</v>
      </c>
      <c r="C147" s="177">
        <f>RES_hhdet_fech!C147/RES_summary!C$19</f>
        <v>4.2902251224009094</v>
      </c>
      <c r="D147" s="177">
        <f>RES_hhdet_fech!D147/RES_summary!D$19</f>
        <v>4.0504575738013529</v>
      </c>
      <c r="E147" s="177">
        <f>RES_hhdet_fech!E147/RES_summary!E$19</f>
        <v>3.9239957361772992</v>
      </c>
      <c r="F147" s="177">
        <f>RES_hhdet_fech!F147/RES_summary!F$19</f>
        <v>3.8298699542270129</v>
      </c>
      <c r="G147" s="177">
        <f>RES_hhdet_fech!G147/RES_summary!G$19</f>
        <v>3.7142954210568044</v>
      </c>
      <c r="H147" s="177">
        <f>RES_hhdet_fech!H147/RES_summary!H$19</f>
        <v>3.6420196973489141</v>
      </c>
      <c r="I147" s="177">
        <f>RES_hhdet_fech!I147/RES_summary!I$19</f>
        <v>3.5848642151671997</v>
      </c>
      <c r="J147" s="177">
        <f>RES_hhdet_fech!J147/RES_summary!J$19</f>
        <v>3.5476930133575753</v>
      </c>
      <c r="K147" s="177">
        <f>RES_hhdet_fech!K147/RES_summary!K$19</f>
        <v>3.5460373746255813</v>
      </c>
      <c r="L147" s="177">
        <f>RES_hhdet_fech!L147/RES_summary!L$19</f>
        <v>3.2565251037631131</v>
      </c>
      <c r="M147" s="177">
        <f>RES_hhdet_fech!M147/RES_summary!M$19</f>
        <v>3.1550154472231933</v>
      </c>
      <c r="N147" s="177">
        <f>RES_hhdet_fech!N147/RES_summary!N$19</f>
        <v>2.9893065745737291</v>
      </c>
      <c r="O147" s="177">
        <f>RES_hhdet_fech!O147/RES_summary!O$19</f>
        <v>2.816803075791853</v>
      </c>
      <c r="P147" s="177">
        <f>RES_hhdet_fech!P147/RES_summary!P$19</f>
        <v>2.6721826469634093</v>
      </c>
      <c r="Q147" s="177">
        <f>RES_hhdet_fech!Q147/RES_summary!Q$19</f>
        <v>2.6225864344203025</v>
      </c>
    </row>
    <row r="148" spans="1:17" ht="12" customHeight="1" x14ac:dyDescent="0.25">
      <c r="A148" s="158" t="s">
        <v>63</v>
      </c>
      <c r="B148" s="178">
        <f>RES_hhdet_fech!B148/RES_summary!B$19</f>
        <v>26.976429709292525</v>
      </c>
      <c r="C148" s="178">
        <f>RES_hhdet_fech!C148/RES_summary!C$19</f>
        <v>27.668724773381552</v>
      </c>
      <c r="D148" s="178">
        <f>RES_hhdet_fech!D148/RES_summary!D$19</f>
        <v>28.809259982823654</v>
      </c>
      <c r="E148" s="178">
        <f>RES_hhdet_fech!E148/RES_summary!E$19</f>
        <v>28.738631845520551</v>
      </c>
      <c r="F148" s="178">
        <f>RES_hhdet_fech!F148/RES_summary!F$19</f>
        <v>28.150192352254216</v>
      </c>
      <c r="G148" s="178">
        <f>RES_hhdet_fech!G148/RES_summary!G$19</f>
        <v>28.105670531856429</v>
      </c>
      <c r="H148" s="178">
        <f>RES_hhdet_fech!H148/RES_summary!H$19</f>
        <v>28.511885658732165</v>
      </c>
      <c r="I148" s="178">
        <f>RES_hhdet_fech!I148/RES_summary!I$19</f>
        <v>28.825076593255972</v>
      </c>
      <c r="J148" s="178">
        <f>RES_hhdet_fech!J148/RES_summary!J$19</f>
        <v>29.621843446675729</v>
      </c>
      <c r="K148" s="178">
        <f>RES_hhdet_fech!K148/RES_summary!K$19</f>
        <v>30.285779693091261</v>
      </c>
      <c r="L148" s="178">
        <f>RES_hhdet_fech!L148/RES_summary!L$19</f>
        <v>31.307631387381306</v>
      </c>
      <c r="M148" s="178">
        <f>RES_hhdet_fech!M148/RES_summary!M$19</f>
        <v>33.057887303381243</v>
      </c>
      <c r="N148" s="178">
        <f>RES_hhdet_fech!N148/RES_summary!N$19</f>
        <v>35.37475143378186</v>
      </c>
      <c r="O148" s="178">
        <f>RES_hhdet_fech!O148/RES_summary!O$19</f>
        <v>33.950055736185945</v>
      </c>
      <c r="P148" s="178">
        <f>RES_hhdet_fech!P148/RES_summary!P$19</f>
        <v>33.35943782413166</v>
      </c>
      <c r="Q148" s="178">
        <f>RES_hhdet_fech!Q148/RES_summary!Q$19</f>
        <v>33.645771007413813</v>
      </c>
    </row>
    <row r="149" spans="1:17" ht="12" customHeight="1" x14ac:dyDescent="0.25">
      <c r="A149" s="167" t="s">
        <v>144</v>
      </c>
      <c r="B149" s="183">
        <f>RES_hhdet_fech!B149/RES_summary!B$19</f>
        <v>29.003445697178382</v>
      </c>
      <c r="C149" s="183">
        <f>RES_hhdet_fech!C149/RES_summary!C$19</f>
        <v>28.894572844510229</v>
      </c>
      <c r="D149" s="183">
        <f>RES_hhdet_fech!D149/RES_summary!D$19</f>
        <v>29.260123279160272</v>
      </c>
      <c r="E149" s="183">
        <f>RES_hhdet_fech!E149/RES_summary!E$19</f>
        <v>28.919600203720531</v>
      </c>
      <c r="F149" s="183">
        <f>RES_hhdet_fech!F149/RES_summary!F$19</f>
        <v>28.631980689013027</v>
      </c>
      <c r="G149" s="183">
        <f>RES_hhdet_fech!G149/RES_summary!G$19</f>
        <v>28.601828906763703</v>
      </c>
      <c r="H149" s="183">
        <f>RES_hhdet_fech!H149/RES_summary!H$19</f>
        <v>28.856391547067727</v>
      </c>
      <c r="I149" s="183">
        <f>RES_hhdet_fech!I149/RES_summary!I$19</f>
        <v>28.691088638849134</v>
      </c>
      <c r="J149" s="183">
        <f>RES_hhdet_fech!J149/RES_summary!J$19</f>
        <v>28.450190089759218</v>
      </c>
      <c r="K149" s="183">
        <f>RES_hhdet_fech!K149/RES_summary!K$19</f>
        <v>28.064584526842289</v>
      </c>
      <c r="L149" s="183">
        <f>RES_hhdet_fech!L149/RES_summary!L$19</f>
        <v>27.869849431423496</v>
      </c>
      <c r="M149" s="183">
        <f>RES_hhdet_fech!M149/RES_summary!M$19</f>
        <v>28.306189608598828</v>
      </c>
      <c r="N149" s="183">
        <f>RES_hhdet_fech!N149/RES_summary!N$19</f>
        <v>28.303520523014427</v>
      </c>
      <c r="O149" s="183">
        <f>RES_hhdet_fech!O149/RES_summary!O$19</f>
        <v>28.190138065932551</v>
      </c>
      <c r="P149" s="183">
        <f>RES_hhdet_fech!P149/RES_summary!P$19</f>
        <v>28.091771289216677</v>
      </c>
      <c r="Q149" s="183">
        <f>RES_hhdet_fech!Q149/RES_summary!Q$19</f>
        <v>28.034240493878865</v>
      </c>
    </row>
    <row r="150" spans="1:17" ht="12" customHeight="1" x14ac:dyDescent="0.25">
      <c r="A150" s="167" t="s">
        <v>143</v>
      </c>
      <c r="B150" s="183">
        <f>RES_hhdet_fech!B150/RES_summary!B$19</f>
        <v>24.637843242481051</v>
      </c>
      <c r="C150" s="183">
        <f>RES_hhdet_fech!C150/RES_summary!C$19</f>
        <v>24.591314552246757</v>
      </c>
      <c r="D150" s="183">
        <f>RES_hhdet_fech!D150/RES_summary!D$19</f>
        <v>24.948919235360865</v>
      </c>
      <c r="E150" s="183">
        <f>RES_hhdet_fech!E150/RES_summary!E$19</f>
        <v>24.70350550139252</v>
      </c>
      <c r="F150" s="183">
        <f>RES_hhdet_fech!F150/RES_summary!F$19</f>
        <v>24.500640206413873</v>
      </c>
      <c r="G150" s="183">
        <f>RES_hhdet_fech!G150/RES_summary!G$19</f>
        <v>24.516433437747416</v>
      </c>
      <c r="H150" s="183">
        <f>RES_hhdet_fech!H150/RES_summary!H$19</f>
        <v>24.778697994926372</v>
      </c>
      <c r="I150" s="183">
        <f>RES_hhdet_fech!I150/RES_summary!I$19</f>
        <v>24.681900127168984</v>
      </c>
      <c r="J150" s="183">
        <f>RES_hhdet_fech!J150/RES_summary!J$19</f>
        <v>24.51786987007879</v>
      </c>
      <c r="K150" s="183">
        <f>RES_hhdet_fech!K150/RES_summary!K$19</f>
        <v>24.231322427449761</v>
      </c>
      <c r="L150" s="183">
        <f>RES_hhdet_fech!L150/RES_summary!L$19</f>
        <v>24.111674232979645</v>
      </c>
      <c r="M150" s="183">
        <f>RES_hhdet_fech!M150/RES_summary!M$19</f>
        <v>24.378801437419956</v>
      </c>
      <c r="N150" s="183">
        <f>RES_hhdet_fech!N150/RES_summary!N$19</f>
        <v>24.35555032621345</v>
      </c>
      <c r="O150" s="183">
        <f>RES_hhdet_fech!O150/RES_summary!O$19</f>
        <v>24.256450044309886</v>
      </c>
      <c r="P150" s="183">
        <f>RES_hhdet_fech!P150/RES_summary!P$19</f>
        <v>24.17846907340747</v>
      </c>
      <c r="Q150" s="183">
        <f>RES_hhdet_fech!Q150/RES_summary!Q$19</f>
        <v>24.141076680118882</v>
      </c>
    </row>
    <row r="151" spans="1:17" ht="12" customHeight="1" x14ac:dyDescent="0.25">
      <c r="A151" s="166" t="s">
        <v>57</v>
      </c>
      <c r="B151" s="182">
        <f>RES_hhdet_fech!B151/RES_summary!B$19</f>
        <v>18.852239703166045</v>
      </c>
      <c r="C151" s="182">
        <f>RES_hhdet_fech!C151/RES_summary!C$19</f>
        <v>18.781472348932152</v>
      </c>
      <c r="D151" s="182">
        <f>RES_hhdet_fech!D151/RES_summary!D$19</f>
        <v>19.019080131454231</v>
      </c>
      <c r="E151" s="182">
        <f>RES_hhdet_fech!E151/RES_summary!E$19</f>
        <v>18.797740132418205</v>
      </c>
      <c r="F151" s="182">
        <f>RES_hhdet_fech!F151/RES_summary!F$19</f>
        <v>18.610787447858648</v>
      </c>
      <c r="G151" s="182">
        <f>RES_hhdet_fech!G151/RES_summary!G$19</f>
        <v>18.591188789396242</v>
      </c>
      <c r="H151" s="182">
        <f>RES_hhdet_fech!H151/RES_summary!H$19</f>
        <v>18.756654505593893</v>
      </c>
      <c r="I151" s="182">
        <f>RES_hhdet_fech!I151/RES_summary!I$19</f>
        <v>18.649207615251779</v>
      </c>
      <c r="J151" s="182">
        <f>RES_hhdet_fech!J151/RES_summary!J$19</f>
        <v>18.49262355834345</v>
      </c>
      <c r="K151" s="182">
        <f>RES_hhdet_fech!K151/RES_summary!K$19</f>
        <v>18.241979942447589</v>
      </c>
      <c r="L151" s="182">
        <f>RES_hhdet_fech!L151/RES_summary!L$19</f>
        <v>18.115402130425245</v>
      </c>
      <c r="M151" s="182">
        <f>RES_hhdet_fech!M151/RES_summary!M$19</f>
        <v>18.399023245589291</v>
      </c>
      <c r="N151" s="182">
        <f>RES_hhdet_fech!N151/RES_summary!N$19</f>
        <v>18.397288339959395</v>
      </c>
      <c r="O151" s="182">
        <f>RES_hhdet_fech!O151/RES_summary!O$19</f>
        <v>18.323589742856221</v>
      </c>
      <c r="P151" s="182">
        <f>RES_hhdet_fech!P151/RES_summary!P$19</f>
        <v>18.259651337990899</v>
      </c>
      <c r="Q151" s="182">
        <f>RES_hhdet_fech!Q151/RES_summary!Q$19</f>
        <v>18.222256321021273</v>
      </c>
    </row>
    <row r="152" spans="1:17" ht="12" customHeight="1" x14ac:dyDescent="0.25">
      <c r="A152" s="147" t="s">
        <v>59</v>
      </c>
      <c r="B152" s="181">
        <f>RES_hhdet_fech!B152/RES_summary!B$19</f>
        <v>5.785603539315006</v>
      </c>
      <c r="C152" s="181">
        <f>RES_hhdet_fech!C152/RES_summary!C$19</f>
        <v>5.8098422033146093</v>
      </c>
      <c r="D152" s="181">
        <f>RES_hhdet_fech!D152/RES_summary!D$19</f>
        <v>5.9298391039066347</v>
      </c>
      <c r="E152" s="181">
        <f>RES_hhdet_fech!E152/RES_summary!E$19</f>
        <v>5.9057653689743121</v>
      </c>
      <c r="F152" s="181">
        <f>RES_hhdet_fech!F152/RES_summary!F$19</f>
        <v>5.8898527585552261</v>
      </c>
      <c r="G152" s="181">
        <f>RES_hhdet_fech!G152/RES_summary!G$19</f>
        <v>5.925244648351172</v>
      </c>
      <c r="H152" s="181">
        <f>RES_hhdet_fech!H152/RES_summary!H$19</f>
        <v>6.0220434893324795</v>
      </c>
      <c r="I152" s="181">
        <f>RES_hhdet_fech!I152/RES_summary!I$19</f>
        <v>6.0326925119172037</v>
      </c>
      <c r="J152" s="181">
        <f>RES_hhdet_fech!J152/RES_summary!J$19</f>
        <v>6.0252463117353363</v>
      </c>
      <c r="K152" s="181">
        <f>RES_hhdet_fech!K152/RES_summary!K$19</f>
        <v>5.9893424850021715</v>
      </c>
      <c r="L152" s="181">
        <f>RES_hhdet_fech!L152/RES_summary!L$19</f>
        <v>5.9962721025544035</v>
      </c>
      <c r="M152" s="181">
        <f>RES_hhdet_fech!M152/RES_summary!M$19</f>
        <v>5.9797781918306674</v>
      </c>
      <c r="N152" s="181">
        <f>RES_hhdet_fech!N152/RES_summary!N$19</f>
        <v>5.9582619862540565</v>
      </c>
      <c r="O152" s="181">
        <f>RES_hhdet_fech!O152/RES_summary!O$19</f>
        <v>5.9328603014536672</v>
      </c>
      <c r="P152" s="181">
        <f>RES_hhdet_fech!P152/RES_summary!P$19</f>
        <v>5.9188177354165745</v>
      </c>
      <c r="Q152" s="181">
        <f>RES_hhdet_fech!Q152/RES_summary!Q$19</f>
        <v>5.9188203590976016</v>
      </c>
    </row>
    <row r="153" spans="1:17" ht="12" customHeight="1" x14ac:dyDescent="0.25">
      <c r="A153" s="163" t="s">
        <v>142</v>
      </c>
      <c r="B153" s="180">
        <f>RES_hhdet_fech!B153/RES_summary!B$19</f>
        <v>26.9691733443291</v>
      </c>
      <c r="C153" s="180">
        <f>RES_hhdet_fech!C153/RES_summary!C$19</f>
        <v>27.7361034898599</v>
      </c>
      <c r="D153" s="180">
        <f>RES_hhdet_fech!D153/RES_summary!D$19</f>
        <v>28.927002846378748</v>
      </c>
      <c r="E153" s="180">
        <f>RES_hhdet_fech!E153/RES_summary!E$19</f>
        <v>28.871977847192483</v>
      </c>
      <c r="F153" s="180">
        <f>RES_hhdet_fech!F153/RES_summary!F$19</f>
        <v>28.283794784751578</v>
      </c>
      <c r="G153" s="180">
        <f>RES_hhdet_fech!G153/RES_summary!G$19</f>
        <v>28.24497381836381</v>
      </c>
      <c r="H153" s="180">
        <f>RES_hhdet_fech!H153/RES_summary!H$19</f>
        <v>28.658227691166299</v>
      </c>
      <c r="I153" s="180">
        <f>RES_hhdet_fech!I153/RES_summary!I$19</f>
        <v>28.987161817882356</v>
      </c>
      <c r="J153" s="180">
        <f>RES_hhdet_fech!J153/RES_summary!J$19</f>
        <v>29.812962943408753</v>
      </c>
      <c r="K153" s="180">
        <f>RES_hhdet_fech!K153/RES_summary!K$19</f>
        <v>30.513583482352676</v>
      </c>
      <c r="L153" s="180">
        <f>RES_hhdet_fech!L153/RES_summary!L$19</f>
        <v>31.566624910101112</v>
      </c>
      <c r="M153" s="180">
        <f>RES_hhdet_fech!M153/RES_summary!M$19</f>
        <v>33.360552626368509</v>
      </c>
      <c r="N153" s="180">
        <f>RES_hhdet_fech!N153/RES_summary!N$19</f>
        <v>35.734171471007087</v>
      </c>
      <c r="O153" s="180">
        <f>RES_hhdet_fech!O153/RES_summary!O$19</f>
        <v>34.28109091577592</v>
      </c>
      <c r="P153" s="180">
        <f>RES_hhdet_fech!P153/RES_summary!P$19</f>
        <v>33.677600648173446</v>
      </c>
      <c r="Q153" s="180">
        <f>RES_hhdet_fech!Q153/RES_summary!Q$19</f>
        <v>33.968848405263493</v>
      </c>
    </row>
    <row r="154" spans="1:17" ht="12" customHeight="1" x14ac:dyDescent="0.25">
      <c r="A154" s="161" t="s">
        <v>141</v>
      </c>
      <c r="B154" s="179">
        <f>RES_hhdet_fech!B154/RES_summary!B$19</f>
        <v>23.315566213129102</v>
      </c>
      <c r="C154" s="179">
        <f>RES_hhdet_fech!C154/RES_summary!C$19</f>
        <v>23.838309471724184</v>
      </c>
      <c r="D154" s="179">
        <f>RES_hhdet_fech!D154/RES_summary!D$19</f>
        <v>24.732390954052779</v>
      </c>
      <c r="E154" s="179">
        <f>RES_hhdet_fech!E154/RES_summary!E$19</f>
        <v>24.672550969649357</v>
      </c>
      <c r="F154" s="179">
        <f>RES_hhdet_fech!F154/RES_summary!F$19</f>
        <v>24.2743193686441</v>
      </c>
      <c r="G154" s="179">
        <f>RES_hhdet_fech!G154/RES_summary!G$19</f>
        <v>24.284477630287615</v>
      </c>
      <c r="H154" s="179">
        <f>RES_hhdet_fech!H154/RES_summary!H$19</f>
        <v>24.64989148859058</v>
      </c>
      <c r="I154" s="179">
        <f>RES_hhdet_fech!I154/RES_summary!I$19</f>
        <v>24.874347693540571</v>
      </c>
      <c r="J154" s="179">
        <f>RES_hhdet_fech!J154/RES_summary!J$19</f>
        <v>25.403672224951055</v>
      </c>
      <c r="K154" s="179">
        <f>RES_hhdet_fech!K154/RES_summary!K$19</f>
        <v>25.82317174853144</v>
      </c>
      <c r="L154" s="179">
        <f>RES_hhdet_fech!L154/RES_summary!L$19</f>
        <v>26.514578294120255</v>
      </c>
      <c r="M154" s="179">
        <f>RES_hhdet_fech!M154/RES_summary!M$19</f>
        <v>27.664137398970269</v>
      </c>
      <c r="N154" s="179">
        <f>RES_hhdet_fech!N154/RES_summary!N$19</f>
        <v>29.185473442408625</v>
      </c>
      <c r="O154" s="179">
        <f>RES_hhdet_fech!O154/RES_summary!O$19</f>
        <v>28.215569396708155</v>
      </c>
      <c r="P154" s="179">
        <f>RES_hhdet_fech!P154/RES_summary!P$19</f>
        <v>27.809258156729229</v>
      </c>
      <c r="Q154" s="179">
        <f>RES_hhdet_fech!Q154/RES_summary!Q$19</f>
        <v>27.998571822518912</v>
      </c>
    </row>
    <row r="155" spans="1:17" ht="12" customHeight="1" x14ac:dyDescent="0.25">
      <c r="A155" s="148" t="s">
        <v>60</v>
      </c>
      <c r="B155" s="177">
        <f>RES_hhdet_fech!B155/RES_summary!B$19</f>
        <v>17.529962673814097</v>
      </c>
      <c r="C155" s="177">
        <f>RES_hhdet_fech!C155/RES_summary!C$19</f>
        <v>18.028467268409567</v>
      </c>
      <c r="D155" s="177">
        <f>RES_hhdet_fech!D155/RES_summary!D$19</f>
        <v>18.802551850146148</v>
      </c>
      <c r="E155" s="177">
        <f>RES_hhdet_fech!E155/RES_summary!E$19</f>
        <v>18.76678560067505</v>
      </c>
      <c r="F155" s="177">
        <f>RES_hhdet_fech!F155/RES_summary!F$19</f>
        <v>18.384466610088875</v>
      </c>
      <c r="G155" s="177">
        <f>RES_hhdet_fech!G155/RES_summary!G$19</f>
        <v>18.35923298193644</v>
      </c>
      <c r="H155" s="177">
        <f>RES_hhdet_fech!H155/RES_summary!H$19</f>
        <v>18.627847999258098</v>
      </c>
      <c r="I155" s="177">
        <f>RES_hhdet_fech!I155/RES_summary!I$19</f>
        <v>18.841655181623359</v>
      </c>
      <c r="J155" s="177">
        <f>RES_hhdet_fech!J155/RES_summary!J$19</f>
        <v>19.378425913215718</v>
      </c>
      <c r="K155" s="177">
        <f>RES_hhdet_fech!K155/RES_summary!K$19</f>
        <v>19.833829263529271</v>
      </c>
      <c r="L155" s="177">
        <f>RES_hhdet_fech!L155/RES_summary!L$19</f>
        <v>20.518306191565852</v>
      </c>
      <c r="M155" s="177">
        <f>RES_hhdet_fech!M155/RES_summary!M$19</f>
        <v>21.684359207139604</v>
      </c>
      <c r="N155" s="177">
        <f>RES_hhdet_fech!N155/RES_summary!N$19</f>
        <v>23.227211456154564</v>
      </c>
      <c r="O155" s="177">
        <f>RES_hhdet_fech!O155/RES_summary!O$19</f>
        <v>22.282709095254489</v>
      </c>
      <c r="P155" s="177">
        <f>RES_hhdet_fech!P155/RES_summary!P$19</f>
        <v>21.890440421312654</v>
      </c>
      <c r="Q155" s="177">
        <f>RES_hhdet_fech!Q155/RES_summary!Q$19</f>
        <v>22.079751463421314</v>
      </c>
    </row>
    <row r="156" spans="1:17" ht="12" customHeight="1" x14ac:dyDescent="0.25">
      <c r="A156" s="148" t="s">
        <v>59</v>
      </c>
      <c r="B156" s="177">
        <f>RES_hhdet_fech!B156/RES_summary!B$19</f>
        <v>5.785603539315006</v>
      </c>
      <c r="C156" s="177">
        <f>RES_hhdet_fech!C156/RES_summary!C$19</f>
        <v>5.8098422033146111</v>
      </c>
      <c r="D156" s="177">
        <f>RES_hhdet_fech!D156/RES_summary!D$19</f>
        <v>5.9298391039066356</v>
      </c>
      <c r="E156" s="177">
        <f>RES_hhdet_fech!E156/RES_summary!E$19</f>
        <v>5.9057653689743121</v>
      </c>
      <c r="F156" s="177">
        <f>RES_hhdet_fech!F156/RES_summary!F$19</f>
        <v>5.8898527585552261</v>
      </c>
      <c r="G156" s="177">
        <f>RES_hhdet_fech!G156/RES_summary!G$19</f>
        <v>5.9252446483511747</v>
      </c>
      <c r="H156" s="177">
        <f>RES_hhdet_fech!H156/RES_summary!H$19</f>
        <v>6.0220434893324812</v>
      </c>
      <c r="I156" s="177">
        <f>RES_hhdet_fech!I156/RES_summary!I$19</f>
        <v>6.0326925119172055</v>
      </c>
      <c r="J156" s="177">
        <f>RES_hhdet_fech!J156/RES_summary!J$19</f>
        <v>6.0252463117353363</v>
      </c>
      <c r="K156" s="177">
        <f>RES_hhdet_fech!K156/RES_summary!K$19</f>
        <v>5.989342485002167</v>
      </c>
      <c r="L156" s="177">
        <f>RES_hhdet_fech!L156/RES_summary!L$19</f>
        <v>5.996272102554407</v>
      </c>
      <c r="M156" s="177">
        <f>RES_hhdet_fech!M156/RES_summary!M$19</f>
        <v>5.9797781918306647</v>
      </c>
      <c r="N156" s="177">
        <f>RES_hhdet_fech!N156/RES_summary!N$19</f>
        <v>5.9582619862540582</v>
      </c>
      <c r="O156" s="177">
        <f>RES_hhdet_fech!O156/RES_summary!O$19</f>
        <v>5.9328603014536645</v>
      </c>
      <c r="P156" s="177">
        <f>RES_hhdet_fech!P156/RES_summary!P$19</f>
        <v>5.9188177354165745</v>
      </c>
      <c r="Q156" s="177">
        <f>RES_hhdet_fech!Q156/RES_summary!Q$19</f>
        <v>5.918820359097599</v>
      </c>
    </row>
    <row r="157" spans="1:17" ht="12" customHeight="1" x14ac:dyDescent="0.25">
      <c r="A157" s="158" t="s">
        <v>62</v>
      </c>
      <c r="B157" s="178">
        <f>RES_hhdet_fech!B157/RES_summary!B$19</f>
        <v>9.5395507669698159</v>
      </c>
      <c r="C157" s="178">
        <f>RES_hhdet_fech!C157/RES_summary!C$19</f>
        <v>9.6668813742242836</v>
      </c>
      <c r="D157" s="178">
        <f>RES_hhdet_fech!D157/RES_summary!D$19</f>
        <v>9.7418032335994234</v>
      </c>
      <c r="E157" s="178">
        <f>RES_hhdet_fech!E157/RES_summary!E$19</f>
        <v>9.702749620180299</v>
      </c>
      <c r="F157" s="178">
        <f>RES_hhdet_fech!F157/RES_summary!F$19</f>
        <v>9.5273138226565539</v>
      </c>
      <c r="G157" s="178">
        <f>RES_hhdet_fech!G157/RES_summary!G$19</f>
        <v>9.4837001742929825</v>
      </c>
      <c r="H157" s="178">
        <f>RES_hhdet_fech!H157/RES_summary!H$19</f>
        <v>9.9739031646340752</v>
      </c>
      <c r="I157" s="178">
        <f>RES_hhdet_fech!I157/RES_summary!I$19</f>
        <v>10.002310142706834</v>
      </c>
      <c r="J157" s="178">
        <f>RES_hhdet_fech!J157/RES_summary!J$19</f>
        <v>10.31539363992751</v>
      </c>
      <c r="K157" s="178">
        <f>RES_hhdet_fech!K157/RES_summary!K$19</f>
        <v>10.397261249884963</v>
      </c>
      <c r="L157" s="178">
        <f>RES_hhdet_fech!L157/RES_summary!L$19</f>
        <v>10.357239930258846</v>
      </c>
      <c r="M157" s="178">
        <f>RES_hhdet_fech!M157/RES_summary!M$19</f>
        <v>10.700851696468936</v>
      </c>
      <c r="N157" s="178">
        <f>RES_hhdet_fech!N157/RES_summary!N$19</f>
        <v>11.23121969034079</v>
      </c>
      <c r="O157" s="178">
        <f>RES_hhdet_fech!O157/RES_summary!O$19</f>
        <v>11.23253295054552</v>
      </c>
      <c r="P157" s="178">
        <f>RES_hhdet_fech!P157/RES_summary!P$19</f>
        <v>10.939995592952995</v>
      </c>
      <c r="Q157" s="178">
        <f>RES_hhdet_fech!Q157/RES_summary!Q$19</f>
        <v>10.592350329368603</v>
      </c>
    </row>
    <row r="158" spans="1:17" ht="12" customHeight="1" x14ac:dyDescent="0.25">
      <c r="A158" s="23" t="s">
        <v>57</v>
      </c>
      <c r="B158" s="177">
        <f>RES_hhdet_fech!B158/RES_summary!B$19</f>
        <v>12.597834356275884</v>
      </c>
      <c r="C158" s="177">
        <f>RES_hhdet_fech!C158/RES_summary!C$19</f>
        <v>12.324691344922952</v>
      </c>
      <c r="D158" s="177">
        <f>RES_hhdet_fech!D158/RES_summary!D$19</f>
        <v>12.343050910885999</v>
      </c>
      <c r="E158" s="177">
        <f>RES_hhdet_fech!E158/RES_summary!E$19</f>
        <v>12.249777839615223</v>
      </c>
      <c r="F158" s="177">
        <f>RES_hhdet_fech!F158/RES_summary!F$19</f>
        <v>12.24081441105025</v>
      </c>
      <c r="G158" s="177">
        <f>RES_hhdet_fech!G158/RES_summary!G$19</f>
        <v>12.327969427264257</v>
      </c>
      <c r="H158" s="177">
        <f>RES_hhdet_fech!H158/RES_summary!H$19</f>
        <v>13.471245132504562</v>
      </c>
      <c r="I158" s="177">
        <f>RES_hhdet_fech!I158/RES_summary!I$19</f>
        <v>12.314296550332468</v>
      </c>
      <c r="J158" s="177">
        <f>RES_hhdet_fech!J158/RES_summary!J$19</f>
        <v>13.024197365964696</v>
      </c>
      <c r="K158" s="177">
        <f>RES_hhdet_fech!K158/RES_summary!K$19</f>
        <v>12.677430552793842</v>
      </c>
      <c r="L158" s="177">
        <f>RES_hhdet_fech!L158/RES_summary!L$19</f>
        <v>12.457873334063731</v>
      </c>
      <c r="M158" s="177">
        <f>RES_hhdet_fech!M158/RES_summary!M$19</f>
        <v>10.655551188636865</v>
      </c>
      <c r="N158" s="177">
        <f>RES_hhdet_fech!N158/RES_summary!N$19</f>
        <v>12.039055269976735</v>
      </c>
      <c r="O158" s="177">
        <f>RES_hhdet_fech!O158/RES_summary!O$19</f>
        <v>13.250542421494687</v>
      </c>
      <c r="P158" s="177">
        <f>RES_hhdet_fech!P158/RES_summary!P$19</f>
        <v>11.902243841778143</v>
      </c>
      <c r="Q158" s="177">
        <f>RES_hhdet_fech!Q158/RES_summary!Q$19</f>
        <v>11.778589633446904</v>
      </c>
    </row>
    <row r="159" spans="1:17" ht="12" customHeight="1" x14ac:dyDescent="0.25">
      <c r="A159" s="29" t="s">
        <v>140</v>
      </c>
      <c r="B159" s="176">
        <f>RES_hhdet_fech!B159/RES_summary!B$19</f>
        <v>7.8074821092855027</v>
      </c>
      <c r="C159" s="176">
        <f>RES_hhdet_fech!C159/RES_summary!C$19</f>
        <v>8.051999267407675</v>
      </c>
      <c r="D159" s="176">
        <f>RES_hhdet_fech!D159/RES_summary!D$19</f>
        <v>8.4013535135370567</v>
      </c>
      <c r="E159" s="176">
        <f>RES_hhdet_fech!E159/RES_summary!E$19</f>
        <v>8.446708376115728</v>
      </c>
      <c r="F159" s="176">
        <f>RES_hhdet_fech!F159/RES_summary!F$19</f>
        <v>8.3616389337177353</v>
      </c>
      <c r="G159" s="176">
        <f>RES_hhdet_fech!G159/RES_summary!G$19</f>
        <v>8.4352557842642426</v>
      </c>
      <c r="H159" s="176">
        <f>RES_hhdet_fech!H159/RES_summary!H$19</f>
        <v>8.6379863445217016</v>
      </c>
      <c r="I159" s="176">
        <f>RES_hhdet_fech!I159/RES_summary!I$19</f>
        <v>9.1701644686763562</v>
      </c>
      <c r="J159" s="176">
        <f>RES_hhdet_fech!J159/RES_summary!J$19</f>
        <v>9.3178562901795683</v>
      </c>
      <c r="K159" s="176">
        <f>RES_hhdet_fech!K159/RES_summary!K$19</f>
        <v>9.5480730555132034</v>
      </c>
      <c r="L159" s="176">
        <f>RES_hhdet_fech!L159/RES_summary!L$19</f>
        <v>9.3799012966198134</v>
      </c>
      <c r="M159" s="176">
        <f>RES_hhdet_fech!M159/RES_summary!M$19</f>
        <v>10.715656884284488</v>
      </c>
      <c r="N159" s="176">
        <f>RES_hhdet_fech!N159/RES_summary!N$19</f>
        <v>10.989449578660224</v>
      </c>
      <c r="O159" s="176">
        <f>RES_hhdet_fech!O159/RES_summary!O$19</f>
        <v>10.66629802124041</v>
      </c>
      <c r="P159" s="176">
        <f>RES_hhdet_fech!P159/RES_summary!P$19</f>
        <v>10.774932634046074</v>
      </c>
      <c r="Q159" s="176">
        <f>RES_hhdet_fech!Q159/RES_summary!Q$19</f>
        <v>10.394892103837954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156.13256902741847</v>
      </c>
      <c r="C161" s="184">
        <f>RES_hhdet_fech!C161/RES_summary!C$19</f>
        <v>167.74086637088436</v>
      </c>
      <c r="D161" s="184">
        <f>RES_hhdet_fech!D161/RES_summary!D$19</f>
        <v>164.72093762403779</v>
      </c>
      <c r="E161" s="184">
        <f>RES_hhdet_fech!E161/RES_summary!E$19</f>
        <v>168.00398501067943</v>
      </c>
      <c r="F161" s="184">
        <f>RES_hhdet_fech!F161/RES_summary!F$19</f>
        <v>157.58027681746978</v>
      </c>
      <c r="G161" s="184">
        <f>RES_hhdet_fech!G161/RES_summary!G$19</f>
        <v>149.9613546807241</v>
      </c>
      <c r="H161" s="184">
        <f>RES_hhdet_fech!H161/RES_summary!H$19</f>
        <v>149.63116309419118</v>
      </c>
      <c r="I161" s="184">
        <f>RES_hhdet_fech!I161/RES_summary!I$19</f>
        <v>135.74906498681315</v>
      </c>
      <c r="J161" s="184">
        <f>RES_hhdet_fech!J161/RES_summary!J$19</f>
        <v>153.36931491489821</v>
      </c>
      <c r="K161" s="184">
        <f>RES_hhdet_fech!K161/RES_summary!K$19</f>
        <v>157.29696712960782</v>
      </c>
      <c r="L161" s="184">
        <f>RES_hhdet_fech!L161/RES_summary!L$19</f>
        <v>176.41854112707543</v>
      </c>
      <c r="M161" s="184">
        <f>RES_hhdet_fech!M161/RES_summary!M$19</f>
        <v>146.98337531973348</v>
      </c>
      <c r="N161" s="184">
        <f>RES_hhdet_fech!N161/RES_summary!N$19</f>
        <v>164.77505425286111</v>
      </c>
      <c r="O161" s="184">
        <f>RES_hhdet_fech!O161/RES_summary!O$19</f>
        <v>171.16106801110107</v>
      </c>
      <c r="P161" s="184">
        <f>RES_hhdet_fech!P161/RES_summary!P$19</f>
        <v>131.41518427576926</v>
      </c>
      <c r="Q161" s="184">
        <f>RES_hhdet_fech!Q161/RES_summary!Q$19</f>
        <v>139.59017902990831</v>
      </c>
    </row>
    <row r="162" spans="1:17" ht="12.95" customHeight="1" x14ac:dyDescent="0.25">
      <c r="A162" s="158" t="s">
        <v>65</v>
      </c>
      <c r="B162" s="178">
        <f>RES_hhdet_fech!B162/RES_summary!B$19</f>
        <v>119.56516920771232</v>
      </c>
      <c r="C162" s="178">
        <f>RES_hhdet_fech!C162/RES_summary!C$19</f>
        <v>130.09357626379304</v>
      </c>
      <c r="D162" s="178">
        <f>RES_hhdet_fech!D162/RES_summary!D$19</f>
        <v>125.79543054952275</v>
      </c>
      <c r="E162" s="178">
        <f>RES_hhdet_fech!E162/RES_summary!E$19</f>
        <v>129.20967512775812</v>
      </c>
      <c r="F162" s="178">
        <f>RES_hhdet_fech!F162/RES_summary!F$19</f>
        <v>119.54972481554682</v>
      </c>
      <c r="G162" s="178">
        <f>RES_hhdet_fech!G162/RES_summary!G$19</f>
        <v>112.03960877135796</v>
      </c>
      <c r="H162" s="178">
        <f>RES_hhdet_fech!H162/RES_summary!H$19</f>
        <v>110.88917482493265</v>
      </c>
      <c r="I162" s="178">
        <f>RES_hhdet_fech!I162/RES_summary!I$19</f>
        <v>96.826863365255562</v>
      </c>
      <c r="J162" s="178">
        <f>RES_hhdet_fech!J162/RES_summary!J$19</f>
        <v>113.61930817473461</v>
      </c>
      <c r="K162" s="178">
        <f>RES_hhdet_fech!K162/RES_summary!K$19</f>
        <v>116.99799216998127</v>
      </c>
      <c r="L162" s="178">
        <f>RES_hhdet_fech!L162/RES_summary!L$19</f>
        <v>135.35797728016431</v>
      </c>
      <c r="M162" s="178">
        <f>RES_hhdet_fech!M162/RES_summary!M$19</f>
        <v>104.10548649132106</v>
      </c>
      <c r="N162" s="178">
        <f>RES_hhdet_fech!N162/RES_summary!N$19</f>
        <v>119.55622794356364</v>
      </c>
      <c r="O162" s="178">
        <f>RES_hhdet_fech!O162/RES_summary!O$19</f>
        <v>127.07891225706319</v>
      </c>
      <c r="P162" s="178">
        <f>RES_hhdet_fech!P162/RES_summary!P$19</f>
        <v>88.117817378744803</v>
      </c>
      <c r="Q162" s="178">
        <f>RES_hhdet_fech!Q162/RES_summary!Q$19</f>
        <v>96.457117222033645</v>
      </c>
    </row>
    <row r="163" spans="1:17" ht="12" customHeight="1" x14ac:dyDescent="0.25">
      <c r="A163" s="23" t="s">
        <v>60</v>
      </c>
      <c r="B163" s="176">
        <f>RES_hhdet_fech!B163/RES_summary!B$19</f>
        <v>119.56516920771232</v>
      </c>
      <c r="C163" s="176">
        <f>RES_hhdet_fech!C163/RES_summary!C$19</f>
        <v>130.09357626379304</v>
      </c>
      <c r="D163" s="176">
        <f>RES_hhdet_fech!D163/RES_summary!D$19</f>
        <v>125.79543054952275</v>
      </c>
      <c r="E163" s="176">
        <f>RES_hhdet_fech!E163/RES_summary!E$19</f>
        <v>129.20967512775812</v>
      </c>
      <c r="F163" s="176">
        <f>RES_hhdet_fech!F163/RES_summary!F$19</f>
        <v>119.54972481554682</v>
      </c>
      <c r="G163" s="176">
        <f>RES_hhdet_fech!G163/RES_summary!G$19</f>
        <v>112.03960877135796</v>
      </c>
      <c r="H163" s="176">
        <f>RES_hhdet_fech!H163/RES_summary!H$19</f>
        <v>110.88917482493265</v>
      </c>
      <c r="I163" s="176">
        <f>RES_hhdet_fech!I163/RES_summary!I$19</f>
        <v>96.826863365255562</v>
      </c>
      <c r="J163" s="176">
        <f>RES_hhdet_fech!J163/RES_summary!J$19</f>
        <v>113.61930817473461</v>
      </c>
      <c r="K163" s="176">
        <f>RES_hhdet_fech!K163/RES_summary!K$19</f>
        <v>116.99799216998127</v>
      </c>
      <c r="L163" s="176">
        <f>RES_hhdet_fech!L163/RES_summary!L$19</f>
        <v>135.35797728016431</v>
      </c>
      <c r="M163" s="176">
        <f>RES_hhdet_fech!M163/RES_summary!M$19</f>
        <v>104.10548649132106</v>
      </c>
      <c r="N163" s="176">
        <f>RES_hhdet_fech!N163/RES_summary!N$19</f>
        <v>119.55622794356364</v>
      </c>
      <c r="O163" s="176">
        <f>RES_hhdet_fech!O163/RES_summary!O$19</f>
        <v>127.07891225706319</v>
      </c>
      <c r="P163" s="176">
        <f>RES_hhdet_fech!P163/RES_summary!P$19</f>
        <v>88.117817378744803</v>
      </c>
      <c r="Q163" s="176">
        <f>RES_hhdet_fech!Q163/RES_summary!Q$19</f>
        <v>96.457117222033645</v>
      </c>
    </row>
    <row r="164" spans="1:17" ht="12.95" customHeight="1" x14ac:dyDescent="0.25">
      <c r="A164" s="158" t="s">
        <v>112</v>
      </c>
      <c r="B164" s="178">
        <f>RES_hhdet_fech!B164/RES_summary!B$19</f>
        <v>5.1229935649868628E-2</v>
      </c>
      <c r="C164" s="178">
        <f>RES_hhdet_fech!C164/RES_summary!C$19</f>
        <v>5.0260847565127775E-2</v>
      </c>
      <c r="D164" s="178">
        <f>RES_hhdet_fech!D164/RES_summary!D$19</f>
        <v>5.05611554593276E-2</v>
      </c>
      <c r="E164" s="178">
        <f>RES_hhdet_fech!E164/RES_summary!E$19</f>
        <v>4.9515397570378324E-2</v>
      </c>
      <c r="F164" s="178">
        <f>RES_hhdet_fech!F164/RES_summary!F$19</f>
        <v>4.9556822437112409E-2</v>
      </c>
      <c r="G164" s="178">
        <f>RES_hhdet_fech!G164/RES_summary!G$19</f>
        <v>4.77615451511594E-2</v>
      </c>
      <c r="H164" s="178">
        <f>RES_hhdet_fech!H164/RES_summary!H$19</f>
        <v>4.7890487530600163E-2</v>
      </c>
      <c r="I164" s="178">
        <f>RES_hhdet_fech!I164/RES_summary!I$19</f>
        <v>5.0284376068808416E-2</v>
      </c>
      <c r="J164" s="178">
        <f>RES_hhdet_fech!J164/RES_summary!J$19</f>
        <v>5.1707822837765864E-2</v>
      </c>
      <c r="K164" s="178">
        <f>RES_hhdet_fech!K164/RES_summary!K$19</f>
        <v>6.0263851181300197E-2</v>
      </c>
      <c r="L164" s="178">
        <f>RES_hhdet_fech!L164/RES_summary!L$19</f>
        <v>6.6331788156349047E-2</v>
      </c>
      <c r="M164" s="178">
        <f>RES_hhdet_fech!M164/RES_summary!M$19</f>
        <v>8.882753658067577E-2</v>
      </c>
      <c r="N164" s="178">
        <f>RES_hhdet_fech!N164/RES_summary!N$19</f>
        <v>0.11034917222138367</v>
      </c>
      <c r="O164" s="178">
        <f>RES_hhdet_fech!O164/RES_summary!O$19</f>
        <v>0.12867699798163762</v>
      </c>
      <c r="P164" s="178">
        <f>RES_hhdet_fech!P164/RES_summary!P$19</f>
        <v>0.14827406296611842</v>
      </c>
      <c r="Q164" s="178">
        <f>RES_hhdet_fech!Q164/RES_summary!Q$19</f>
        <v>0.17093827625090202</v>
      </c>
    </row>
    <row r="165" spans="1:17" ht="12" customHeight="1" x14ac:dyDescent="0.25">
      <c r="A165" s="23" t="s">
        <v>60</v>
      </c>
      <c r="B165" s="177">
        <f>RES_hhdet_fech!B165/RES_summary!B$19</f>
        <v>5.1229935649868628E-2</v>
      </c>
      <c r="C165" s="177">
        <f>RES_hhdet_fech!C165/RES_summary!C$19</f>
        <v>5.0260847565127775E-2</v>
      </c>
      <c r="D165" s="177">
        <f>RES_hhdet_fech!D165/RES_summary!D$19</f>
        <v>5.05611554593276E-2</v>
      </c>
      <c r="E165" s="177">
        <f>RES_hhdet_fech!E165/RES_summary!E$19</f>
        <v>4.9515397570378324E-2</v>
      </c>
      <c r="F165" s="177">
        <f>RES_hhdet_fech!F165/RES_summary!F$19</f>
        <v>4.9556822437112409E-2</v>
      </c>
      <c r="G165" s="177">
        <f>RES_hhdet_fech!G165/RES_summary!G$19</f>
        <v>4.77615451511594E-2</v>
      </c>
      <c r="H165" s="177">
        <f>RES_hhdet_fech!H165/RES_summary!H$19</f>
        <v>4.7890487530600163E-2</v>
      </c>
      <c r="I165" s="177">
        <f>RES_hhdet_fech!I165/RES_summary!I$19</f>
        <v>5.0284376068808416E-2</v>
      </c>
      <c r="J165" s="177">
        <f>RES_hhdet_fech!J165/RES_summary!J$19</f>
        <v>5.1707822837765864E-2</v>
      </c>
      <c r="K165" s="177">
        <f>RES_hhdet_fech!K165/RES_summary!K$19</f>
        <v>6.0263851181300197E-2</v>
      </c>
      <c r="L165" s="177">
        <f>RES_hhdet_fech!L165/RES_summary!L$19</f>
        <v>6.6331788156349047E-2</v>
      </c>
      <c r="M165" s="177">
        <f>RES_hhdet_fech!M165/RES_summary!M$19</f>
        <v>8.882753658067577E-2</v>
      </c>
      <c r="N165" s="177">
        <f>RES_hhdet_fech!N165/RES_summary!N$19</f>
        <v>0.11034917222138367</v>
      </c>
      <c r="O165" s="177">
        <f>RES_hhdet_fech!O165/RES_summary!O$19</f>
        <v>0.12867699798163762</v>
      </c>
      <c r="P165" s="177">
        <f>RES_hhdet_fech!P165/RES_summary!P$19</f>
        <v>0.14827406296611842</v>
      </c>
      <c r="Q165" s="177">
        <f>RES_hhdet_fech!Q165/RES_summary!Q$19</f>
        <v>0.17093827625090202</v>
      </c>
    </row>
    <row r="166" spans="1:17" ht="12" customHeight="1" x14ac:dyDescent="0.25">
      <c r="A166" s="158" t="s">
        <v>63</v>
      </c>
      <c r="B166" s="178">
        <f>RES_hhdet_fech!B166/RES_summary!B$19</f>
        <v>26.977064366467935</v>
      </c>
      <c r="C166" s="178">
        <f>RES_hhdet_fech!C166/RES_summary!C$19</f>
        <v>27.70799644540525</v>
      </c>
      <c r="D166" s="178">
        <f>RES_hhdet_fech!D166/RES_summary!D$19</f>
        <v>28.827139492425296</v>
      </c>
      <c r="E166" s="178">
        <f>RES_hhdet_fech!E166/RES_summary!E$19</f>
        <v>28.741848220464234</v>
      </c>
      <c r="F166" s="178">
        <f>RES_hhdet_fech!F166/RES_summary!F$19</f>
        <v>28.180430607221865</v>
      </c>
      <c r="G166" s="178">
        <f>RES_hhdet_fech!G166/RES_summary!G$19</f>
        <v>28.147715249825012</v>
      </c>
      <c r="H166" s="178">
        <f>RES_hhdet_fech!H166/RES_summary!H$19</f>
        <v>28.53849975744232</v>
      </c>
      <c r="I166" s="178">
        <f>RES_hhdet_fech!I166/RES_summary!I$19</f>
        <v>28.779251135001296</v>
      </c>
      <c r="J166" s="178">
        <f>RES_hhdet_fech!J166/RES_summary!J$19</f>
        <v>29.383297424355028</v>
      </c>
      <c r="K166" s="178">
        <f>RES_hhdet_fech!K166/RES_summary!K$19</f>
        <v>29.838815057943339</v>
      </c>
      <c r="L166" s="178">
        <f>RES_hhdet_fech!L166/RES_summary!L$19</f>
        <v>30.591205138284213</v>
      </c>
      <c r="M166" s="178">
        <f>RES_hhdet_fech!M166/RES_summary!M$19</f>
        <v>32.054551155745187</v>
      </c>
      <c r="N166" s="178">
        <f>RES_hhdet_fech!N166/RES_summary!N$19</f>
        <v>33.844491056541976</v>
      </c>
      <c r="O166" s="178">
        <f>RES_hhdet_fech!O166/RES_summary!O$19</f>
        <v>32.672708993450009</v>
      </c>
      <c r="P166" s="178">
        <f>RES_hhdet_fech!P166/RES_summary!P$19</f>
        <v>32.172911429943355</v>
      </c>
      <c r="Q166" s="178">
        <f>RES_hhdet_fech!Q166/RES_summary!Q$19</f>
        <v>32.347140641498257</v>
      </c>
    </row>
    <row r="167" spans="1:17" ht="12" customHeight="1" x14ac:dyDescent="0.25">
      <c r="A167" s="167" t="s">
        <v>144</v>
      </c>
      <c r="B167" s="183">
        <f>RES_hhdet_fech!B167/RES_summary!B$19</f>
        <v>29.003445697178375</v>
      </c>
      <c r="C167" s="183">
        <f>RES_hhdet_fech!C167/RES_summary!C$19</f>
        <v>28.894572844510225</v>
      </c>
      <c r="D167" s="183">
        <f>RES_hhdet_fech!D167/RES_summary!D$19</f>
        <v>29.260123279160272</v>
      </c>
      <c r="E167" s="183">
        <f>RES_hhdet_fech!E167/RES_summary!E$19</f>
        <v>28.919600203720538</v>
      </c>
      <c r="F167" s="183">
        <f>RES_hhdet_fech!F167/RES_summary!F$19</f>
        <v>28.631980689013023</v>
      </c>
      <c r="G167" s="183">
        <f>RES_hhdet_fech!G167/RES_summary!G$19</f>
        <v>28.6018289067637</v>
      </c>
      <c r="H167" s="183">
        <f>RES_hhdet_fech!H167/RES_summary!H$19</f>
        <v>28.856391547067734</v>
      </c>
      <c r="I167" s="183">
        <f>RES_hhdet_fech!I167/RES_summary!I$19</f>
        <v>28.691088638849141</v>
      </c>
      <c r="J167" s="183">
        <f>RES_hhdet_fech!J167/RES_summary!J$19</f>
        <v>28.450190089759221</v>
      </c>
      <c r="K167" s="183">
        <f>RES_hhdet_fech!K167/RES_summary!K$19</f>
        <v>28.064584526842296</v>
      </c>
      <c r="L167" s="183">
        <f>RES_hhdet_fech!L167/RES_summary!L$19</f>
        <v>27.8698494314235</v>
      </c>
      <c r="M167" s="183">
        <f>RES_hhdet_fech!M167/RES_summary!M$19</f>
        <v>28.306189608598821</v>
      </c>
      <c r="N167" s="183">
        <f>RES_hhdet_fech!N167/RES_summary!N$19</f>
        <v>28.303520523014441</v>
      </c>
      <c r="O167" s="183">
        <f>RES_hhdet_fech!O167/RES_summary!O$19</f>
        <v>28.190138065932551</v>
      </c>
      <c r="P167" s="183">
        <f>RES_hhdet_fech!P167/RES_summary!P$19</f>
        <v>28.091771289216673</v>
      </c>
      <c r="Q167" s="183">
        <f>RES_hhdet_fech!Q167/RES_summary!Q$19</f>
        <v>28.034240493878848</v>
      </c>
    </row>
    <row r="168" spans="1:17" ht="12" customHeight="1" x14ac:dyDescent="0.25">
      <c r="A168" s="167" t="s">
        <v>143</v>
      </c>
      <c r="B168" s="183">
        <f>RES_hhdet_fech!B168/RES_summary!B$19</f>
        <v>24.637843242481047</v>
      </c>
      <c r="C168" s="183">
        <f>RES_hhdet_fech!C168/RES_summary!C$19</f>
        <v>24.591314552246761</v>
      </c>
      <c r="D168" s="183">
        <f>RES_hhdet_fech!D168/RES_summary!D$19</f>
        <v>24.948919235360869</v>
      </c>
      <c r="E168" s="183">
        <f>RES_hhdet_fech!E168/RES_summary!E$19</f>
        <v>24.70350550139252</v>
      </c>
      <c r="F168" s="183">
        <f>RES_hhdet_fech!F168/RES_summary!F$19</f>
        <v>24.500640206413859</v>
      </c>
      <c r="G168" s="183">
        <f>RES_hhdet_fech!G168/RES_summary!G$19</f>
        <v>24.516433437747409</v>
      </c>
      <c r="H168" s="183">
        <f>RES_hhdet_fech!H168/RES_summary!H$19</f>
        <v>24.778697994926361</v>
      </c>
      <c r="I168" s="183">
        <f>RES_hhdet_fech!I168/RES_summary!I$19</f>
        <v>24.681900127168969</v>
      </c>
      <c r="J168" s="183">
        <f>RES_hhdet_fech!J168/RES_summary!J$19</f>
        <v>24.51786987007878</v>
      </c>
      <c r="K168" s="183">
        <f>RES_hhdet_fech!K168/RES_summary!K$19</f>
        <v>24.23132242744974</v>
      </c>
      <c r="L168" s="183">
        <f>RES_hhdet_fech!L168/RES_summary!L$19</f>
        <v>24.111674232979656</v>
      </c>
      <c r="M168" s="183">
        <f>RES_hhdet_fech!M168/RES_summary!M$19</f>
        <v>24.378801437419952</v>
      </c>
      <c r="N168" s="183">
        <f>RES_hhdet_fech!N168/RES_summary!N$19</f>
        <v>24.355550326213454</v>
      </c>
      <c r="O168" s="183">
        <f>RES_hhdet_fech!O168/RES_summary!O$19</f>
        <v>24.256450044309879</v>
      </c>
      <c r="P168" s="183">
        <f>RES_hhdet_fech!P168/RES_summary!P$19</f>
        <v>24.17846907340747</v>
      </c>
      <c r="Q168" s="183">
        <f>RES_hhdet_fech!Q168/RES_summary!Q$19</f>
        <v>24.141076680118875</v>
      </c>
    </row>
    <row r="169" spans="1:17" ht="12" customHeight="1" x14ac:dyDescent="0.25">
      <c r="A169" s="166" t="s">
        <v>57</v>
      </c>
      <c r="B169" s="182">
        <f>RES_hhdet_fech!B169/RES_summary!B$19</f>
        <v>18.852239703166042</v>
      </c>
      <c r="C169" s="182">
        <f>RES_hhdet_fech!C169/RES_summary!C$19</f>
        <v>18.781472348932152</v>
      </c>
      <c r="D169" s="182">
        <f>RES_hhdet_fech!D169/RES_summary!D$19</f>
        <v>19.019080131454235</v>
      </c>
      <c r="E169" s="182">
        <f>RES_hhdet_fech!E169/RES_summary!E$19</f>
        <v>18.797740132418205</v>
      </c>
      <c r="F169" s="182">
        <f>RES_hhdet_fech!F169/RES_summary!F$19</f>
        <v>18.610787447858637</v>
      </c>
      <c r="G169" s="182">
        <f>RES_hhdet_fech!G169/RES_summary!G$19</f>
        <v>18.591188789396238</v>
      </c>
      <c r="H169" s="182">
        <f>RES_hhdet_fech!H169/RES_summary!H$19</f>
        <v>18.756654505593882</v>
      </c>
      <c r="I169" s="182">
        <f>RES_hhdet_fech!I169/RES_summary!I$19</f>
        <v>18.649207615251768</v>
      </c>
      <c r="J169" s="182">
        <f>RES_hhdet_fech!J169/RES_summary!J$19</f>
        <v>18.492623558343439</v>
      </c>
      <c r="K169" s="182">
        <f>RES_hhdet_fech!K169/RES_summary!K$19</f>
        <v>18.241979942447571</v>
      </c>
      <c r="L169" s="182">
        <f>RES_hhdet_fech!L169/RES_summary!L$19</f>
        <v>18.115402130425245</v>
      </c>
      <c r="M169" s="182">
        <f>RES_hhdet_fech!M169/RES_summary!M$19</f>
        <v>18.399023245589287</v>
      </c>
      <c r="N169" s="182">
        <f>RES_hhdet_fech!N169/RES_summary!N$19</f>
        <v>18.397288339959399</v>
      </c>
      <c r="O169" s="182">
        <f>RES_hhdet_fech!O169/RES_summary!O$19</f>
        <v>18.323589742856214</v>
      </c>
      <c r="P169" s="182">
        <f>RES_hhdet_fech!P169/RES_summary!P$19</f>
        <v>18.259651337990899</v>
      </c>
      <c r="Q169" s="182">
        <f>RES_hhdet_fech!Q169/RES_summary!Q$19</f>
        <v>18.222256321021277</v>
      </c>
    </row>
    <row r="170" spans="1:17" ht="12" customHeight="1" x14ac:dyDescent="0.25">
      <c r="A170" s="147" t="s">
        <v>59</v>
      </c>
      <c r="B170" s="181">
        <f>RES_hhdet_fech!B170/RES_summary!B$19</f>
        <v>5.7856035393150069</v>
      </c>
      <c r="C170" s="181">
        <f>RES_hhdet_fech!C170/RES_summary!C$19</f>
        <v>5.8098422033146111</v>
      </c>
      <c r="D170" s="181">
        <f>RES_hhdet_fech!D170/RES_summary!D$19</f>
        <v>5.9298391039066347</v>
      </c>
      <c r="E170" s="181">
        <f>RES_hhdet_fech!E170/RES_summary!E$19</f>
        <v>5.9057653689743121</v>
      </c>
      <c r="F170" s="181">
        <f>RES_hhdet_fech!F170/RES_summary!F$19</f>
        <v>5.8898527585552234</v>
      </c>
      <c r="G170" s="181">
        <f>RES_hhdet_fech!G170/RES_summary!G$19</f>
        <v>5.9252446483511703</v>
      </c>
      <c r="H170" s="181">
        <f>RES_hhdet_fech!H170/RES_summary!H$19</f>
        <v>6.0220434893324803</v>
      </c>
      <c r="I170" s="181">
        <f>RES_hhdet_fech!I170/RES_summary!I$19</f>
        <v>6.0326925119172037</v>
      </c>
      <c r="J170" s="181">
        <f>RES_hhdet_fech!J170/RES_summary!J$19</f>
        <v>6.0252463117353372</v>
      </c>
      <c r="K170" s="181">
        <f>RES_hhdet_fech!K170/RES_summary!K$19</f>
        <v>5.989342485002167</v>
      </c>
      <c r="L170" s="181">
        <f>RES_hhdet_fech!L170/RES_summary!L$19</f>
        <v>5.9962721025544043</v>
      </c>
      <c r="M170" s="181">
        <f>RES_hhdet_fech!M170/RES_summary!M$19</f>
        <v>5.9797781918306629</v>
      </c>
      <c r="N170" s="181">
        <f>RES_hhdet_fech!N170/RES_summary!N$19</f>
        <v>5.9582619862540573</v>
      </c>
      <c r="O170" s="181">
        <f>RES_hhdet_fech!O170/RES_summary!O$19</f>
        <v>5.9328603014536654</v>
      </c>
      <c r="P170" s="181">
        <f>RES_hhdet_fech!P170/RES_summary!P$19</f>
        <v>5.9188177354165719</v>
      </c>
      <c r="Q170" s="181">
        <f>RES_hhdet_fech!Q170/RES_summary!Q$19</f>
        <v>5.918820359097599</v>
      </c>
    </row>
    <row r="171" spans="1:17" ht="12" customHeight="1" x14ac:dyDescent="0.25">
      <c r="A171" s="163" t="s">
        <v>142</v>
      </c>
      <c r="B171" s="180">
        <f>RES_hhdet_fech!B171/RES_summary!B$19</f>
        <v>26.9691733443291</v>
      </c>
      <c r="C171" s="180">
        <f>RES_hhdet_fech!C171/RES_summary!C$19</f>
        <v>27.736103489859914</v>
      </c>
      <c r="D171" s="180">
        <f>RES_hhdet_fech!D171/RES_summary!D$19</f>
        <v>28.927002846378748</v>
      </c>
      <c r="E171" s="180">
        <f>RES_hhdet_fech!E171/RES_summary!E$19</f>
        <v>28.871977847192468</v>
      </c>
      <c r="F171" s="180">
        <f>RES_hhdet_fech!F171/RES_summary!F$19</f>
        <v>28.283794784751603</v>
      </c>
      <c r="G171" s="180">
        <f>RES_hhdet_fech!G171/RES_summary!G$19</f>
        <v>28.244973818363817</v>
      </c>
      <c r="H171" s="180">
        <f>RES_hhdet_fech!H171/RES_summary!H$19</f>
        <v>28.658227691166307</v>
      </c>
      <c r="I171" s="180">
        <f>RES_hhdet_fech!I171/RES_summary!I$19</f>
        <v>28.98716181788237</v>
      </c>
      <c r="J171" s="180">
        <f>RES_hhdet_fech!J171/RES_summary!J$19</f>
        <v>29.812962943408742</v>
      </c>
      <c r="K171" s="180">
        <f>RES_hhdet_fech!K171/RES_summary!K$19</f>
        <v>30.513583482352661</v>
      </c>
      <c r="L171" s="180">
        <f>RES_hhdet_fech!L171/RES_summary!L$19</f>
        <v>31.566624910101094</v>
      </c>
      <c r="M171" s="180">
        <f>RES_hhdet_fech!M171/RES_summary!M$19</f>
        <v>33.360552626368502</v>
      </c>
      <c r="N171" s="180">
        <f>RES_hhdet_fech!N171/RES_summary!N$19</f>
        <v>35.73417147100708</v>
      </c>
      <c r="O171" s="180">
        <f>RES_hhdet_fech!O171/RES_summary!O$19</f>
        <v>34.281090915775934</v>
      </c>
      <c r="P171" s="180">
        <f>RES_hhdet_fech!P171/RES_summary!P$19</f>
        <v>33.677600648173431</v>
      </c>
      <c r="Q171" s="180">
        <f>RES_hhdet_fech!Q171/RES_summary!Q$19</f>
        <v>33.968848405263515</v>
      </c>
    </row>
    <row r="172" spans="1:17" ht="12" customHeight="1" x14ac:dyDescent="0.25">
      <c r="A172" s="161" t="s">
        <v>141</v>
      </c>
      <c r="B172" s="179">
        <f>RES_hhdet_fech!B172/RES_summary!B$19</f>
        <v>23.315566213129113</v>
      </c>
      <c r="C172" s="179">
        <f>RES_hhdet_fech!C172/RES_summary!C$19</f>
        <v>23.838309471724177</v>
      </c>
      <c r="D172" s="179">
        <f>RES_hhdet_fech!D172/RES_summary!D$19</f>
        <v>24.732390954052789</v>
      </c>
      <c r="E172" s="179">
        <f>RES_hhdet_fech!E172/RES_summary!E$19</f>
        <v>24.672550969649357</v>
      </c>
      <c r="F172" s="179">
        <f>RES_hhdet_fech!F172/RES_summary!F$19</f>
        <v>24.274319368644097</v>
      </c>
      <c r="G172" s="179">
        <f>RES_hhdet_fech!G172/RES_summary!G$19</f>
        <v>24.284477630287604</v>
      </c>
      <c r="H172" s="179">
        <f>RES_hhdet_fech!H172/RES_summary!H$19</f>
        <v>24.649891488590573</v>
      </c>
      <c r="I172" s="179">
        <f>RES_hhdet_fech!I172/RES_summary!I$19</f>
        <v>24.874347693540571</v>
      </c>
      <c r="J172" s="179">
        <f>RES_hhdet_fech!J172/RES_summary!J$19</f>
        <v>25.403672224951059</v>
      </c>
      <c r="K172" s="179">
        <f>RES_hhdet_fech!K172/RES_summary!K$19</f>
        <v>25.82317174853144</v>
      </c>
      <c r="L172" s="179">
        <f>RES_hhdet_fech!L172/RES_summary!L$19</f>
        <v>26.514578294120248</v>
      </c>
      <c r="M172" s="179">
        <f>RES_hhdet_fech!M172/RES_summary!M$19</f>
        <v>27.664137398970283</v>
      </c>
      <c r="N172" s="179">
        <f>RES_hhdet_fech!N172/RES_summary!N$19</f>
        <v>29.185473442408625</v>
      </c>
      <c r="O172" s="179">
        <f>RES_hhdet_fech!O172/RES_summary!O$19</f>
        <v>28.21556939670814</v>
      </c>
      <c r="P172" s="179">
        <f>RES_hhdet_fech!P172/RES_summary!P$19</f>
        <v>27.809258156729225</v>
      </c>
      <c r="Q172" s="179">
        <f>RES_hhdet_fech!Q172/RES_summary!Q$19</f>
        <v>27.998571822518933</v>
      </c>
    </row>
    <row r="173" spans="1:17" ht="12" customHeight="1" x14ac:dyDescent="0.25">
      <c r="A173" s="148" t="s">
        <v>60</v>
      </c>
      <c r="B173" s="177">
        <f>RES_hhdet_fech!B173/RES_summary!B$19</f>
        <v>17.529962673814108</v>
      </c>
      <c r="C173" s="177">
        <f>RES_hhdet_fech!C173/RES_summary!C$19</f>
        <v>18.028467268409567</v>
      </c>
      <c r="D173" s="177">
        <f>RES_hhdet_fech!D173/RES_summary!D$19</f>
        <v>18.802551850146152</v>
      </c>
      <c r="E173" s="177">
        <f>RES_hhdet_fech!E173/RES_summary!E$19</f>
        <v>18.766785600675046</v>
      </c>
      <c r="F173" s="177">
        <f>RES_hhdet_fech!F173/RES_summary!F$19</f>
        <v>18.384466610088875</v>
      </c>
      <c r="G173" s="177">
        <f>RES_hhdet_fech!G173/RES_summary!G$19</f>
        <v>18.359232981936433</v>
      </c>
      <c r="H173" s="177">
        <f>RES_hhdet_fech!H173/RES_summary!H$19</f>
        <v>18.627847999258091</v>
      </c>
      <c r="I173" s="177">
        <f>RES_hhdet_fech!I173/RES_summary!I$19</f>
        <v>18.841655181623363</v>
      </c>
      <c r="J173" s="177">
        <f>RES_hhdet_fech!J173/RES_summary!J$19</f>
        <v>19.378425913215725</v>
      </c>
      <c r="K173" s="177">
        <f>RES_hhdet_fech!K173/RES_summary!K$19</f>
        <v>19.833829263529271</v>
      </c>
      <c r="L173" s="177">
        <f>RES_hhdet_fech!L173/RES_summary!L$19</f>
        <v>20.518306191565848</v>
      </c>
      <c r="M173" s="177">
        <f>RES_hhdet_fech!M173/RES_summary!M$19</f>
        <v>21.684359207139622</v>
      </c>
      <c r="N173" s="177">
        <f>RES_hhdet_fech!N173/RES_summary!N$19</f>
        <v>23.227211456154571</v>
      </c>
      <c r="O173" s="177">
        <f>RES_hhdet_fech!O173/RES_summary!O$19</f>
        <v>22.282709095254482</v>
      </c>
      <c r="P173" s="177">
        <f>RES_hhdet_fech!P173/RES_summary!P$19</f>
        <v>21.890440421312654</v>
      </c>
      <c r="Q173" s="177">
        <f>RES_hhdet_fech!Q173/RES_summary!Q$19</f>
        <v>22.079751463421328</v>
      </c>
    </row>
    <row r="174" spans="1:17" ht="12" customHeight="1" x14ac:dyDescent="0.25">
      <c r="A174" s="159" t="s">
        <v>59</v>
      </c>
      <c r="B174" s="176">
        <f>RES_hhdet_fech!B174/RES_summary!B$19</f>
        <v>5.7856035393150069</v>
      </c>
      <c r="C174" s="176">
        <f>RES_hhdet_fech!C174/RES_summary!C$19</f>
        <v>5.8098422033146111</v>
      </c>
      <c r="D174" s="176">
        <f>RES_hhdet_fech!D174/RES_summary!D$19</f>
        <v>5.929839103906632</v>
      </c>
      <c r="E174" s="176">
        <f>RES_hhdet_fech!E174/RES_summary!E$19</f>
        <v>5.905765368974313</v>
      </c>
      <c r="F174" s="176">
        <f>RES_hhdet_fech!F174/RES_summary!F$19</f>
        <v>5.8898527585552234</v>
      </c>
      <c r="G174" s="176">
        <f>RES_hhdet_fech!G174/RES_summary!G$19</f>
        <v>5.9252446483511712</v>
      </c>
      <c r="H174" s="176">
        <f>RES_hhdet_fech!H174/RES_summary!H$19</f>
        <v>6.0220434893324803</v>
      </c>
      <c r="I174" s="176">
        <f>RES_hhdet_fech!I174/RES_summary!I$19</f>
        <v>6.0326925119172072</v>
      </c>
      <c r="J174" s="176">
        <f>RES_hhdet_fech!J174/RES_summary!J$19</f>
        <v>6.0252463117353363</v>
      </c>
      <c r="K174" s="176">
        <f>RES_hhdet_fech!K174/RES_summary!K$19</f>
        <v>5.9893424850021697</v>
      </c>
      <c r="L174" s="176">
        <f>RES_hhdet_fech!L174/RES_summary!L$19</f>
        <v>5.9962721025544061</v>
      </c>
      <c r="M174" s="176">
        <f>RES_hhdet_fech!M174/RES_summary!M$19</f>
        <v>5.9797781918306692</v>
      </c>
      <c r="N174" s="176">
        <f>RES_hhdet_fech!N174/RES_summary!N$19</f>
        <v>5.95826198625406</v>
      </c>
      <c r="O174" s="176">
        <f>RES_hhdet_fech!O174/RES_summary!O$19</f>
        <v>5.9328603014536654</v>
      </c>
      <c r="P174" s="176">
        <f>RES_hhdet_fech!P174/RES_summary!P$19</f>
        <v>5.9188177354165719</v>
      </c>
      <c r="Q174" s="176">
        <f>RES_hhdet_fech!Q174/RES_summary!Q$19</f>
        <v>5.918820359097599</v>
      </c>
    </row>
    <row r="175" spans="1:17" ht="12" customHeight="1" x14ac:dyDescent="0.25">
      <c r="A175" s="158" t="s">
        <v>62</v>
      </c>
      <c r="B175" s="178">
        <f>RES_hhdet_fech!B175/RES_summary!B$19</f>
        <v>9.5391055175883324</v>
      </c>
      <c r="C175" s="178">
        <f>RES_hhdet_fech!C175/RES_summary!C$19</f>
        <v>9.8890328141209505</v>
      </c>
      <c r="D175" s="178">
        <f>RES_hhdet_fech!D175/RES_summary!D$19</f>
        <v>10.047806426630423</v>
      </c>
      <c r="E175" s="178">
        <f>RES_hhdet_fech!E175/RES_summary!E$19</f>
        <v>10.002946264886695</v>
      </c>
      <c r="F175" s="178">
        <f>RES_hhdet_fech!F175/RES_summary!F$19</f>
        <v>9.8005645722639745</v>
      </c>
      <c r="G175" s="178">
        <f>RES_hhdet_fech!G175/RES_summary!G$19</f>
        <v>9.7262691143899733</v>
      </c>
      <c r="H175" s="178">
        <f>RES_hhdet_fech!H175/RES_summary!H$19</f>
        <v>10.155598024285597</v>
      </c>
      <c r="I175" s="178">
        <f>RES_hhdet_fech!I175/RES_summary!I$19</f>
        <v>10.092666110487498</v>
      </c>
      <c r="J175" s="178">
        <f>RES_hhdet_fech!J175/RES_summary!J$19</f>
        <v>10.315001492970804</v>
      </c>
      <c r="K175" s="178">
        <f>RES_hhdet_fech!K175/RES_summary!K$19</f>
        <v>10.399896050501933</v>
      </c>
      <c r="L175" s="178">
        <f>RES_hhdet_fech!L175/RES_summary!L$19</f>
        <v>10.403026920470564</v>
      </c>
      <c r="M175" s="178">
        <f>RES_hhdet_fech!M175/RES_summary!M$19</f>
        <v>10.734510136086561</v>
      </c>
      <c r="N175" s="178">
        <f>RES_hhdet_fech!N175/RES_summary!N$19</f>
        <v>11.263986080534076</v>
      </c>
      <c r="O175" s="178">
        <f>RES_hhdet_fech!O175/RES_summary!O$19</f>
        <v>11.280769762606221</v>
      </c>
      <c r="P175" s="178">
        <f>RES_hhdet_fech!P175/RES_summary!P$19</f>
        <v>10.976181404114985</v>
      </c>
      <c r="Q175" s="178">
        <f>RES_hhdet_fech!Q175/RES_summary!Q$19</f>
        <v>10.614982890125519</v>
      </c>
    </row>
    <row r="176" spans="1:17" ht="12" customHeight="1" x14ac:dyDescent="0.25">
      <c r="A176" s="23" t="s">
        <v>57</v>
      </c>
      <c r="B176" s="177">
        <f>RES_hhdet_fech!B176/RES_summary!B$19</f>
        <v>12.597834356275882</v>
      </c>
      <c r="C176" s="177">
        <f>RES_hhdet_fech!C176/RES_summary!C$19</f>
        <v>12.736009769694457</v>
      </c>
      <c r="D176" s="177">
        <f>RES_hhdet_fech!D176/RES_summary!D$19</f>
        <v>12.961862750446391</v>
      </c>
      <c r="E176" s="177">
        <f>RES_hhdet_fech!E176/RES_summary!E$19</f>
        <v>12.869243614735195</v>
      </c>
      <c r="F176" s="177">
        <f>RES_hhdet_fech!F176/RES_summary!F$19</f>
        <v>12.858324653806191</v>
      </c>
      <c r="G176" s="177">
        <f>RES_hhdet_fech!G176/RES_summary!G$19</f>
        <v>12.930705442851865</v>
      </c>
      <c r="H176" s="177">
        <f>RES_hhdet_fech!H176/RES_summary!H$19</f>
        <v>13.91051830025013</v>
      </c>
      <c r="I176" s="177">
        <f>RES_hhdet_fech!I176/RES_summary!I$19</f>
        <v>12.517371518669673</v>
      </c>
      <c r="J176" s="177">
        <f>RES_hhdet_fech!J176/RES_summary!J$19</f>
        <v>12.996668771921266</v>
      </c>
      <c r="K176" s="177">
        <f>RES_hhdet_fech!K176/RES_summary!K$19</f>
        <v>12.652366211737382</v>
      </c>
      <c r="L176" s="177">
        <f>RES_hhdet_fech!L176/RES_summary!L$19</f>
        <v>12.532152876983465</v>
      </c>
      <c r="M176" s="177">
        <f>RES_hhdet_fech!M176/RES_summary!M$19</f>
        <v>10.691936378464366</v>
      </c>
      <c r="N176" s="177">
        <f>RES_hhdet_fech!N176/RES_summary!N$19</f>
        <v>12.103012985915662</v>
      </c>
      <c r="O176" s="177">
        <f>RES_hhdet_fech!O176/RES_summary!O$19</f>
        <v>13.385813370314819</v>
      </c>
      <c r="P176" s="177">
        <f>RES_hhdet_fech!P176/RES_summary!P$19</f>
        <v>12.024379163801697</v>
      </c>
      <c r="Q176" s="177">
        <f>RES_hhdet_fech!Q176/RES_summary!Q$19</f>
        <v>11.88147679230444</v>
      </c>
    </row>
    <row r="177" spans="1:17" ht="12" customHeight="1" x14ac:dyDescent="0.25">
      <c r="A177" s="29" t="s">
        <v>140</v>
      </c>
      <c r="B177" s="176">
        <f>RES_hhdet_fech!B177/RES_summary!B$19</f>
        <v>7.8074821092855053</v>
      </c>
      <c r="C177" s="176">
        <f>RES_hhdet_fech!C177/RES_summary!C$19</f>
        <v>8.1593859574200103</v>
      </c>
      <c r="D177" s="176">
        <f>RES_hhdet_fech!D177/RES_summary!D$19</f>
        <v>8.5458276069296062</v>
      </c>
      <c r="E177" s="176">
        <f>RES_hhdet_fech!E177/RES_summary!E$19</f>
        <v>8.5894582834759454</v>
      </c>
      <c r="F177" s="176">
        <f>RES_hhdet_fech!F177/RES_summary!F$19</f>
        <v>8.4870142400961193</v>
      </c>
      <c r="G177" s="176">
        <f>RES_hhdet_fech!G177/RES_summary!G$19</f>
        <v>8.5450892837263979</v>
      </c>
      <c r="H177" s="176">
        <f>RES_hhdet_fech!H177/RES_summary!H$19</f>
        <v>8.7214871126287079</v>
      </c>
      <c r="I177" s="176">
        <f>RES_hhdet_fech!I177/RES_summary!I$19</f>
        <v>9.2198876432883381</v>
      </c>
      <c r="J177" s="176">
        <f>RES_hhdet_fech!J177/RES_summary!J$19</f>
        <v>9.3275125125937066</v>
      </c>
      <c r="K177" s="176">
        <f>RES_hhdet_fech!K177/RES_summary!K$19</f>
        <v>9.5609819145608892</v>
      </c>
      <c r="L177" s="176">
        <f>RES_hhdet_fech!L177/RES_summary!L$19</f>
        <v>9.4124244848553893</v>
      </c>
      <c r="M177" s="176">
        <f>RES_hhdet_fech!M177/RES_summary!M$19</f>
        <v>10.748425009983027</v>
      </c>
      <c r="N177" s="176">
        <f>RES_hhdet_fech!N177/RES_summary!N$19</f>
        <v>11.012877863617017</v>
      </c>
      <c r="O177" s="176">
        <f>RES_hhdet_fech!O177/RES_summary!O$19</f>
        <v>10.690136371828659</v>
      </c>
      <c r="P177" s="176">
        <f>RES_hhdet_fech!P177/RES_summary!P$19</f>
        <v>10.796367039161868</v>
      </c>
      <c r="Q177" s="176">
        <f>RES_hhdet_fech!Q177/RES_summary!Q$19</f>
        <v>10.404176393616922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103.17238372051048</v>
      </c>
      <c r="C3" s="184">
        <f>RES_hhdet_tesh!C3/RES_summary!C$19</f>
        <v>105.46192259440886</v>
      </c>
      <c r="D3" s="184">
        <f>RES_hhdet_tesh!D3/RES_summary!D$19</f>
        <v>107.33385457516233</v>
      </c>
      <c r="E3" s="184">
        <f>RES_hhdet_tesh!E3/RES_summary!E$19</f>
        <v>106.63870111874975</v>
      </c>
      <c r="F3" s="184">
        <f>RES_hhdet_tesh!F3/RES_summary!F$19</f>
        <v>101.75876634093143</v>
      </c>
      <c r="G3" s="184">
        <f>RES_hhdet_tesh!G3/RES_summary!G$19</f>
        <v>98.98737231125952</v>
      </c>
      <c r="H3" s="184">
        <f>RES_hhdet_tesh!H3/RES_summary!H$19</f>
        <v>98.381324445504603</v>
      </c>
      <c r="I3" s="184">
        <f>RES_hhdet_tesh!I3/RES_summary!I$19</f>
        <v>90.499405110007686</v>
      </c>
      <c r="J3" s="184">
        <f>RES_hhdet_tesh!J3/RES_summary!J$19</f>
        <v>294.26752811946051</v>
      </c>
      <c r="K3" s="184">
        <f>RES_hhdet_tesh!K3/RES_summary!K$19</f>
        <v>106.59966122663234</v>
      </c>
      <c r="L3" s="184">
        <f>RES_hhdet_tesh!L3/RES_summary!L$19</f>
        <v>106.26336088244393</v>
      </c>
      <c r="M3" s="184">
        <f>RES_hhdet_tesh!M3/RES_summary!M$19</f>
        <v>103.07671738797356</v>
      </c>
      <c r="N3" s="184">
        <f>RES_hhdet_tesh!N3/RES_summary!N$19</f>
        <v>104.27199551291153</v>
      </c>
      <c r="O3" s="184">
        <f>RES_hhdet_tesh!O3/RES_summary!O$19</f>
        <v>109.16171398151505</v>
      </c>
      <c r="P3" s="184">
        <f>RES_hhdet_tesh!P3/RES_summary!P$19</f>
        <v>85.706725998376299</v>
      </c>
      <c r="Q3" s="184">
        <f>RES_hhdet_tesh!Q3/RES_summary!Q$19</f>
        <v>90.294571699094988</v>
      </c>
    </row>
    <row r="4" spans="1:17" ht="12.95" customHeight="1" x14ac:dyDescent="0.25">
      <c r="A4" s="158" t="s">
        <v>65</v>
      </c>
      <c r="B4" s="178">
        <f>RES_hhdet_tesh!B4/RES_summary!B$19</f>
        <v>77.715178734513159</v>
      </c>
      <c r="C4" s="178">
        <f>RES_hhdet_tesh!C4/RES_summary!C$19</f>
        <v>79.280196758382829</v>
      </c>
      <c r="D4" s="178">
        <f>RES_hhdet_tesh!D4/RES_summary!D$19</f>
        <v>79.913015081613892</v>
      </c>
      <c r="E4" s="178">
        <f>RES_hhdet_tesh!E4/RES_summary!E$19</f>
        <v>79.083414886683101</v>
      </c>
      <c r="F4" s="178">
        <f>RES_hhdet_tesh!F4/RES_summary!F$19</f>
        <v>74.48956454814801</v>
      </c>
      <c r="G4" s="178">
        <f>RES_hhdet_tesh!G4/RES_summary!G$19</f>
        <v>71.458161965241601</v>
      </c>
      <c r="H4" s="178">
        <f>RES_hhdet_tesh!H4/RES_summary!H$19</f>
        <v>70.100126657420034</v>
      </c>
      <c r="I4" s="178">
        <f>RES_hhdet_tesh!I4/RES_summary!I$19</f>
        <v>61.470991478842173</v>
      </c>
      <c r="J4" s="178">
        <f>RES_hhdet_tesh!J4/RES_summary!J$19</f>
        <v>264.29198300015167</v>
      </c>
      <c r="K4" s="178">
        <f>RES_hhdet_tesh!K4/RES_summary!K$19</f>
        <v>75.957414899059259</v>
      </c>
      <c r="L4" s="178">
        <f>RES_hhdet_tesh!L4/RES_summary!L$19</f>
        <v>74.878545494033645</v>
      </c>
      <c r="M4" s="178">
        <f>RES_hhdet_tesh!M4/RES_summary!M$19</f>
        <v>69.302451618435526</v>
      </c>
      <c r="N4" s="178">
        <f>RES_hhdet_tesh!N4/RES_summary!N$19</f>
        <v>68.229184808708595</v>
      </c>
      <c r="O4" s="178">
        <f>RES_hhdet_tesh!O4/RES_summary!O$19</f>
        <v>73.860760293616366</v>
      </c>
      <c r="P4" s="178">
        <f>RES_hhdet_tesh!P4/RES_summary!P$19</f>
        <v>50.486870156523672</v>
      </c>
      <c r="Q4" s="178">
        <f>RES_hhdet_tesh!Q4/RES_summary!Q$19</f>
        <v>54.996666252105022</v>
      </c>
    </row>
    <row r="5" spans="1:17" ht="12" customHeight="1" x14ac:dyDescent="0.25">
      <c r="A5" s="23" t="s">
        <v>58</v>
      </c>
      <c r="B5" s="177">
        <f>RES_hhdet_tesh!B5/RES_summary!B$19</f>
        <v>77.117063818552523</v>
      </c>
      <c r="C5" s="177">
        <f>RES_hhdet_tesh!C5/RES_summary!C$19</f>
        <v>78.682200213365505</v>
      </c>
      <c r="D5" s="177">
        <f>RES_hhdet_tesh!D5/RES_summary!D$19</f>
        <v>79.205209515644313</v>
      </c>
      <c r="E5" s="177">
        <f>RES_hhdet_tesh!E5/RES_summary!E$19</f>
        <v>78.3973903840118</v>
      </c>
      <c r="F5" s="177">
        <f>RES_hhdet_tesh!F5/RES_summary!F$19</f>
        <v>73.874145270828123</v>
      </c>
      <c r="G5" s="177">
        <f>RES_hhdet_tesh!G5/RES_summary!G$19</f>
        <v>70.869329354065812</v>
      </c>
      <c r="H5" s="177">
        <f>RES_hhdet_tesh!H5/RES_summary!H$19</f>
        <v>69.536008185973472</v>
      </c>
      <c r="I5" s="177">
        <f>RES_hhdet_tesh!I5/RES_summary!I$19</f>
        <v>60.86953443883403</v>
      </c>
      <c r="J5" s="177">
        <f>RES_hhdet_tesh!J5/RES_summary!J$19</f>
        <v>261.99100889390706</v>
      </c>
      <c r="K5" s="177">
        <f>RES_hhdet_tesh!K5/RES_summary!K$19</f>
        <v>75.189211308122211</v>
      </c>
      <c r="L5" s="177">
        <f>RES_hhdet_tesh!L5/RES_summary!L$19</f>
        <v>74.290459957316656</v>
      </c>
      <c r="M5" s="177">
        <f>RES_hhdet_tesh!M5/RES_summary!M$19</f>
        <v>68.415183589756396</v>
      </c>
      <c r="N5" s="177">
        <f>RES_hhdet_tesh!N5/RES_summary!N$19</f>
        <v>67.240398590857367</v>
      </c>
      <c r="O5" s="177">
        <f>RES_hhdet_tesh!O5/RES_summary!O$19</f>
        <v>72.81759769819277</v>
      </c>
      <c r="P5" s="177">
        <f>RES_hhdet_tesh!P5/RES_summary!P$19</f>
        <v>49.435682725212047</v>
      </c>
      <c r="Q5" s="177">
        <f>RES_hhdet_tesh!Q5/RES_summary!Q$19</f>
        <v>53.884270168051387</v>
      </c>
    </row>
    <row r="6" spans="1:17" ht="12" customHeight="1" x14ac:dyDescent="0.25">
      <c r="A6" s="23" t="s">
        <v>60</v>
      </c>
      <c r="B6" s="177">
        <f>RES_hhdet_tesh!B6/RES_summary!B$19</f>
        <v>0.59811491596064348</v>
      </c>
      <c r="C6" s="177">
        <f>RES_hhdet_tesh!C6/RES_summary!C$19</f>
        <v>0.59799654501732435</v>
      </c>
      <c r="D6" s="177">
        <f>RES_hhdet_tesh!D6/RES_summary!D$19</f>
        <v>0.70780556596958333</v>
      </c>
      <c r="E6" s="177">
        <f>RES_hhdet_tesh!E6/RES_summary!E$19</f>
        <v>0.68602450267129866</v>
      </c>
      <c r="F6" s="177">
        <f>RES_hhdet_tesh!F6/RES_summary!F$19</f>
        <v>0.61541927731988888</v>
      </c>
      <c r="G6" s="177">
        <f>RES_hhdet_tesh!G6/RES_summary!G$19</f>
        <v>0.58883261117578045</v>
      </c>
      <c r="H6" s="177">
        <f>RES_hhdet_tesh!H6/RES_summary!H$19</f>
        <v>0.56411847144656269</v>
      </c>
      <c r="I6" s="177">
        <f>RES_hhdet_tesh!I6/RES_summary!I$19</f>
        <v>0.60145704000814115</v>
      </c>
      <c r="J6" s="177">
        <f>RES_hhdet_tesh!J6/RES_summary!J$19</f>
        <v>2.3009741062445888</v>
      </c>
      <c r="K6" s="177">
        <f>RES_hhdet_tesh!K6/RES_summary!K$19</f>
        <v>0.76820359093704993</v>
      </c>
      <c r="L6" s="177">
        <f>RES_hhdet_tesh!L6/RES_summary!L$19</f>
        <v>0.58808553671698405</v>
      </c>
      <c r="M6" s="177">
        <f>RES_hhdet_tesh!M6/RES_summary!M$19</f>
        <v>0.88726802867914123</v>
      </c>
      <c r="N6" s="177">
        <f>RES_hhdet_tesh!N6/RES_summary!N$19</f>
        <v>0.98878621785123688</v>
      </c>
      <c r="O6" s="177">
        <f>RES_hhdet_tesh!O6/RES_summary!O$19</f>
        <v>1.0431625954235952</v>
      </c>
      <c r="P6" s="177">
        <f>RES_hhdet_tesh!P6/RES_summary!P$19</f>
        <v>1.051187431311617</v>
      </c>
      <c r="Q6" s="177">
        <f>RES_hhdet_tesh!Q6/RES_summary!Q$19</f>
        <v>1.112396084053634</v>
      </c>
    </row>
    <row r="7" spans="1:17" ht="12.95" customHeight="1" x14ac:dyDescent="0.25">
      <c r="A7" s="158" t="s">
        <v>112</v>
      </c>
      <c r="B7" s="178">
        <f>RES_hhdet_tesh!B7/RES_summary!B$19</f>
        <v>8.5968150677184024E-2</v>
      </c>
      <c r="C7" s="178">
        <f>RES_hhdet_tesh!C7/RES_summary!C$19</f>
        <v>8.9045023574341048E-2</v>
      </c>
      <c r="D7" s="178">
        <f>RES_hhdet_tesh!D7/RES_summary!D$19</f>
        <v>8.9883375001613197E-2</v>
      </c>
      <c r="E7" s="178">
        <f>RES_hhdet_tesh!E7/RES_summary!E$19</f>
        <v>9.0494733583543097E-2</v>
      </c>
      <c r="F7" s="178">
        <f>RES_hhdet_tesh!F7/RES_summary!F$19</f>
        <v>9.4208766322388796E-2</v>
      </c>
      <c r="G7" s="178">
        <f>RES_hhdet_tesh!G7/RES_summary!G$19</f>
        <v>9.2275775340686664E-2</v>
      </c>
      <c r="H7" s="178">
        <f>RES_hhdet_tesh!H7/RES_summary!H$19</f>
        <v>9.1354861061957754E-2</v>
      </c>
      <c r="I7" s="178">
        <f>RES_hhdet_tesh!I7/RES_summary!I$19</f>
        <v>0.1047242760231433</v>
      </c>
      <c r="J7" s="178">
        <f>RES_hhdet_tesh!J7/RES_summary!J$19</f>
        <v>0.12095998556561942</v>
      </c>
      <c r="K7" s="178">
        <f>RES_hhdet_tesh!K7/RES_summary!K$19</f>
        <v>0.15210537375898422</v>
      </c>
      <c r="L7" s="178">
        <f>RES_hhdet_tesh!L7/RES_summary!L$19</f>
        <v>0.17775941931257239</v>
      </c>
      <c r="M7" s="178">
        <f>RES_hhdet_tesh!M7/RES_summary!M$19</f>
        <v>0.26633005205183469</v>
      </c>
      <c r="N7" s="178">
        <f>RES_hhdet_tesh!N7/RES_summary!N$19</f>
        <v>0.34882111570888408</v>
      </c>
      <c r="O7" s="178">
        <f>RES_hhdet_tesh!O7/RES_summary!O$19</f>
        <v>0.43238314564634478</v>
      </c>
      <c r="P7" s="178">
        <f>RES_hhdet_tesh!P7/RES_summary!P$19</f>
        <v>0.49423649719124807</v>
      </c>
      <c r="Q7" s="178">
        <f>RES_hhdet_tesh!Q7/RES_summary!Q$19</f>
        <v>0.59218900255135032</v>
      </c>
    </row>
    <row r="8" spans="1:17" ht="12" customHeight="1" x14ac:dyDescent="0.25">
      <c r="A8" s="23" t="s">
        <v>60</v>
      </c>
      <c r="B8" s="177">
        <f>RES_hhdet_tesh!B8/RES_summary!B$19</f>
        <v>8.5968150677184024E-2</v>
      </c>
      <c r="C8" s="177">
        <f>RES_hhdet_tesh!C8/RES_summary!C$19</f>
        <v>8.9045023574341048E-2</v>
      </c>
      <c r="D8" s="177">
        <f>RES_hhdet_tesh!D8/RES_summary!D$19</f>
        <v>8.9883375001613197E-2</v>
      </c>
      <c r="E8" s="177">
        <f>RES_hhdet_tesh!E8/RES_summary!E$19</f>
        <v>9.0494733583543097E-2</v>
      </c>
      <c r="F8" s="177">
        <f>RES_hhdet_tesh!F8/RES_summary!F$19</f>
        <v>9.4208766322388796E-2</v>
      </c>
      <c r="G8" s="177">
        <f>RES_hhdet_tesh!G8/RES_summary!G$19</f>
        <v>9.2275775340686664E-2</v>
      </c>
      <c r="H8" s="177">
        <f>RES_hhdet_tesh!H8/RES_summary!H$19</f>
        <v>9.1354861061957754E-2</v>
      </c>
      <c r="I8" s="177">
        <f>RES_hhdet_tesh!I8/RES_summary!I$19</f>
        <v>0.1047242760231433</v>
      </c>
      <c r="J8" s="177">
        <f>RES_hhdet_tesh!J8/RES_summary!J$19</f>
        <v>0.12095998556561942</v>
      </c>
      <c r="K8" s="177">
        <f>RES_hhdet_tesh!K8/RES_summary!K$19</f>
        <v>0.15210537375898422</v>
      </c>
      <c r="L8" s="177">
        <f>RES_hhdet_tesh!L8/RES_summary!L$19</f>
        <v>0.17775941931257239</v>
      </c>
      <c r="M8" s="177">
        <f>RES_hhdet_tesh!M8/RES_summary!M$19</f>
        <v>0.26633005205183469</v>
      </c>
      <c r="N8" s="177">
        <f>RES_hhdet_tesh!N8/RES_summary!N$19</f>
        <v>0.34882111570888408</v>
      </c>
      <c r="O8" s="177">
        <f>RES_hhdet_tesh!O8/RES_summary!O$19</f>
        <v>0.43238314564634478</v>
      </c>
      <c r="P8" s="177">
        <f>RES_hhdet_tesh!P8/RES_summary!P$19</f>
        <v>0.49423649719124807</v>
      </c>
      <c r="Q8" s="177">
        <f>RES_hhdet_tesh!Q8/RES_summary!Q$19</f>
        <v>0.59218900255135032</v>
      </c>
    </row>
    <row r="9" spans="1:17" ht="12" customHeight="1" x14ac:dyDescent="0.25">
      <c r="A9" s="158" t="s">
        <v>63</v>
      </c>
      <c r="B9" s="178">
        <f>RES_hhdet_tesh!B9/RES_summary!B$19</f>
        <v>19.464790436431105</v>
      </c>
      <c r="C9" s="178">
        <f>RES_hhdet_tesh!C9/RES_summary!C$19</f>
        <v>19.99697352313996</v>
      </c>
      <c r="D9" s="178">
        <f>RES_hhdet_tesh!D9/RES_summary!D$19</f>
        <v>20.928872448771788</v>
      </c>
      <c r="E9" s="178">
        <f>RES_hhdet_tesh!E9/RES_summary!E$19</f>
        <v>21.000849374706387</v>
      </c>
      <c r="F9" s="178">
        <f>RES_hhdet_tesh!F9/RES_summary!F$19</f>
        <v>20.689225446776476</v>
      </c>
      <c r="G9" s="178">
        <f>RES_hhdet_tesh!G9/RES_summary!G$19</f>
        <v>20.826785290443862</v>
      </c>
      <c r="H9" s="178">
        <f>RES_hhdet_tesh!H9/RES_summary!H$19</f>
        <v>21.306762496174734</v>
      </c>
      <c r="I9" s="178">
        <f>RES_hhdet_tesh!I9/RES_summary!I$19</f>
        <v>21.827701416816879</v>
      </c>
      <c r="J9" s="178">
        <f>RES_hhdet_tesh!J9/RES_summary!J$19</f>
        <v>22.572884367141928</v>
      </c>
      <c r="K9" s="178">
        <f>RES_hhdet_tesh!K9/RES_summary!K$19</f>
        <v>23.102695561000626</v>
      </c>
      <c r="L9" s="178">
        <f>RES_hhdet_tesh!L9/RES_summary!L$19</f>
        <v>24.007008216908577</v>
      </c>
      <c r="M9" s="178">
        <f>RES_hhdet_tesh!M9/RES_summary!M$19</f>
        <v>25.49867683099222</v>
      </c>
      <c r="N9" s="178">
        <f>RES_hhdet_tesh!N9/RES_summary!N$19</f>
        <v>27.272848814298513</v>
      </c>
      <c r="O9" s="178">
        <f>RES_hhdet_tesh!O9/RES_summary!O$19</f>
        <v>26.466629045447448</v>
      </c>
      <c r="P9" s="178">
        <f>RES_hhdet_tesh!P9/RES_summary!P$19</f>
        <v>26.110586797073346</v>
      </c>
      <c r="Q9" s="178">
        <f>RES_hhdet_tesh!Q9/RES_summary!Q$19</f>
        <v>26.349771424855362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16.530759796516396</v>
      </c>
      <c r="C11" s="183">
        <f>RES_hhdet_tesh!C11/RES_summary!C$19</f>
        <v>16.468706791000777</v>
      </c>
      <c r="D11" s="183">
        <f>RES_hhdet_tesh!D11/RES_summary!D$19</f>
        <v>16.777827931119983</v>
      </c>
      <c r="E11" s="183">
        <f>RES_hhdet_tesh!E11/RES_summary!E$19</f>
        <v>16.699711607987638</v>
      </c>
      <c r="F11" s="183">
        <f>RES_hhdet_tesh!F11/RES_summary!F$19</f>
        <v>16.643534062552831</v>
      </c>
      <c r="G11" s="183">
        <f>RES_hhdet_tesh!G11/RES_summary!G$19</f>
        <v>16.783095186585737</v>
      </c>
      <c r="H11" s="183">
        <f>RES_hhdet_tesh!H11/RES_summary!H$19</f>
        <v>17.111416073855683</v>
      </c>
      <c r="I11" s="183">
        <f>RES_hhdet_tesh!I11/RES_summary!I$19</f>
        <v>17.324903678582757</v>
      </c>
      <c r="J11" s="183">
        <f>RES_hhdet_tesh!J11/RES_summary!J$19</f>
        <v>17.34893257791563</v>
      </c>
      <c r="K11" s="183">
        <f>RES_hhdet_tesh!K11/RES_summary!K$19</f>
        <v>17.113790215365192</v>
      </c>
      <c r="L11" s="183">
        <f>RES_hhdet_tesh!L11/RES_summary!L$19</f>
        <v>17.102380120717068</v>
      </c>
      <c r="M11" s="183">
        <f>RES_hhdet_tesh!M11/RES_summary!M$19</f>
        <v>17.48716258178877</v>
      </c>
      <c r="N11" s="183">
        <f>RES_hhdet_tesh!N11/RES_summary!N$19</f>
        <v>17.49330712406681</v>
      </c>
      <c r="O11" s="183">
        <f>RES_hhdet_tesh!O11/RES_summary!O$19</f>
        <v>17.588280991913766</v>
      </c>
      <c r="P11" s="183">
        <f>RES_hhdet_tesh!P11/RES_summary!P$19</f>
        <v>17.608063919202952</v>
      </c>
      <c r="Q11" s="183">
        <f>RES_hhdet_tesh!Q11/RES_summary!Q$19</f>
        <v>17.58456297709402</v>
      </c>
    </row>
    <row r="12" spans="1:17" ht="12" customHeight="1" x14ac:dyDescent="0.25">
      <c r="A12" s="167" t="s">
        <v>143</v>
      </c>
      <c r="B12" s="183">
        <f>RES_hhdet_tesh!B12/RES_summary!B$19</f>
        <v>16.53059740705072</v>
      </c>
      <c r="C12" s="183">
        <f>RES_hhdet_tesh!C12/RES_summary!C$19</f>
        <v>16.51450161746541</v>
      </c>
      <c r="D12" s="183">
        <f>RES_hhdet_tesh!D12/RES_summary!D$19</f>
        <v>16.835427259134654</v>
      </c>
      <c r="E12" s="183">
        <f>RES_hhdet_tesh!E12/RES_summary!E$19</f>
        <v>16.758489531248546</v>
      </c>
      <c r="F12" s="183">
        <f>RES_hhdet_tesh!F12/RES_summary!F$19</f>
        <v>16.772053716292561</v>
      </c>
      <c r="G12" s="183">
        <f>RES_hhdet_tesh!G12/RES_summary!G$19</f>
        <v>17.115948989189281</v>
      </c>
      <c r="H12" s="183">
        <f>RES_hhdet_tesh!H12/RES_summary!H$19</f>
        <v>17.415374543122709</v>
      </c>
      <c r="I12" s="183">
        <f>RES_hhdet_tesh!I12/RES_summary!I$19</f>
        <v>17.43763540952137</v>
      </c>
      <c r="J12" s="183">
        <f>RES_hhdet_tesh!J12/RES_summary!J$19</f>
        <v>17.358354296830008</v>
      </c>
      <c r="K12" s="183">
        <f>RES_hhdet_tesh!K12/RES_summary!K$19</f>
        <v>17.221709420098207</v>
      </c>
      <c r="L12" s="183">
        <f>RES_hhdet_tesh!L12/RES_summary!L$19</f>
        <v>17.186215690247536</v>
      </c>
      <c r="M12" s="183">
        <f>RES_hhdet_tesh!M12/RES_summary!M$19</f>
        <v>17.406325916340663</v>
      </c>
      <c r="N12" s="183">
        <f>RES_hhdet_tesh!N12/RES_summary!N$19</f>
        <v>17.383732263243534</v>
      </c>
      <c r="O12" s="183">
        <f>RES_hhdet_tesh!O12/RES_summary!O$19</f>
        <v>17.412369401828535</v>
      </c>
      <c r="P12" s="183">
        <f>RES_hhdet_tesh!P12/RES_summary!P$19</f>
        <v>17.358270192370838</v>
      </c>
      <c r="Q12" s="183">
        <f>RES_hhdet_tesh!Q12/RES_summary!Q$19</f>
        <v>17.334845286641112</v>
      </c>
    </row>
    <row r="13" spans="1:17" ht="12" customHeight="1" x14ac:dyDescent="0.25">
      <c r="A13" s="166" t="s">
        <v>57</v>
      </c>
      <c r="B13" s="182">
        <f>RES_hhdet_tesh!B13/RES_summary!B$19</f>
        <v>10.744993867735715</v>
      </c>
      <c r="C13" s="182">
        <f>RES_hhdet_tesh!C13/RES_summary!C$19</f>
        <v>10.704659414150798</v>
      </c>
      <c r="D13" s="182">
        <f>RES_hhdet_tesh!D13/RES_summary!D$19</f>
        <v>10.905588155228015</v>
      </c>
      <c r="E13" s="182">
        <f>RES_hhdet_tesh!E13/RES_summary!E$19</f>
        <v>10.852724162274235</v>
      </c>
      <c r="F13" s="182">
        <f>RES_hhdet_tesh!F13/RES_summary!F$19</f>
        <v>10.882200957737336</v>
      </c>
      <c r="G13" s="182">
        <f>RES_hhdet_tesh!G13/RES_summary!G$19</f>
        <v>11.190704340838113</v>
      </c>
      <c r="H13" s="182">
        <f>RES_hhdet_tesh!H13/RES_summary!H$19</f>
        <v>11.393331053790233</v>
      </c>
      <c r="I13" s="182">
        <f>RES_hhdet_tesh!I13/RES_summary!I$19</f>
        <v>11.404942897604165</v>
      </c>
      <c r="J13" s="182">
        <f>RES_hhdet_tesh!J13/RES_summary!J$19</f>
        <v>11.333107985094671</v>
      </c>
      <c r="K13" s="182">
        <f>RES_hhdet_tesh!K13/RES_summary!K$19</f>
        <v>11.232366935096044</v>
      </c>
      <c r="L13" s="182">
        <f>RES_hhdet_tesh!L13/RES_summary!L$19</f>
        <v>11.189943587693129</v>
      </c>
      <c r="M13" s="182">
        <f>RES_hhdet_tesh!M13/RES_summary!M$19</f>
        <v>11.42654772451</v>
      </c>
      <c r="N13" s="182">
        <f>RES_hhdet_tesh!N13/RES_summary!N$19</f>
        <v>11.425470276989451</v>
      </c>
      <c r="O13" s="182">
        <f>RES_hhdet_tesh!O13/RES_summary!O$19</f>
        <v>11.479509100374869</v>
      </c>
      <c r="P13" s="182">
        <f>RES_hhdet_tesh!P13/RES_summary!P$19</f>
        <v>11.439452456954269</v>
      </c>
      <c r="Q13" s="182">
        <f>RES_hhdet_tesh!Q13/RES_summary!Q$19</f>
        <v>11.416024927543514</v>
      </c>
    </row>
    <row r="14" spans="1:17" ht="12" customHeight="1" x14ac:dyDescent="0.25">
      <c r="A14" s="147" t="s">
        <v>59</v>
      </c>
      <c r="B14" s="181">
        <f>RES_hhdet_tesh!B14/RES_summary!B$19</f>
        <v>5.7856035393150052</v>
      </c>
      <c r="C14" s="181">
        <f>RES_hhdet_tesh!C14/RES_summary!C$19</f>
        <v>5.8098422033146129</v>
      </c>
      <c r="D14" s="181">
        <f>RES_hhdet_tesh!D14/RES_summary!D$19</f>
        <v>5.9298391039066365</v>
      </c>
      <c r="E14" s="181">
        <f>RES_hhdet_tesh!E14/RES_summary!E$19</f>
        <v>5.9057653689743121</v>
      </c>
      <c r="F14" s="181">
        <f>RES_hhdet_tesh!F14/RES_summary!F$19</f>
        <v>5.8898527585552243</v>
      </c>
      <c r="G14" s="181">
        <f>RES_hhdet_tesh!G14/RES_summary!G$19</f>
        <v>5.9252446483511703</v>
      </c>
      <c r="H14" s="181">
        <f>RES_hhdet_tesh!H14/RES_summary!H$19</f>
        <v>6.0220434893324786</v>
      </c>
      <c r="I14" s="181">
        <f>RES_hhdet_tesh!I14/RES_summary!I$19</f>
        <v>6.0326925119172055</v>
      </c>
      <c r="J14" s="181">
        <f>RES_hhdet_tesh!J14/RES_summary!J$19</f>
        <v>6.0252463117353363</v>
      </c>
      <c r="K14" s="181">
        <f>RES_hhdet_tesh!K14/RES_summary!K$19</f>
        <v>5.9893424850021661</v>
      </c>
      <c r="L14" s="181">
        <f>RES_hhdet_tesh!L14/RES_summary!L$19</f>
        <v>5.9962721025544043</v>
      </c>
      <c r="M14" s="181">
        <f>RES_hhdet_tesh!M14/RES_summary!M$19</f>
        <v>5.9797781918306638</v>
      </c>
      <c r="N14" s="181">
        <f>RES_hhdet_tesh!N14/RES_summary!N$19</f>
        <v>5.958261986254084</v>
      </c>
      <c r="O14" s="181">
        <f>RES_hhdet_tesh!O14/RES_summary!O$19</f>
        <v>5.9328603014536654</v>
      </c>
      <c r="P14" s="181">
        <f>RES_hhdet_tesh!P14/RES_summary!P$19</f>
        <v>5.9188177354165736</v>
      </c>
      <c r="Q14" s="181">
        <f>RES_hhdet_tesh!Q14/RES_summary!Q$19</f>
        <v>5.918820359097599</v>
      </c>
    </row>
    <row r="15" spans="1:17" ht="12" customHeight="1" x14ac:dyDescent="0.25">
      <c r="A15" s="163" t="s">
        <v>142</v>
      </c>
      <c r="B15" s="180">
        <f>RES_hhdet_tesh!B15/RES_summary!B$19</f>
        <v>19.641117081533999</v>
      </c>
      <c r="C15" s="180">
        <f>RES_hhdet_tesh!C15/RES_summary!C$19</f>
        <v>20.204454262940732</v>
      </c>
      <c r="D15" s="180">
        <f>RES_hhdet_tesh!D15/RES_summary!D$19</f>
        <v>21.170091134624876</v>
      </c>
      <c r="E15" s="180">
        <f>RES_hhdet_tesh!E15/RES_summary!E$19</f>
        <v>21.24699841161533</v>
      </c>
      <c r="F15" s="180">
        <f>RES_hhdet_tesh!F15/RES_summary!F$19</f>
        <v>20.916840890982591</v>
      </c>
      <c r="G15" s="180">
        <f>RES_hhdet_tesh!G15/RES_summary!G$19</f>
        <v>21.050606976950192</v>
      </c>
      <c r="H15" s="180">
        <f>RES_hhdet_tesh!H15/RES_summary!H$19</f>
        <v>21.53140672626542</v>
      </c>
      <c r="I15" s="180">
        <f>RES_hhdet_tesh!I15/RES_summary!I$19</f>
        <v>22.066956077506443</v>
      </c>
      <c r="J15" s="180">
        <f>RES_hhdet_tesh!J15/RES_summary!J$19</f>
        <v>22.850912353179698</v>
      </c>
      <c r="K15" s="180">
        <f>RES_hhdet_tesh!K15/RES_summary!K$19</f>
        <v>23.417844030203938</v>
      </c>
      <c r="L15" s="180">
        <f>RES_hhdet_tesh!L15/RES_summary!L$19</f>
        <v>24.369308449656376</v>
      </c>
      <c r="M15" s="180">
        <f>RES_hhdet_tesh!M15/RES_summary!M$19</f>
        <v>25.924189078649309</v>
      </c>
      <c r="N15" s="180">
        <f>RES_hhdet_tesh!N15/RES_summary!N$19</f>
        <v>27.783739933317818</v>
      </c>
      <c r="O15" s="180">
        <f>RES_hhdet_tesh!O15/RES_summary!O$19</f>
        <v>26.927203165538444</v>
      </c>
      <c r="P15" s="180">
        <f>RES_hhdet_tesh!P15/RES_summary!P$19</f>
        <v>26.541012225529592</v>
      </c>
      <c r="Q15" s="180">
        <f>RES_hhdet_tesh!Q15/RES_summary!Q$19</f>
        <v>26.782389851119408</v>
      </c>
    </row>
    <row r="16" spans="1:17" ht="12" customHeight="1" x14ac:dyDescent="0.25">
      <c r="A16" s="161" t="s">
        <v>141</v>
      </c>
      <c r="B16" s="179">
        <f>RES_hhdet_tesh!B16/RES_summary!B$19</f>
        <v>18.552329642312237</v>
      </c>
      <c r="C16" s="179">
        <f>RES_hhdet_tesh!C16/RES_summary!C$19</f>
        <v>18.94273747422654</v>
      </c>
      <c r="D16" s="179">
        <f>RES_hhdet_tesh!D16/RES_summary!D$19</f>
        <v>19.724499289402321</v>
      </c>
      <c r="E16" s="179">
        <f>RES_hhdet_tesh!E16/RES_summary!E$19</f>
        <v>19.780398190914156</v>
      </c>
      <c r="F16" s="179">
        <f>RES_hhdet_tesh!F16/RES_summary!F$19</f>
        <v>19.557929867936291</v>
      </c>
      <c r="G16" s="179">
        <f>RES_hhdet_tesh!G16/RES_summary!G$19</f>
        <v>19.719326147371174</v>
      </c>
      <c r="H16" s="179">
        <f>RES_hhdet_tesh!H16/RES_summary!H$19</f>
        <v>20.146037830077088</v>
      </c>
      <c r="I16" s="179">
        <f>RES_hhdet_tesh!I16/RES_summary!I$19</f>
        <v>20.555423655940132</v>
      </c>
      <c r="J16" s="179">
        <f>RES_hhdet_tesh!J16/RES_summary!J$19</f>
        <v>21.009015283795613</v>
      </c>
      <c r="K16" s="179">
        <f>RES_hhdet_tesh!K16/RES_summary!K$19</f>
        <v>21.358413789875371</v>
      </c>
      <c r="L16" s="179">
        <f>RES_hhdet_tesh!L16/RES_summary!L$19</f>
        <v>21.951658541563138</v>
      </c>
      <c r="M16" s="179">
        <f>RES_hhdet_tesh!M16/RES_summary!M$19</f>
        <v>22.942581775594331</v>
      </c>
      <c r="N16" s="179">
        <f>RES_hhdet_tesh!N16/RES_summary!N$19</f>
        <v>24.14671619659762</v>
      </c>
      <c r="O16" s="179">
        <f>RES_hhdet_tesh!O16/RES_summary!O$19</f>
        <v>23.514073494271997</v>
      </c>
      <c r="P16" s="179">
        <f>RES_hhdet_tesh!P16/RES_summary!P$19</f>
        <v>23.214514012070403</v>
      </c>
      <c r="Q16" s="179">
        <f>RES_hhdet_tesh!Q16/RES_summary!Q$19</f>
        <v>23.365513537214923</v>
      </c>
    </row>
    <row r="17" spans="1:17" ht="12" customHeight="1" x14ac:dyDescent="0.25">
      <c r="A17" s="148" t="s">
        <v>60</v>
      </c>
      <c r="B17" s="177">
        <f>RES_hhdet_tesh!B17/RES_summary!B$19</f>
        <v>12.766726102997231</v>
      </c>
      <c r="C17" s="177">
        <f>RES_hhdet_tesh!C17/RES_summary!C$19</f>
        <v>13.132895270911932</v>
      </c>
      <c r="D17" s="177">
        <f>RES_hhdet_tesh!D17/RES_summary!D$19</f>
        <v>13.794660185495687</v>
      </c>
      <c r="E17" s="177">
        <f>RES_hhdet_tesh!E17/RES_summary!E$19</f>
        <v>13.874632821939841</v>
      </c>
      <c r="F17" s="177">
        <f>RES_hhdet_tesh!F17/RES_summary!F$19</f>
        <v>13.668077109381068</v>
      </c>
      <c r="G17" s="177">
        <f>RES_hhdet_tesh!G17/RES_summary!G$19</f>
        <v>13.794081499020008</v>
      </c>
      <c r="H17" s="177">
        <f>RES_hhdet_tesh!H17/RES_summary!H$19</f>
        <v>14.123994340744607</v>
      </c>
      <c r="I17" s="177">
        <f>RES_hhdet_tesh!I17/RES_summary!I$19</f>
        <v>14.522731144022929</v>
      </c>
      <c r="J17" s="177">
        <f>RES_hhdet_tesh!J17/RES_summary!J$19</f>
        <v>14.983768972060275</v>
      </c>
      <c r="K17" s="177">
        <f>RES_hhdet_tesh!K17/RES_summary!K$19</f>
        <v>15.3690713048732</v>
      </c>
      <c r="L17" s="177">
        <f>RES_hhdet_tesh!L17/RES_summary!L$19</f>
        <v>15.955386439008731</v>
      </c>
      <c r="M17" s="177">
        <f>RES_hhdet_tesh!M17/RES_summary!M$19</f>
        <v>16.962803583763666</v>
      </c>
      <c r="N17" s="177">
        <f>RES_hhdet_tesh!N17/RES_summary!N$19</f>
        <v>18.188454210343561</v>
      </c>
      <c r="O17" s="177">
        <f>RES_hhdet_tesh!O17/RES_summary!O$19</f>
        <v>17.581213192818332</v>
      </c>
      <c r="P17" s="177">
        <f>RES_hhdet_tesh!P17/RES_summary!P$19</f>
        <v>17.295696276653825</v>
      </c>
      <c r="Q17" s="177">
        <f>RES_hhdet_tesh!Q17/RES_summary!Q$19</f>
        <v>17.446693178117325</v>
      </c>
    </row>
    <row r="18" spans="1:17" ht="12" customHeight="1" x14ac:dyDescent="0.25">
      <c r="A18" s="148" t="s">
        <v>59</v>
      </c>
      <c r="B18" s="177">
        <f>RES_hhdet_tesh!B18/RES_summary!B$19</f>
        <v>5.7856035393150034</v>
      </c>
      <c r="C18" s="177">
        <f>RES_hhdet_tesh!C18/RES_summary!C$19</f>
        <v>5.8098422033146084</v>
      </c>
      <c r="D18" s="177">
        <f>RES_hhdet_tesh!D18/RES_summary!D$19</f>
        <v>5.9298391039066329</v>
      </c>
      <c r="E18" s="177">
        <f>RES_hhdet_tesh!E18/RES_summary!E$19</f>
        <v>5.905765368974313</v>
      </c>
      <c r="F18" s="177">
        <f>RES_hhdet_tesh!F18/RES_summary!F$19</f>
        <v>5.8898527585552261</v>
      </c>
      <c r="G18" s="177">
        <f>RES_hhdet_tesh!G18/RES_summary!G$19</f>
        <v>5.9252446483511712</v>
      </c>
      <c r="H18" s="177">
        <f>RES_hhdet_tesh!H18/RES_summary!H$19</f>
        <v>6.0220434893324795</v>
      </c>
      <c r="I18" s="177">
        <f>RES_hhdet_tesh!I18/RES_summary!I$19</f>
        <v>6.0326925119172037</v>
      </c>
      <c r="J18" s="177">
        <f>RES_hhdet_tesh!J18/RES_summary!J$19</f>
        <v>6.0252463117353354</v>
      </c>
      <c r="K18" s="177">
        <f>RES_hhdet_tesh!K18/RES_summary!K$19</f>
        <v>5.9893424850021688</v>
      </c>
      <c r="L18" s="177">
        <f>RES_hhdet_tesh!L18/RES_summary!L$19</f>
        <v>5.996272102554407</v>
      </c>
      <c r="M18" s="177">
        <f>RES_hhdet_tesh!M18/RES_summary!M$19</f>
        <v>5.9797781918306629</v>
      </c>
      <c r="N18" s="177">
        <f>RES_hhdet_tesh!N18/RES_summary!N$19</f>
        <v>5.95826198625406</v>
      </c>
      <c r="O18" s="177">
        <f>RES_hhdet_tesh!O18/RES_summary!O$19</f>
        <v>5.9328603014536654</v>
      </c>
      <c r="P18" s="177">
        <f>RES_hhdet_tesh!P18/RES_summary!P$19</f>
        <v>5.9188177354165736</v>
      </c>
      <c r="Q18" s="177">
        <f>RES_hhdet_tesh!Q18/RES_summary!Q$19</f>
        <v>5.9188203590975981</v>
      </c>
    </row>
    <row r="19" spans="1:17" ht="12" customHeight="1" x14ac:dyDescent="0.25">
      <c r="A19" s="158" t="s">
        <v>62</v>
      </c>
      <c r="B19" s="178">
        <f>RES_hhdet_tesh!B19/RES_summary!B$19</f>
        <v>5.9064463988890266</v>
      </c>
      <c r="C19" s="178">
        <f>RES_hhdet_tesh!C19/RES_summary!C$19</f>
        <v>6.095707289311731</v>
      </c>
      <c r="D19" s="178">
        <f>RES_hhdet_tesh!D19/RES_summary!D$19</f>
        <v>6.4020836697750374</v>
      </c>
      <c r="E19" s="178">
        <f>RES_hhdet_tesh!E19/RES_summary!E$19</f>
        <v>6.4639421237767198</v>
      </c>
      <c r="F19" s="178">
        <f>RES_hhdet_tesh!F19/RES_summary!F$19</f>
        <v>6.4857675796845458</v>
      </c>
      <c r="G19" s="178">
        <f>RES_hhdet_tesh!G19/RES_summary!G$19</f>
        <v>6.6101492802333803</v>
      </c>
      <c r="H19" s="178">
        <f>RES_hhdet_tesh!H19/RES_summary!H$19</f>
        <v>6.883080430847885</v>
      </c>
      <c r="I19" s="178">
        <f>RES_hhdet_tesh!I19/RES_summary!I$19</f>
        <v>7.0959879383254929</v>
      </c>
      <c r="J19" s="178">
        <f>RES_hhdet_tesh!J19/RES_summary!J$19</f>
        <v>7.2817007666013138</v>
      </c>
      <c r="K19" s="178">
        <f>RES_hhdet_tesh!K19/RES_summary!K$19</f>
        <v>7.3874453928134782</v>
      </c>
      <c r="L19" s="178">
        <f>RES_hhdet_tesh!L19/RES_summary!L$19</f>
        <v>7.2000477521891391</v>
      </c>
      <c r="M19" s="178">
        <f>RES_hhdet_tesh!M19/RES_summary!M$19</f>
        <v>8.0092588864939707</v>
      </c>
      <c r="N19" s="178">
        <f>RES_hhdet_tesh!N19/RES_summary!N$19</f>
        <v>8.4211407741955266</v>
      </c>
      <c r="O19" s="178">
        <f>RES_hhdet_tesh!O19/RES_summary!O$19</f>
        <v>8.4019414968048913</v>
      </c>
      <c r="P19" s="178">
        <f>RES_hhdet_tesh!P19/RES_summary!P$19</f>
        <v>8.6150325475880454</v>
      </c>
      <c r="Q19" s="178">
        <f>RES_hhdet_tesh!Q19/RES_summary!Q$19</f>
        <v>8.3559450195832454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5.2727365480256836</v>
      </c>
      <c r="C21" s="177">
        <f>RES_hhdet_tesh!C21/RES_summary!C$19</f>
        <v>5.3524175122692945</v>
      </c>
      <c r="D21" s="177">
        <f>RES_hhdet_tesh!D21/RES_summary!D$19</f>
        <v>5.4527070249114917</v>
      </c>
      <c r="E21" s="177">
        <f>RES_hhdet_tesh!E21/RES_summary!E$19</f>
        <v>5.4648685495070186</v>
      </c>
      <c r="F21" s="177">
        <f>RES_hhdet_tesh!F21/RES_summary!F$19</f>
        <v>5.497024591590093</v>
      </c>
      <c r="G21" s="177">
        <f>RES_hhdet_tesh!G21/RES_summary!G$19</f>
        <v>5.5715005564303466</v>
      </c>
      <c r="H21" s="177">
        <f>RES_hhdet_tesh!H21/RES_summary!H$19</f>
        <v>6.1221245753567031</v>
      </c>
      <c r="I21" s="177">
        <f>RES_hhdet_tesh!I21/RES_summary!I$19</f>
        <v>5.6151640736466391</v>
      </c>
      <c r="J21" s="177">
        <f>RES_hhdet_tesh!J21/RES_summary!J$19</f>
        <v>5.9663044644376084</v>
      </c>
      <c r="K21" s="177">
        <f>RES_hhdet_tesh!K21/RES_summary!K$19</f>
        <v>5.831277801455915</v>
      </c>
      <c r="L21" s="177">
        <f>RES_hhdet_tesh!L21/RES_summary!L$19</f>
        <v>5.7908339165055613</v>
      </c>
      <c r="M21" s="177">
        <f>RES_hhdet_tesh!M21/RES_summary!M$19</f>
        <v>4.9647809388158963</v>
      </c>
      <c r="N21" s="177">
        <f>RES_hhdet_tesh!N21/RES_summary!N$19</f>
        <v>5.6243909619246084</v>
      </c>
      <c r="O21" s="177">
        <f>RES_hhdet_tesh!O21/RES_summary!O$19</f>
        <v>6.2240546699893331</v>
      </c>
      <c r="P21" s="177">
        <f>RES_hhdet_tesh!P21/RES_summary!P$19</f>
        <v>5.6125267147730113</v>
      </c>
      <c r="Q21" s="177">
        <f>RES_hhdet_tesh!Q21/RES_summary!Q$19</f>
        <v>5.5588468712432766</v>
      </c>
    </row>
    <row r="22" spans="1:17" ht="12" customHeight="1" x14ac:dyDescent="0.25">
      <c r="A22" s="29" t="s">
        <v>140</v>
      </c>
      <c r="B22" s="176">
        <f>RES_hhdet_tesh!B22/RES_summary!B$19</f>
        <v>6.2650480870079033</v>
      </c>
      <c r="C22" s="176">
        <f>RES_hhdet_tesh!C22/RES_summary!C$19</f>
        <v>6.5474303582325479</v>
      </c>
      <c r="D22" s="176">
        <f>RES_hhdet_tesh!D22/RES_summary!D$19</f>
        <v>6.8911866114220137</v>
      </c>
      <c r="E22" s="176">
        <f>RES_hhdet_tesh!E22/RES_summary!E$19</f>
        <v>6.9567633181165851</v>
      </c>
      <c r="F22" s="176">
        <f>RES_hhdet_tesh!F22/RES_summary!F$19</f>
        <v>6.9101331833338424</v>
      </c>
      <c r="G22" s="176">
        <f>RES_hhdet_tesh!G22/RES_summary!G$19</f>
        <v>6.9931068369008917</v>
      </c>
      <c r="H22" s="176">
        <f>RES_hhdet_tesh!H22/RES_summary!H$19</f>
        <v>7.1743357717636451</v>
      </c>
      <c r="I22" s="176">
        <f>RES_hhdet_tesh!I22/RES_summary!I$19</f>
        <v>7.6291976775651582</v>
      </c>
      <c r="J22" s="176">
        <f>RES_hhdet_tesh!J22/RES_summary!J$19</f>
        <v>7.765372947050194</v>
      </c>
      <c r="K22" s="176">
        <f>RES_hhdet_tesh!K22/RES_summary!K$19</f>
        <v>7.9671144346768683</v>
      </c>
      <c r="L22" s="176">
        <f>RES_hhdet_tesh!L22/RES_summary!L$19</f>
        <v>7.8557057433801267</v>
      </c>
      <c r="M22" s="176">
        <f>RES_hhdet_tesh!M22/RES_summary!M$19</f>
        <v>9.0047915994229228</v>
      </c>
      <c r="N22" s="176">
        <f>RES_hhdet_tesh!N22/RES_summary!N$19</f>
        <v>9.2591412673961209</v>
      </c>
      <c r="O22" s="176">
        <f>RES_hhdet_tesh!O22/RES_summary!O$19</f>
        <v>9.0150013967327549</v>
      </c>
      <c r="P22" s="176">
        <f>RES_hhdet_tesh!P22/RES_summary!P$19</f>
        <v>9.13190492499721</v>
      </c>
      <c r="Q22" s="176">
        <f>RES_hhdet_tesh!Q22/RES_summary!Q$19</f>
        <v>8.8211466063597861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102.78494276596444</v>
      </c>
      <c r="C43" s="184">
        <f>RES_hhdet_tesh!C43/RES_summary!C$19</f>
        <v>107.20024914537578</v>
      </c>
      <c r="D43" s="184">
        <f>RES_hhdet_tesh!D43/RES_summary!D$19</f>
        <v>102.73831574368577</v>
      </c>
      <c r="E43" s="184">
        <f>RES_hhdet_tesh!E43/RES_summary!E$19</f>
        <v>103.62495616606409</v>
      </c>
      <c r="F43" s="184">
        <f>RES_hhdet_tesh!F43/RES_summary!F$19</f>
        <v>98.495937245163816</v>
      </c>
      <c r="G43" s="184">
        <f>RES_hhdet_tesh!G43/RES_summary!G$19</f>
        <v>94.436622018152974</v>
      </c>
      <c r="H43" s="184">
        <f>RES_hhdet_tesh!H43/RES_summary!H$19</f>
        <v>89.49997601085974</v>
      </c>
      <c r="I43" s="184">
        <f>RES_hhdet_tesh!I43/RES_summary!I$19</f>
        <v>91.574322442453337</v>
      </c>
      <c r="J43" s="184">
        <f>RES_hhdet_tesh!J43/RES_summary!J$19</f>
        <v>96.816628161208641</v>
      </c>
      <c r="K43" s="184">
        <f>RES_hhdet_tesh!K43/RES_summary!K$19</f>
        <v>100.56697320024988</v>
      </c>
      <c r="L43" s="184">
        <f>RES_hhdet_tesh!L43/RES_summary!L$19</f>
        <v>115.14718274582167</v>
      </c>
      <c r="M43" s="184">
        <f>RES_hhdet_tesh!M43/RES_summary!M$19</f>
        <v>94.789197559846585</v>
      </c>
      <c r="N43" s="184">
        <f>RES_hhdet_tesh!N43/RES_summary!N$19</f>
        <v>101.76471794776764</v>
      </c>
      <c r="O43" s="184">
        <f>RES_hhdet_tesh!O43/RES_summary!O$19</f>
        <v>100.9544890217721</v>
      </c>
      <c r="P43" s="184">
        <f>RES_hhdet_tesh!P43/RES_summary!P$19</f>
        <v>80.564101034035303</v>
      </c>
      <c r="Q43" s="184">
        <f>RES_hhdet_tesh!Q43/RES_summary!Q$19</f>
        <v>85.053044769852249</v>
      </c>
    </row>
    <row r="44" spans="1:17" ht="12.95" customHeight="1" x14ac:dyDescent="0.25">
      <c r="A44" s="158" t="s">
        <v>65</v>
      </c>
      <c r="B44" s="178">
        <f>RES_hhdet_tesh!B44/RES_summary!B$19</f>
        <v>78.60637340383785</v>
      </c>
      <c r="C44" s="178">
        <f>RES_hhdet_tesh!C44/RES_summary!C$19</f>
        <v>83.021878806045009</v>
      </c>
      <c r="D44" s="178">
        <f>RES_hhdet_tesh!D44/RES_summary!D$19</f>
        <v>78.079810130853559</v>
      </c>
      <c r="E44" s="178">
        <f>RES_hhdet_tesh!E44/RES_summary!E$19</f>
        <v>79.735092004926088</v>
      </c>
      <c r="F44" s="178">
        <f>RES_hhdet_tesh!F44/RES_summary!F$19</f>
        <v>74.882504628948169</v>
      </c>
      <c r="G44" s="178">
        <f>RES_hhdet_tesh!G44/RES_summary!G$19</f>
        <v>70.691979993224948</v>
      </c>
      <c r="H44" s="178">
        <f>RES_hhdet_tesh!H44/RES_summary!H$19</f>
        <v>66.224940737182905</v>
      </c>
      <c r="I44" s="178">
        <f>RES_hhdet_tesh!I44/RES_summary!I$19</f>
        <v>66.151610308720748</v>
      </c>
      <c r="J44" s="178">
        <f>RES_hhdet_tesh!J44/RES_summary!J$19</f>
        <v>72.121351404606401</v>
      </c>
      <c r="K44" s="178">
        <f>RES_hhdet_tesh!K44/RES_summary!K$19</f>
        <v>75.624581660069538</v>
      </c>
      <c r="L44" s="178">
        <f>RES_hhdet_tesh!L44/RES_summary!L$19</f>
        <v>90.424043519196346</v>
      </c>
      <c r="M44" s="178">
        <f>RES_hhdet_tesh!M44/RES_summary!M$19</f>
        <v>67.301238477967829</v>
      </c>
      <c r="N44" s="178">
        <f>RES_hhdet_tesh!N44/RES_summary!N$19</f>
        <v>75.565860558721397</v>
      </c>
      <c r="O44" s="178">
        <f>RES_hhdet_tesh!O44/RES_summary!O$19</f>
        <v>75.949919302978614</v>
      </c>
      <c r="P44" s="178">
        <f>RES_hhdet_tesh!P44/RES_summary!P$19</f>
        <v>53.886668128079648</v>
      </c>
      <c r="Q44" s="178">
        <f>RES_hhdet_tesh!Q44/RES_summary!Q$19</f>
        <v>58.449213015460586</v>
      </c>
    </row>
    <row r="45" spans="1:17" ht="12" customHeight="1" x14ac:dyDescent="0.25">
      <c r="A45" s="23" t="s">
        <v>166</v>
      </c>
      <c r="B45" s="177">
        <f>RES_hhdet_tesh!B45/RES_summary!B$19</f>
        <v>77.111199815989536</v>
      </c>
      <c r="C45" s="177">
        <f>RES_hhdet_tesh!C45/RES_summary!C$19</f>
        <v>81.473845141138625</v>
      </c>
      <c r="D45" s="177">
        <f>RES_hhdet_tesh!D45/RES_summary!D$19</f>
        <v>76.373557801141885</v>
      </c>
      <c r="E45" s="177">
        <f>RES_hhdet_tesh!E45/RES_summary!E$19</f>
        <v>78.028109328766575</v>
      </c>
      <c r="F45" s="177">
        <f>RES_hhdet_tesh!F45/RES_summary!F$19</f>
        <v>73.354773196554376</v>
      </c>
      <c r="G45" s="177">
        <f>RES_hhdet_tesh!G45/RES_summary!G$19</f>
        <v>69.253462874845411</v>
      </c>
      <c r="H45" s="177">
        <f>RES_hhdet_tesh!H45/RES_summary!H$19</f>
        <v>64.908497524428853</v>
      </c>
      <c r="I45" s="177">
        <f>RES_hhdet_tesh!I45/RES_summary!I$19</f>
        <v>64.556880265417433</v>
      </c>
      <c r="J45" s="177">
        <f>RES_hhdet_tesh!J45/RES_summary!J$19</f>
        <v>70.571832959716915</v>
      </c>
      <c r="K45" s="177">
        <f>RES_hhdet_tesh!K45/RES_summary!K$19</f>
        <v>73.74106182044018</v>
      </c>
      <c r="L45" s="177">
        <f>RES_hhdet_tesh!L45/RES_summary!L$19</f>
        <v>88.669271897638637</v>
      </c>
      <c r="M45" s="177">
        <f>RES_hhdet_tesh!M45/RES_summary!M$19</f>
        <v>65.187710162498703</v>
      </c>
      <c r="N45" s="177">
        <f>RES_hhdet_tesh!N45/RES_summary!N$19</f>
        <v>72.886332960312984</v>
      </c>
      <c r="O45" s="177">
        <f>RES_hhdet_tesh!O45/RES_summary!O$19</f>
        <v>73.323880677299002</v>
      </c>
      <c r="P45" s="177">
        <f>RES_hhdet_tesh!P45/RES_summary!P$19</f>
        <v>51.166680822478426</v>
      </c>
      <c r="Q45" s="177">
        <f>RES_hhdet_tesh!Q45/RES_summary!Q$19</f>
        <v>55.580670841627864</v>
      </c>
    </row>
    <row r="46" spans="1:17" ht="12" customHeight="1" x14ac:dyDescent="0.25">
      <c r="A46" s="23" t="s">
        <v>60</v>
      </c>
      <c r="B46" s="177">
        <f>RES_hhdet_tesh!B46/RES_summary!B$19</f>
        <v>1.4951735878483117</v>
      </c>
      <c r="C46" s="177">
        <f>RES_hhdet_tesh!C46/RES_summary!C$19</f>
        <v>1.5480336649063773</v>
      </c>
      <c r="D46" s="177">
        <f>RES_hhdet_tesh!D46/RES_summary!D$19</f>
        <v>1.7062523297116781</v>
      </c>
      <c r="E46" s="177">
        <f>RES_hhdet_tesh!E46/RES_summary!E$19</f>
        <v>1.7069826761595066</v>
      </c>
      <c r="F46" s="177">
        <f>RES_hhdet_tesh!F46/RES_summary!F$19</f>
        <v>1.5277314323937961</v>
      </c>
      <c r="G46" s="177">
        <f>RES_hhdet_tesh!G46/RES_summary!G$19</f>
        <v>1.4385171183795291</v>
      </c>
      <c r="H46" s="177">
        <f>RES_hhdet_tesh!H46/RES_summary!H$19</f>
        <v>1.3164432127540453</v>
      </c>
      <c r="I46" s="177">
        <f>RES_hhdet_tesh!I46/RES_summary!I$19</f>
        <v>1.5947300433033227</v>
      </c>
      <c r="J46" s="177">
        <f>RES_hhdet_tesh!J46/RES_summary!J$19</f>
        <v>1.5495184448894987</v>
      </c>
      <c r="K46" s="177">
        <f>RES_hhdet_tesh!K46/RES_summary!K$19</f>
        <v>1.8835198396293651</v>
      </c>
      <c r="L46" s="177">
        <f>RES_hhdet_tesh!L46/RES_summary!L$19</f>
        <v>1.7547716215576952</v>
      </c>
      <c r="M46" s="177">
        <f>RES_hhdet_tesh!M46/RES_summary!M$19</f>
        <v>2.113528315469122</v>
      </c>
      <c r="N46" s="177">
        <f>RES_hhdet_tesh!N46/RES_summary!N$19</f>
        <v>2.679527598408415</v>
      </c>
      <c r="O46" s="177">
        <f>RES_hhdet_tesh!O46/RES_summary!O$19</f>
        <v>2.6260386256796129</v>
      </c>
      <c r="P46" s="177">
        <f>RES_hhdet_tesh!P46/RES_summary!P$19</f>
        <v>2.7199873056012183</v>
      </c>
      <c r="Q46" s="177">
        <f>RES_hhdet_tesh!Q46/RES_summary!Q$19</f>
        <v>2.8685421738327261</v>
      </c>
    </row>
    <row r="47" spans="1:17" ht="12.95" customHeight="1" x14ac:dyDescent="0.25">
      <c r="A47" s="158" t="s">
        <v>112</v>
      </c>
      <c r="B47" s="178">
        <f>RES_hhdet_tesh!B47/RES_summary!B$19</f>
        <v>8.4718101630703188E-2</v>
      </c>
      <c r="C47" s="178">
        <f>RES_hhdet_tesh!C47/RES_summary!C$19</f>
        <v>8.5099709947363072E-2</v>
      </c>
      <c r="D47" s="178">
        <f>RES_hhdet_tesh!D47/RES_summary!D$19</f>
        <v>8.7669304627567363E-2</v>
      </c>
      <c r="E47" s="178">
        <f>RES_hhdet_tesh!E47/RES_summary!E$19</f>
        <v>8.8275435920634526E-2</v>
      </c>
      <c r="F47" s="178">
        <f>RES_hhdet_tesh!F47/RES_summary!F$19</f>
        <v>9.1168647357270441E-2</v>
      </c>
      <c r="G47" s="178">
        <f>RES_hhdet_tesh!G47/RES_summary!G$19</f>
        <v>9.110244452264922E-2</v>
      </c>
      <c r="H47" s="178">
        <f>RES_hhdet_tesh!H47/RES_summary!H$19</f>
        <v>9.5018232349488446E-2</v>
      </c>
      <c r="I47" s="178">
        <f>RES_hhdet_tesh!I47/RES_summary!I$19</f>
        <v>0.10632537632691944</v>
      </c>
      <c r="J47" s="178">
        <f>RES_hhdet_tesh!J47/RES_summary!J$19</f>
        <v>0.11967167844116935</v>
      </c>
      <c r="K47" s="178">
        <f>RES_hhdet_tesh!K47/RES_summary!K$19</f>
        <v>0.15301327934801351</v>
      </c>
      <c r="L47" s="178">
        <f>RES_hhdet_tesh!L47/RES_summary!L$19</f>
        <v>0.17865100260693004</v>
      </c>
      <c r="M47" s="178">
        <f>RES_hhdet_tesh!M47/RES_summary!M$19</f>
        <v>0.26395354575639018</v>
      </c>
      <c r="N47" s="178">
        <f>RES_hhdet_tesh!N47/RES_summary!N$19</f>
        <v>0.3484975554080873</v>
      </c>
      <c r="O47" s="178">
        <f>RES_hhdet_tesh!O47/RES_summary!O$19</f>
        <v>0.42426035199224021</v>
      </c>
      <c r="P47" s="178">
        <f>RES_hhdet_tesh!P47/RES_summary!P$19</f>
        <v>0.5040552588241991</v>
      </c>
      <c r="Q47" s="178">
        <f>RES_hhdet_tesh!Q47/RES_summary!Q$19</f>
        <v>0.60008153639724737</v>
      </c>
    </row>
    <row r="48" spans="1:17" ht="12" customHeight="1" x14ac:dyDescent="0.25">
      <c r="A48" s="23" t="s">
        <v>60</v>
      </c>
      <c r="B48" s="177">
        <f>RES_hhdet_tesh!B48/RES_summary!B$19</f>
        <v>8.4718101630703188E-2</v>
      </c>
      <c r="C48" s="177">
        <f>RES_hhdet_tesh!C48/RES_summary!C$19</f>
        <v>8.5099709947363072E-2</v>
      </c>
      <c r="D48" s="177">
        <f>RES_hhdet_tesh!D48/RES_summary!D$19</f>
        <v>8.7669304627567363E-2</v>
      </c>
      <c r="E48" s="177">
        <f>RES_hhdet_tesh!E48/RES_summary!E$19</f>
        <v>8.8275435920634526E-2</v>
      </c>
      <c r="F48" s="177">
        <f>RES_hhdet_tesh!F48/RES_summary!F$19</f>
        <v>9.1168647357270441E-2</v>
      </c>
      <c r="G48" s="177">
        <f>RES_hhdet_tesh!G48/RES_summary!G$19</f>
        <v>9.110244452264922E-2</v>
      </c>
      <c r="H48" s="177">
        <f>RES_hhdet_tesh!H48/RES_summary!H$19</f>
        <v>9.5018232349488446E-2</v>
      </c>
      <c r="I48" s="177">
        <f>RES_hhdet_tesh!I48/RES_summary!I$19</f>
        <v>0.10632537632691944</v>
      </c>
      <c r="J48" s="177">
        <f>RES_hhdet_tesh!J48/RES_summary!J$19</f>
        <v>0.11967167844116935</v>
      </c>
      <c r="K48" s="177">
        <f>RES_hhdet_tesh!K48/RES_summary!K$19</f>
        <v>0.15301327934801351</v>
      </c>
      <c r="L48" s="177">
        <f>RES_hhdet_tesh!L48/RES_summary!L$19</f>
        <v>0.17865100260693004</v>
      </c>
      <c r="M48" s="177">
        <f>RES_hhdet_tesh!M48/RES_summary!M$19</f>
        <v>0.26395354575639018</v>
      </c>
      <c r="N48" s="177">
        <f>RES_hhdet_tesh!N48/RES_summary!N$19</f>
        <v>0.3484975554080873</v>
      </c>
      <c r="O48" s="177">
        <f>RES_hhdet_tesh!O48/RES_summary!O$19</f>
        <v>0.42426035199224021</v>
      </c>
      <c r="P48" s="177">
        <f>RES_hhdet_tesh!P48/RES_summary!P$19</f>
        <v>0.5040552588241991</v>
      </c>
      <c r="Q48" s="177">
        <f>RES_hhdet_tesh!Q48/RES_summary!Q$19</f>
        <v>0.60008153639724737</v>
      </c>
    </row>
    <row r="49" spans="1:17" ht="12" customHeight="1" x14ac:dyDescent="0.25">
      <c r="A49" s="158" t="s">
        <v>63</v>
      </c>
      <c r="B49" s="178">
        <f>RES_hhdet_tesh!B49/RES_summary!B$19</f>
        <v>18.187520099534808</v>
      </c>
      <c r="C49" s="178">
        <f>RES_hhdet_tesh!C49/RES_summary!C$19</f>
        <v>17.997487357085234</v>
      </c>
      <c r="D49" s="178">
        <f>RES_hhdet_tesh!D49/RES_summary!D$19</f>
        <v>18.168886201549839</v>
      </c>
      <c r="E49" s="178">
        <f>RES_hhdet_tesh!E49/RES_summary!E$19</f>
        <v>17.337562975099697</v>
      </c>
      <c r="F49" s="178">
        <f>RES_hhdet_tesh!F49/RES_summary!F$19</f>
        <v>17.036789914483521</v>
      </c>
      <c r="G49" s="178">
        <f>RES_hhdet_tesh!G49/RES_summary!G$19</f>
        <v>17.043349273889298</v>
      </c>
      <c r="H49" s="178">
        <f>RES_hhdet_tesh!H49/RES_summary!H$19</f>
        <v>16.296543295310258</v>
      </c>
      <c r="I49" s="178">
        <f>RES_hhdet_tesh!I49/RES_summary!I$19</f>
        <v>18.22017193766921</v>
      </c>
      <c r="J49" s="178">
        <f>RES_hhdet_tesh!J49/RES_summary!J$19</f>
        <v>17.294503593456124</v>
      </c>
      <c r="K49" s="178">
        <f>RES_hhdet_tesh!K49/RES_summary!K$19</f>
        <v>17.401856984305528</v>
      </c>
      <c r="L49" s="178">
        <f>RES_hhdet_tesh!L49/RES_summary!L$19</f>
        <v>17.344371194480413</v>
      </c>
      <c r="M49" s="178">
        <f>RES_hhdet_tesh!M49/RES_summary!M$19</f>
        <v>19.214205253677697</v>
      </c>
      <c r="N49" s="178">
        <f>RES_hhdet_tesh!N49/RES_summary!N$19</f>
        <v>17.428389064840225</v>
      </c>
      <c r="O49" s="178">
        <f>RES_hhdet_tesh!O49/RES_summary!O$19</f>
        <v>16.176920395923766</v>
      </c>
      <c r="P49" s="178">
        <f>RES_hhdet_tesh!P49/RES_summary!P$19</f>
        <v>17.556869815479885</v>
      </c>
      <c r="Q49" s="178">
        <f>RES_hhdet_tesh!Q49/RES_summary!Q$19</f>
        <v>17.648242872426991</v>
      </c>
    </row>
    <row r="50" spans="1:17" ht="12" customHeight="1" x14ac:dyDescent="0.25">
      <c r="A50" s="167" t="s">
        <v>165</v>
      </c>
      <c r="B50" s="183">
        <f>RES_hhdet_tesh!B50/RES_summary!B$19</f>
        <v>16.530134885927929</v>
      </c>
      <c r="C50" s="183">
        <f>RES_hhdet_tesh!C50/RES_summary!C$19</f>
        <v>16.517066877823929</v>
      </c>
      <c r="D50" s="183">
        <f>RES_hhdet_tesh!D50/RES_summary!D$19</f>
        <v>16.764705937146928</v>
      </c>
      <c r="E50" s="183">
        <f>RES_hhdet_tesh!E50/RES_summary!E$19</f>
        <v>16.603304663248114</v>
      </c>
      <c r="F50" s="183">
        <f>RES_hhdet_tesh!F50/RES_summary!F$19</f>
        <v>16.45476416098732</v>
      </c>
      <c r="G50" s="183">
        <f>RES_hhdet_tesh!G50/RES_summary!G$19</f>
        <v>16.469500223185822</v>
      </c>
      <c r="H50" s="183">
        <f>RES_hhdet_tesh!H50/RES_summary!H$19</f>
        <v>15.593714331350903</v>
      </c>
      <c r="I50" s="183">
        <f>RES_hhdet_tesh!I50/RES_summary!I$19</f>
        <v>17.71077232337343</v>
      </c>
      <c r="J50" s="183">
        <f>RES_hhdet_tesh!J50/RES_summary!J$19</f>
        <v>16.37208961378613</v>
      </c>
      <c r="K50" s="183">
        <f>RES_hhdet_tesh!K50/RES_summary!K$19</f>
        <v>16.531812380108128</v>
      </c>
      <c r="L50" s="183">
        <f>RES_hhdet_tesh!L50/RES_summary!L$19</f>
        <v>16.311524967500997</v>
      </c>
      <c r="M50" s="183">
        <f>RES_hhdet_tesh!M50/RES_summary!M$19</f>
        <v>17.719683498327825</v>
      </c>
      <c r="N50" s="183">
        <f>RES_hhdet_tesh!N50/RES_summary!N$19</f>
        <v>16.428403377786125</v>
      </c>
      <c r="O50" s="183">
        <f>RES_hhdet_tesh!O50/RES_summary!O$19</f>
        <v>15.317658373250524</v>
      </c>
      <c r="P50" s="183">
        <f>RES_hhdet_tesh!P50/RES_summary!P$19</f>
        <v>16.564263428818993</v>
      </c>
      <c r="Q50" s="183">
        <f>RES_hhdet_tesh!Q50/RES_summary!Q$19</f>
        <v>16.597079384977505</v>
      </c>
    </row>
    <row r="51" spans="1:17" ht="12" customHeight="1" x14ac:dyDescent="0.25">
      <c r="A51" s="167" t="s">
        <v>164</v>
      </c>
      <c r="B51" s="183">
        <f>RES_hhdet_tesh!B51/RES_summary!B$19</f>
        <v>16.530191215168227</v>
      </c>
      <c r="C51" s="183">
        <f>RES_hhdet_tesh!C51/RES_summary!C$19</f>
        <v>16.589657445034703</v>
      </c>
      <c r="D51" s="183">
        <f>RES_hhdet_tesh!D51/RES_summary!D$19</f>
        <v>16.898145974354108</v>
      </c>
      <c r="E51" s="183">
        <f>RES_hhdet_tesh!E51/RES_summary!E$19</f>
        <v>16.78673941901636</v>
      </c>
      <c r="F51" s="183">
        <f>RES_hhdet_tesh!F51/RES_summary!F$19</f>
        <v>16.671636657695011</v>
      </c>
      <c r="G51" s="183">
        <f>RES_hhdet_tesh!G51/RES_summary!G$19</f>
        <v>16.726607095337002</v>
      </c>
      <c r="H51" s="183">
        <f>RES_hhdet_tesh!H51/RES_summary!H$19</f>
        <v>16.273203005502246</v>
      </c>
      <c r="I51" s="183">
        <f>RES_hhdet_tesh!I51/RES_summary!I$19</f>
        <v>17.692210132459834</v>
      </c>
      <c r="J51" s="183">
        <f>RES_hhdet_tesh!J51/RES_summary!J$19</f>
        <v>16.793383462829226</v>
      </c>
      <c r="K51" s="183">
        <f>RES_hhdet_tesh!K51/RES_summary!K$19</f>
        <v>16.892615193456734</v>
      </c>
      <c r="L51" s="183">
        <f>RES_hhdet_tesh!L51/RES_summary!L$19</f>
        <v>16.751084588234466</v>
      </c>
      <c r="M51" s="183">
        <f>RES_hhdet_tesh!M51/RES_summary!M$19</f>
        <v>17.71900807700953</v>
      </c>
      <c r="N51" s="183">
        <f>RES_hhdet_tesh!N51/RES_summary!N$19</f>
        <v>16.839414173658465</v>
      </c>
      <c r="O51" s="183">
        <f>RES_hhdet_tesh!O51/RES_summary!O$19</f>
        <v>16.077974807408339</v>
      </c>
      <c r="P51" s="183">
        <f>RES_hhdet_tesh!P51/RES_summary!P$19</f>
        <v>16.971290597346769</v>
      </c>
      <c r="Q51" s="183">
        <f>RES_hhdet_tesh!Q51/RES_summary!Q$19</f>
        <v>16.97153642453539</v>
      </c>
    </row>
    <row r="52" spans="1:17" ht="12" customHeight="1" x14ac:dyDescent="0.25">
      <c r="A52" s="166" t="s">
        <v>163</v>
      </c>
      <c r="B52" s="182">
        <f>RES_hhdet_tesh!B52/RES_summary!B$19</f>
        <v>10.744587675853227</v>
      </c>
      <c r="C52" s="182">
        <f>RES_hhdet_tesh!C52/RES_summary!C$19</f>
        <v>10.779815241720092</v>
      </c>
      <c r="D52" s="182">
        <f>RES_hhdet_tesh!D52/RES_summary!D$19</f>
        <v>10.968306870447474</v>
      </c>
      <c r="E52" s="182">
        <f>RES_hhdet_tesh!E52/RES_summary!E$19</f>
        <v>10.880974050042049</v>
      </c>
      <c r="F52" s="182">
        <f>RES_hhdet_tesh!F52/RES_summary!F$19</f>
        <v>10.78178389913978</v>
      </c>
      <c r="G52" s="182">
        <f>RES_hhdet_tesh!G52/RES_summary!G$19</f>
        <v>10.801362446985832</v>
      </c>
      <c r="H52" s="182">
        <f>RES_hhdet_tesh!H52/RES_summary!H$19</f>
        <v>10.251159516169768</v>
      </c>
      <c r="I52" s="182">
        <f>RES_hhdet_tesh!I52/RES_summary!I$19</f>
        <v>11.65951762054263</v>
      </c>
      <c r="J52" s="182">
        <f>RES_hhdet_tesh!J52/RES_summary!J$19</f>
        <v>10.768137151093885</v>
      </c>
      <c r="K52" s="182">
        <f>RES_hhdet_tesh!K52/RES_summary!K$19</f>
        <v>10.903272708454566</v>
      </c>
      <c r="L52" s="182">
        <f>RES_hhdet_tesh!L52/RES_summary!L$19</f>
        <v>10.754812485680061</v>
      </c>
      <c r="M52" s="182">
        <f>RES_hhdet_tesh!M52/RES_summary!M$19</f>
        <v>11.739229885178869</v>
      </c>
      <c r="N52" s="182">
        <f>RES_hhdet_tesh!N52/RES_summary!N$19</f>
        <v>10.881152187404407</v>
      </c>
      <c r="O52" s="182">
        <f>RES_hhdet_tesh!O52/RES_summary!O$19</f>
        <v>10.145114505954671</v>
      </c>
      <c r="P52" s="182">
        <f>RES_hhdet_tesh!P52/RES_summary!P$19</f>
        <v>11.052472861930195</v>
      </c>
      <c r="Q52" s="182">
        <f>RES_hhdet_tesh!Q52/RES_summary!Q$19</f>
        <v>11.052716065437792</v>
      </c>
    </row>
    <row r="53" spans="1:17" ht="12" customHeight="1" x14ac:dyDescent="0.25">
      <c r="A53" s="147" t="s">
        <v>59</v>
      </c>
      <c r="B53" s="181">
        <f>RES_hhdet_tesh!B53/RES_summary!B$19</f>
        <v>5.7856035393150034</v>
      </c>
      <c r="C53" s="181">
        <f>RES_hhdet_tesh!C53/RES_summary!C$19</f>
        <v>5.8098422033146075</v>
      </c>
      <c r="D53" s="181">
        <f>RES_hhdet_tesh!D53/RES_summary!D$19</f>
        <v>5.9298391039066347</v>
      </c>
      <c r="E53" s="181">
        <f>RES_hhdet_tesh!E53/RES_summary!E$19</f>
        <v>5.9057653689743121</v>
      </c>
      <c r="F53" s="181">
        <f>RES_hhdet_tesh!F53/RES_summary!F$19</f>
        <v>5.8898527585552278</v>
      </c>
      <c r="G53" s="181">
        <f>RES_hhdet_tesh!G53/RES_summary!G$19</f>
        <v>5.9252446483511712</v>
      </c>
      <c r="H53" s="181">
        <f>RES_hhdet_tesh!H53/RES_summary!H$19</f>
        <v>6.0220434893324795</v>
      </c>
      <c r="I53" s="181">
        <f>RES_hhdet_tesh!I53/RES_summary!I$19</f>
        <v>6.0326925119172055</v>
      </c>
      <c r="J53" s="181">
        <f>RES_hhdet_tesh!J53/RES_summary!J$19</f>
        <v>6.0252463117353363</v>
      </c>
      <c r="K53" s="181">
        <f>RES_hhdet_tesh!K53/RES_summary!K$19</f>
        <v>5.9893424850021706</v>
      </c>
      <c r="L53" s="181">
        <f>RES_hhdet_tesh!L53/RES_summary!L$19</f>
        <v>5.9962721025544061</v>
      </c>
      <c r="M53" s="181">
        <f>RES_hhdet_tesh!M53/RES_summary!M$19</f>
        <v>5.9797781918306621</v>
      </c>
      <c r="N53" s="181">
        <f>RES_hhdet_tesh!N53/RES_summary!N$19</f>
        <v>5.9582619862540582</v>
      </c>
      <c r="O53" s="181">
        <f>RES_hhdet_tesh!O53/RES_summary!O$19</f>
        <v>5.9328603014536663</v>
      </c>
      <c r="P53" s="181">
        <f>RES_hhdet_tesh!P53/RES_summary!P$19</f>
        <v>5.9188177354165736</v>
      </c>
      <c r="Q53" s="181">
        <f>RES_hhdet_tesh!Q53/RES_summary!Q$19</f>
        <v>5.9188203590975998</v>
      </c>
    </row>
    <row r="54" spans="1:17" ht="12" customHeight="1" x14ac:dyDescent="0.25">
      <c r="A54" s="163" t="s">
        <v>142</v>
      </c>
      <c r="B54" s="180">
        <f>RES_hhdet_tesh!B54/RES_summary!B$19</f>
        <v>19.641117081533995</v>
      </c>
      <c r="C54" s="180">
        <f>RES_hhdet_tesh!C54/RES_summary!C$19</f>
        <v>20.199657181721975</v>
      </c>
      <c r="D54" s="180">
        <f>RES_hhdet_tesh!D54/RES_summary!D$19</f>
        <v>21.066965697080249</v>
      </c>
      <c r="E54" s="180">
        <f>RES_hhdet_tesh!E54/RES_summary!E$19</f>
        <v>21.026892075333279</v>
      </c>
      <c r="F54" s="180">
        <f>RES_hhdet_tesh!F54/RES_summary!F$19</f>
        <v>20.598529950648235</v>
      </c>
      <c r="G54" s="180">
        <f>RES_hhdet_tesh!G54/RES_summary!G$19</f>
        <v>20.621771781904698</v>
      </c>
      <c r="H54" s="180">
        <f>RES_hhdet_tesh!H54/RES_summary!H$19</f>
        <v>20.956541498420446</v>
      </c>
      <c r="I54" s="180">
        <f>RES_hhdet_tesh!I54/RES_summary!I$19</f>
        <v>21.784361584828034</v>
      </c>
      <c r="J54" s="180">
        <f>RES_hhdet_tesh!J54/RES_summary!J$19</f>
        <v>23.077838100607931</v>
      </c>
      <c r="K54" s="180">
        <f>RES_hhdet_tesh!K54/RES_summary!K$19</f>
        <v>23.738674460668797</v>
      </c>
      <c r="L54" s="180">
        <f>RES_hhdet_tesh!L54/RES_summary!L$19</f>
        <v>24.697411418913376</v>
      </c>
      <c r="M54" s="180">
        <f>RES_hhdet_tesh!M54/RES_summary!M$19</f>
        <v>26.204348278139467</v>
      </c>
      <c r="N54" s="180">
        <f>RES_hhdet_tesh!N54/RES_summary!N$19</f>
        <v>28.212957093370253</v>
      </c>
      <c r="O54" s="180">
        <f>RES_hhdet_tesh!O54/RES_summary!O$19</f>
        <v>27.065716296386643</v>
      </c>
      <c r="P54" s="180">
        <f>RES_hhdet_tesh!P54/RES_summary!P$19</f>
        <v>26.736912791396069</v>
      </c>
      <c r="Q54" s="180">
        <f>RES_hhdet_tesh!Q54/RES_summary!Q$19</f>
        <v>26.971712211047986</v>
      </c>
    </row>
    <row r="55" spans="1:17" ht="12" customHeight="1" x14ac:dyDescent="0.25">
      <c r="A55" s="161" t="s">
        <v>141</v>
      </c>
      <c r="B55" s="179">
        <f>RES_hhdet_tesh!B55/RES_summary!B$19</f>
        <v>18.552329642312245</v>
      </c>
      <c r="C55" s="179">
        <f>RES_hhdet_tesh!C55/RES_summary!C$19</f>
        <v>18.939619371434347</v>
      </c>
      <c r="D55" s="179">
        <f>RES_hhdet_tesh!D55/RES_summary!D$19</f>
        <v>19.623366807008765</v>
      </c>
      <c r="E55" s="179">
        <f>RES_hhdet_tesh!E55/RES_summary!E$19</f>
        <v>19.573245217940901</v>
      </c>
      <c r="F55" s="179">
        <f>RES_hhdet_tesh!F55/RES_summary!F$19</f>
        <v>19.278897226476822</v>
      </c>
      <c r="G55" s="179">
        <f>RES_hhdet_tesh!G55/RES_summary!G$19</f>
        <v>19.329396306589192</v>
      </c>
      <c r="H55" s="179">
        <f>RES_hhdet_tesh!H55/RES_summary!H$19</f>
        <v>19.642204954791179</v>
      </c>
      <c r="I55" s="179">
        <f>RES_hhdet_tesh!I55/RES_summary!I$19</f>
        <v>20.216019066883799</v>
      </c>
      <c r="J55" s="179">
        <f>RES_hhdet_tesh!J55/RES_summary!J$19</f>
        <v>21.045902894307584</v>
      </c>
      <c r="K55" s="179">
        <f>RES_hhdet_tesh!K55/RES_summary!K$19</f>
        <v>21.421875617944238</v>
      </c>
      <c r="L55" s="179">
        <f>RES_hhdet_tesh!L55/RES_summary!L$19</f>
        <v>22.047525884475096</v>
      </c>
      <c r="M55" s="179">
        <f>RES_hhdet_tesh!M55/RES_summary!M$19</f>
        <v>23.088041286708492</v>
      </c>
      <c r="N55" s="179">
        <f>RES_hhdet_tesh!N55/RES_summary!N$19</f>
        <v>24.296684096944706</v>
      </c>
      <c r="O55" s="179">
        <f>RES_hhdet_tesh!O55/RES_summary!O$19</f>
        <v>23.525575894105081</v>
      </c>
      <c r="P55" s="179">
        <f>RES_hhdet_tesh!P55/RES_summary!P$19</f>
        <v>23.390995983129852</v>
      </c>
      <c r="Q55" s="179">
        <f>RES_hhdet_tesh!Q55/RES_summary!Q$19</f>
        <v>23.544750063357416</v>
      </c>
    </row>
    <row r="56" spans="1:17" ht="12" customHeight="1" x14ac:dyDescent="0.25">
      <c r="A56" s="148" t="s">
        <v>60</v>
      </c>
      <c r="B56" s="177">
        <f>RES_hhdet_tesh!B56/RES_summary!B$19</f>
        <v>12.766726102997236</v>
      </c>
      <c r="C56" s="177">
        <f>RES_hhdet_tesh!C56/RES_summary!C$19</f>
        <v>13.129777168119737</v>
      </c>
      <c r="D56" s="177">
        <f>RES_hhdet_tesh!D56/RES_summary!D$19</f>
        <v>13.693527703102133</v>
      </c>
      <c r="E56" s="177">
        <f>RES_hhdet_tesh!E56/RES_summary!E$19</f>
        <v>13.667479848966591</v>
      </c>
      <c r="F56" s="177">
        <f>RES_hhdet_tesh!F56/RES_summary!F$19</f>
        <v>13.389044467921593</v>
      </c>
      <c r="G56" s="177">
        <f>RES_hhdet_tesh!G56/RES_summary!G$19</f>
        <v>13.404151658238023</v>
      </c>
      <c r="H56" s="177">
        <f>RES_hhdet_tesh!H56/RES_summary!H$19</f>
        <v>13.6201614654587</v>
      </c>
      <c r="I56" s="177">
        <f>RES_hhdet_tesh!I56/RES_summary!I$19</f>
        <v>14.183326554966595</v>
      </c>
      <c r="J56" s="177">
        <f>RES_hhdet_tesh!J56/RES_summary!J$19</f>
        <v>15.020656582572249</v>
      </c>
      <c r="K56" s="177">
        <f>RES_hhdet_tesh!K56/RES_summary!K$19</f>
        <v>15.432533132942066</v>
      </c>
      <c r="L56" s="177">
        <f>RES_hhdet_tesh!L56/RES_summary!L$19</f>
        <v>16.051253781920696</v>
      </c>
      <c r="M56" s="177">
        <f>RES_hhdet_tesh!M56/RES_summary!M$19</f>
        <v>17.10826309487782</v>
      </c>
      <c r="N56" s="177">
        <f>RES_hhdet_tesh!N56/RES_summary!N$19</f>
        <v>18.338422110690651</v>
      </c>
      <c r="O56" s="177">
        <f>RES_hhdet_tesh!O56/RES_summary!O$19</f>
        <v>17.59271559265142</v>
      </c>
      <c r="P56" s="177">
        <f>RES_hhdet_tesh!P56/RES_summary!P$19</f>
        <v>17.472178247713266</v>
      </c>
      <c r="Q56" s="177">
        <f>RES_hhdet_tesh!Q56/RES_summary!Q$19</f>
        <v>17.625929704259811</v>
      </c>
    </row>
    <row r="57" spans="1:17" ht="12" customHeight="1" x14ac:dyDescent="0.25">
      <c r="A57" s="148" t="s">
        <v>59</v>
      </c>
      <c r="B57" s="177">
        <f>RES_hhdet_tesh!B57/RES_summary!B$19</f>
        <v>5.7856035393150034</v>
      </c>
      <c r="C57" s="177">
        <f>RES_hhdet_tesh!C57/RES_summary!C$19</f>
        <v>5.8098422033146084</v>
      </c>
      <c r="D57" s="177">
        <f>RES_hhdet_tesh!D57/RES_summary!D$19</f>
        <v>5.9298391039066347</v>
      </c>
      <c r="E57" s="177">
        <f>RES_hhdet_tesh!E57/RES_summary!E$19</f>
        <v>5.9057653689743121</v>
      </c>
      <c r="F57" s="177">
        <f>RES_hhdet_tesh!F57/RES_summary!F$19</f>
        <v>5.8898527585552261</v>
      </c>
      <c r="G57" s="177">
        <f>RES_hhdet_tesh!G57/RES_summary!G$19</f>
        <v>5.9252446483511712</v>
      </c>
      <c r="H57" s="177">
        <f>RES_hhdet_tesh!H57/RES_summary!H$19</f>
        <v>6.0220434893324795</v>
      </c>
      <c r="I57" s="177">
        <f>RES_hhdet_tesh!I57/RES_summary!I$19</f>
        <v>6.0326925119172037</v>
      </c>
      <c r="J57" s="177">
        <f>RES_hhdet_tesh!J57/RES_summary!J$19</f>
        <v>6.0252463117353354</v>
      </c>
      <c r="K57" s="177">
        <f>RES_hhdet_tesh!K57/RES_summary!K$19</f>
        <v>5.989342485002167</v>
      </c>
      <c r="L57" s="177">
        <f>RES_hhdet_tesh!L57/RES_summary!L$19</f>
        <v>5.9962721025544061</v>
      </c>
      <c r="M57" s="177">
        <f>RES_hhdet_tesh!M57/RES_summary!M$19</f>
        <v>5.9797781918306683</v>
      </c>
      <c r="N57" s="177">
        <f>RES_hhdet_tesh!N57/RES_summary!N$19</f>
        <v>5.9582619862540573</v>
      </c>
      <c r="O57" s="177">
        <f>RES_hhdet_tesh!O57/RES_summary!O$19</f>
        <v>5.9328603014536654</v>
      </c>
      <c r="P57" s="177">
        <f>RES_hhdet_tesh!P57/RES_summary!P$19</f>
        <v>5.9188177354165825</v>
      </c>
      <c r="Q57" s="177">
        <f>RES_hhdet_tesh!Q57/RES_summary!Q$19</f>
        <v>5.9188203590976016</v>
      </c>
    </row>
    <row r="58" spans="1:17" ht="12" customHeight="1" x14ac:dyDescent="0.25">
      <c r="A58" s="158" t="s">
        <v>62</v>
      </c>
      <c r="B58" s="178">
        <f>RES_hhdet_tesh!B58/RES_summary!B$19</f>
        <v>5.9063311609610949</v>
      </c>
      <c r="C58" s="178">
        <f>RES_hhdet_tesh!C58/RES_summary!C$19</f>
        <v>6.0957832722981591</v>
      </c>
      <c r="D58" s="178">
        <f>RES_hhdet_tesh!D58/RES_summary!D$19</f>
        <v>6.4019501066548177</v>
      </c>
      <c r="E58" s="178">
        <f>RES_hhdet_tesh!E58/RES_summary!E$19</f>
        <v>6.4640257501176794</v>
      </c>
      <c r="F58" s="178">
        <f>RES_hhdet_tesh!F58/RES_summary!F$19</f>
        <v>6.4854740543748592</v>
      </c>
      <c r="G58" s="178">
        <f>RES_hhdet_tesh!G58/RES_summary!G$19</f>
        <v>6.6101903065160839</v>
      </c>
      <c r="H58" s="178">
        <f>RES_hhdet_tesh!H58/RES_summary!H$19</f>
        <v>6.8834737460170938</v>
      </c>
      <c r="I58" s="178">
        <f>RES_hhdet_tesh!I58/RES_summary!I$19</f>
        <v>7.0962148197364607</v>
      </c>
      <c r="J58" s="178">
        <f>RES_hhdet_tesh!J58/RES_summary!J$19</f>
        <v>7.2811014847049487</v>
      </c>
      <c r="K58" s="178">
        <f>RES_hhdet_tesh!K58/RES_summary!K$19</f>
        <v>7.3875212765267957</v>
      </c>
      <c r="L58" s="178">
        <f>RES_hhdet_tesh!L58/RES_summary!L$19</f>
        <v>7.2001170295379984</v>
      </c>
      <c r="M58" s="178">
        <f>RES_hhdet_tesh!M58/RES_summary!M$19</f>
        <v>8.0098002824446652</v>
      </c>
      <c r="N58" s="178">
        <f>RES_hhdet_tesh!N58/RES_summary!N$19</f>
        <v>8.4219707687979319</v>
      </c>
      <c r="O58" s="178">
        <f>RES_hhdet_tesh!O58/RES_summary!O$19</f>
        <v>8.4033889708774883</v>
      </c>
      <c r="P58" s="178">
        <f>RES_hhdet_tesh!P58/RES_summary!P$19</f>
        <v>8.61650783165158</v>
      </c>
      <c r="Q58" s="178">
        <f>RES_hhdet_tesh!Q58/RES_summary!Q$19</f>
        <v>8.35550734556743</v>
      </c>
    </row>
    <row r="59" spans="1:17" ht="12" customHeight="1" x14ac:dyDescent="0.25">
      <c r="A59" s="23" t="s">
        <v>57</v>
      </c>
      <c r="B59" s="177">
        <f>RES_hhdet_tesh!B59/RES_summary!B$19</f>
        <v>5.2727365480256845</v>
      </c>
      <c r="C59" s="177">
        <f>RES_hhdet_tesh!C59/RES_summary!C$19</f>
        <v>5.3524175122692927</v>
      </c>
      <c r="D59" s="177">
        <f>RES_hhdet_tesh!D59/RES_summary!D$19</f>
        <v>5.4527070249114917</v>
      </c>
      <c r="E59" s="177">
        <f>RES_hhdet_tesh!E59/RES_summary!E$19</f>
        <v>5.4648685495070168</v>
      </c>
      <c r="F59" s="177">
        <f>RES_hhdet_tesh!F59/RES_summary!F$19</f>
        <v>5.4970245915900966</v>
      </c>
      <c r="G59" s="177">
        <f>RES_hhdet_tesh!G59/RES_summary!G$19</f>
        <v>5.5715005564303466</v>
      </c>
      <c r="H59" s="177">
        <f>RES_hhdet_tesh!H59/RES_summary!H$19</f>
        <v>6.122124575356704</v>
      </c>
      <c r="I59" s="177">
        <f>RES_hhdet_tesh!I59/RES_summary!I$19</f>
        <v>5.6151640736466337</v>
      </c>
      <c r="J59" s="177">
        <f>RES_hhdet_tesh!J59/RES_summary!J$19</f>
        <v>5.9663044644376075</v>
      </c>
      <c r="K59" s="177">
        <f>RES_hhdet_tesh!K59/RES_summary!K$19</f>
        <v>5.8312778014559115</v>
      </c>
      <c r="L59" s="177">
        <f>RES_hhdet_tesh!L59/RES_summary!L$19</f>
        <v>5.790833916505564</v>
      </c>
      <c r="M59" s="177">
        <f>RES_hhdet_tesh!M59/RES_summary!M$19</f>
        <v>4.9647809388158981</v>
      </c>
      <c r="N59" s="177">
        <f>RES_hhdet_tesh!N59/RES_summary!N$19</f>
        <v>5.6243909619246102</v>
      </c>
      <c r="O59" s="177">
        <f>RES_hhdet_tesh!O59/RES_summary!O$19</f>
        <v>6.2240546699893313</v>
      </c>
      <c r="P59" s="177">
        <f>RES_hhdet_tesh!P59/RES_summary!P$19</f>
        <v>5.6125267147730113</v>
      </c>
      <c r="Q59" s="177">
        <f>RES_hhdet_tesh!Q59/RES_summary!Q$19</f>
        <v>5.5588468712432757</v>
      </c>
    </row>
    <row r="60" spans="1:17" ht="12" customHeight="1" x14ac:dyDescent="0.25">
      <c r="A60" s="29" t="s">
        <v>140</v>
      </c>
      <c r="B60" s="176">
        <f>RES_hhdet_tesh!B60/RES_summary!B$19</f>
        <v>6.2650480870079033</v>
      </c>
      <c r="C60" s="176">
        <f>RES_hhdet_tesh!C60/RES_summary!C$19</f>
        <v>6.5474303582325444</v>
      </c>
      <c r="D60" s="176">
        <f>RES_hhdet_tesh!D60/RES_summary!D$19</f>
        <v>6.8911866114220164</v>
      </c>
      <c r="E60" s="176">
        <f>RES_hhdet_tesh!E60/RES_summary!E$19</f>
        <v>6.9567633181165904</v>
      </c>
      <c r="F60" s="176">
        <f>RES_hhdet_tesh!F60/RES_summary!F$19</f>
        <v>6.9101331833338406</v>
      </c>
      <c r="G60" s="176">
        <f>RES_hhdet_tesh!G60/RES_summary!G$19</f>
        <v>6.9931068369008926</v>
      </c>
      <c r="H60" s="176">
        <f>RES_hhdet_tesh!H60/RES_summary!H$19</f>
        <v>7.1743357717636469</v>
      </c>
      <c r="I60" s="176">
        <f>RES_hhdet_tesh!I60/RES_summary!I$19</f>
        <v>7.6291976775651582</v>
      </c>
      <c r="J60" s="176">
        <f>RES_hhdet_tesh!J60/RES_summary!J$19</f>
        <v>7.765372947050194</v>
      </c>
      <c r="K60" s="176">
        <f>RES_hhdet_tesh!K60/RES_summary!K$19</f>
        <v>7.9671144346768683</v>
      </c>
      <c r="L60" s="176">
        <f>RES_hhdet_tesh!L60/RES_summary!L$19</f>
        <v>7.8557057433801303</v>
      </c>
      <c r="M60" s="176">
        <f>RES_hhdet_tesh!M60/RES_summary!M$19</f>
        <v>9.0047915994229246</v>
      </c>
      <c r="N60" s="176">
        <f>RES_hhdet_tesh!N60/RES_summary!N$19</f>
        <v>9.2591412673961155</v>
      </c>
      <c r="O60" s="176">
        <f>RES_hhdet_tesh!O60/RES_summary!O$19</f>
        <v>9.0150013967327514</v>
      </c>
      <c r="P60" s="176">
        <f>RES_hhdet_tesh!P60/RES_summary!P$19</f>
        <v>9.13190492499721</v>
      </c>
      <c r="Q60" s="176">
        <f>RES_hhdet_tesh!Q60/RES_summary!Q$19</f>
        <v>8.8211466063597808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100.85333338713217</v>
      </c>
      <c r="C62" s="184">
        <f>RES_hhdet_tesh!C62/RES_summary!C$19</f>
        <v>105.69577472153962</v>
      </c>
      <c r="D62" s="184">
        <f>RES_hhdet_tesh!D62/RES_summary!D$19</f>
        <v>101.52287012458649</v>
      </c>
      <c r="E62" s="184">
        <f>RES_hhdet_tesh!E62/RES_summary!E$19</f>
        <v>103.43015436114372</v>
      </c>
      <c r="F62" s="184">
        <f>RES_hhdet_tesh!F62/RES_summary!F$19</f>
        <v>98.74381134621828</v>
      </c>
      <c r="G62" s="184">
        <f>RES_hhdet_tesh!G62/RES_summary!G$19</f>
        <v>94.944687097518312</v>
      </c>
      <c r="H62" s="184">
        <f>RES_hhdet_tesh!H62/RES_summary!H$19</f>
        <v>95.25883712396363</v>
      </c>
      <c r="I62" s="184">
        <f>RES_hhdet_tesh!I62/RES_summary!I$19</f>
        <v>85.111466981576541</v>
      </c>
      <c r="J62" s="184">
        <f>RES_hhdet_tesh!J62/RES_summary!J$19</f>
        <v>96.01641650248699</v>
      </c>
      <c r="K62" s="184">
        <f>RES_hhdet_tesh!K62/RES_summary!K$19</f>
        <v>95.359033410202187</v>
      </c>
      <c r="L62" s="184">
        <f>RES_hhdet_tesh!L62/RES_summary!L$19</f>
        <v>109.91846524588581</v>
      </c>
      <c r="M62" s="184">
        <f>RES_hhdet_tesh!M62/RES_summary!M$19</f>
        <v>85.977707634668988</v>
      </c>
      <c r="N62" s="184">
        <f>RES_hhdet_tesh!N62/RES_summary!N$19</f>
        <v>92.765389315682796</v>
      </c>
      <c r="O62" s="184">
        <f>RES_hhdet_tesh!O62/RES_summary!O$19</f>
        <v>98.278638040491344</v>
      </c>
      <c r="P62" s="184">
        <f>RES_hhdet_tesh!P62/RES_summary!P$19</f>
        <v>74.764234402953036</v>
      </c>
      <c r="Q62" s="184">
        <f>RES_hhdet_tesh!Q62/RES_summary!Q$19</f>
        <v>80.027197998998659</v>
      </c>
    </row>
    <row r="63" spans="1:17" ht="12.95" customHeight="1" x14ac:dyDescent="0.25">
      <c r="A63" s="158" t="s">
        <v>65</v>
      </c>
      <c r="B63" s="178">
        <f>RES_hhdet_tesh!B63/RES_summary!B$19</f>
        <v>78.60837108904694</v>
      </c>
      <c r="C63" s="178">
        <f>RES_hhdet_tesh!C63/RES_summary!C$19</f>
        <v>83.383610825778064</v>
      </c>
      <c r="D63" s="178">
        <f>RES_hhdet_tesh!D63/RES_summary!D$19</f>
        <v>78.767056235073895</v>
      </c>
      <c r="E63" s="178">
        <f>RES_hhdet_tesh!E63/RES_summary!E$19</f>
        <v>80.805798368419175</v>
      </c>
      <c r="F63" s="178">
        <f>RES_hhdet_tesh!F63/RES_summary!F$19</f>
        <v>76.231165736205455</v>
      </c>
      <c r="G63" s="178">
        <f>RES_hhdet_tesh!G63/RES_summary!G$19</f>
        <v>72.314104820605507</v>
      </c>
      <c r="H63" s="178">
        <f>RES_hhdet_tesh!H63/RES_summary!H$19</f>
        <v>72.196415052508527</v>
      </c>
      <c r="I63" s="178">
        <f>RES_hhdet_tesh!I63/RES_summary!I$19</f>
        <v>61.904378795115555</v>
      </c>
      <c r="J63" s="178">
        <f>RES_hhdet_tesh!J63/RES_summary!J$19</f>
        <v>72.850747303048124</v>
      </c>
      <c r="K63" s="178">
        <f>RES_hhdet_tesh!K63/RES_summary!K$19</f>
        <v>72.413998871971174</v>
      </c>
      <c r="L63" s="178">
        <f>RES_hhdet_tesh!L63/RES_summary!L$19</f>
        <v>87.06650086184743</v>
      </c>
      <c r="M63" s="178">
        <f>RES_hhdet_tesh!M63/RES_summary!M$19</f>
        <v>62.979254505701221</v>
      </c>
      <c r="N63" s="178">
        <f>RES_hhdet_tesh!N63/RES_summary!N$19</f>
        <v>69.534628940430466</v>
      </c>
      <c r="O63" s="178">
        <f>RES_hhdet_tesh!O63/RES_summary!O$19</f>
        <v>74.811137831855206</v>
      </c>
      <c r="P63" s="178">
        <f>RES_hhdet_tesh!P63/RES_summary!P$19</f>
        <v>51.303822736834974</v>
      </c>
      <c r="Q63" s="178">
        <f>RES_hhdet_tesh!Q63/RES_summary!Q$19</f>
        <v>56.318185006377732</v>
      </c>
    </row>
    <row r="64" spans="1:17" ht="12" customHeight="1" x14ac:dyDescent="0.25">
      <c r="A64" s="23" t="s">
        <v>161</v>
      </c>
      <c r="B64" s="177">
        <f>RES_hhdet_tesh!B64/RES_summary!B$19</f>
        <v>77.113159503183553</v>
      </c>
      <c r="C64" s="177">
        <f>RES_hhdet_tesh!C64/RES_summary!C$19</f>
        <v>81.828832272027043</v>
      </c>
      <c r="D64" s="177">
        <f>RES_hhdet_tesh!D64/RES_summary!D$19</f>
        <v>77.045785742991612</v>
      </c>
      <c r="E64" s="177">
        <f>RES_hhdet_tesh!E64/RES_summary!E$19</f>
        <v>79.07589382476344</v>
      </c>
      <c r="F64" s="177">
        <f>RES_hhdet_tesh!F64/RES_summary!F$19</f>
        <v>74.675919305810282</v>
      </c>
      <c r="G64" s="177">
        <f>RES_hhdet_tesh!G64/RES_summary!G$19</f>
        <v>70.842578946033839</v>
      </c>
      <c r="H64" s="177">
        <f>RES_hhdet_tesh!H64/RES_summary!H$19</f>
        <v>70.761268723601574</v>
      </c>
      <c r="I64" s="177">
        <f>RES_hhdet_tesh!I64/RES_summary!I$19</f>
        <v>60.412037607714623</v>
      </c>
      <c r="J64" s="177">
        <f>RES_hhdet_tesh!J64/RES_summary!J$19</f>
        <v>71.285557876178245</v>
      </c>
      <c r="K64" s="177">
        <f>RES_hhdet_tesh!K64/RES_summary!K$19</f>
        <v>70.610442401995044</v>
      </c>
      <c r="L64" s="177">
        <f>RES_hhdet_tesh!L64/RES_summary!L$19</f>
        <v>85.376885810865303</v>
      </c>
      <c r="M64" s="177">
        <f>RES_hhdet_tesh!M64/RES_summary!M$19</f>
        <v>61.001453789173382</v>
      </c>
      <c r="N64" s="177">
        <f>RES_hhdet_tesh!N64/RES_summary!N$19</f>
        <v>67.068965796871282</v>
      </c>
      <c r="O64" s="177">
        <f>RES_hhdet_tesh!O64/RES_summary!O$19</f>
        <v>72.224473627594634</v>
      </c>
      <c r="P64" s="177">
        <f>RES_hhdet_tesh!P64/RES_summary!P$19</f>
        <v>48.714207319505235</v>
      </c>
      <c r="Q64" s="177">
        <f>RES_hhdet_tesh!Q64/RES_summary!Q$19</f>
        <v>53.554228393278834</v>
      </c>
    </row>
    <row r="65" spans="1:17" ht="12" customHeight="1" x14ac:dyDescent="0.25">
      <c r="A65" s="23" t="s">
        <v>60</v>
      </c>
      <c r="B65" s="177">
        <f>RES_hhdet_tesh!B65/RES_summary!B$19</f>
        <v>1.4952115858633852</v>
      </c>
      <c r="C65" s="177">
        <f>RES_hhdet_tesh!C65/RES_summary!C$19</f>
        <v>1.5547785537510355</v>
      </c>
      <c r="D65" s="177">
        <f>RES_hhdet_tesh!D65/RES_summary!D$19</f>
        <v>1.7212704920822841</v>
      </c>
      <c r="E65" s="177">
        <f>RES_hhdet_tesh!E65/RES_summary!E$19</f>
        <v>1.7299045436557352</v>
      </c>
      <c r="F65" s="177">
        <f>RES_hhdet_tesh!F65/RES_summary!F$19</f>
        <v>1.5552464303951783</v>
      </c>
      <c r="G65" s="177">
        <f>RES_hhdet_tesh!G65/RES_summary!G$19</f>
        <v>1.4715258745716604</v>
      </c>
      <c r="H65" s="177">
        <f>RES_hhdet_tesh!H65/RES_summary!H$19</f>
        <v>1.4351463289069573</v>
      </c>
      <c r="I65" s="177">
        <f>RES_hhdet_tesh!I65/RES_summary!I$19</f>
        <v>1.49234118740093</v>
      </c>
      <c r="J65" s="177">
        <f>RES_hhdet_tesh!J65/RES_summary!J$19</f>
        <v>1.5651894268698785</v>
      </c>
      <c r="K65" s="177">
        <f>RES_hhdet_tesh!K65/RES_summary!K$19</f>
        <v>1.8035564699761235</v>
      </c>
      <c r="L65" s="177">
        <f>RES_hhdet_tesh!L65/RES_summary!L$19</f>
        <v>1.6896150509821444</v>
      </c>
      <c r="M65" s="177">
        <f>RES_hhdet_tesh!M65/RES_summary!M$19</f>
        <v>1.9778007165278404</v>
      </c>
      <c r="N65" s="177">
        <f>RES_hhdet_tesh!N65/RES_summary!N$19</f>
        <v>2.465663143559182</v>
      </c>
      <c r="O65" s="177">
        <f>RES_hhdet_tesh!O65/RES_summary!O$19</f>
        <v>2.5866642042605639</v>
      </c>
      <c r="P65" s="177">
        <f>RES_hhdet_tesh!P65/RES_summary!P$19</f>
        <v>2.5896154173297421</v>
      </c>
      <c r="Q65" s="177">
        <f>RES_hhdet_tesh!Q65/RES_summary!Q$19</f>
        <v>2.7639566130988982</v>
      </c>
    </row>
    <row r="66" spans="1:17" ht="12.95" customHeight="1" x14ac:dyDescent="0.25">
      <c r="A66" s="158" t="s">
        <v>112</v>
      </c>
      <c r="B66" s="178">
        <f>RES_hhdet_tesh!B66/RES_summary!B$19</f>
        <v>8.4593435658383037E-2</v>
      </c>
      <c r="C66" s="178">
        <f>RES_hhdet_tesh!C66/RES_summary!C$19</f>
        <v>8.4933395854033839E-2</v>
      </c>
      <c r="D66" s="178">
        <f>RES_hhdet_tesh!D66/RES_summary!D$19</f>
        <v>8.756795918312546E-2</v>
      </c>
      <c r="E66" s="178">
        <f>RES_hhdet_tesh!E66/RES_summary!E$19</f>
        <v>8.8209618952405824E-2</v>
      </c>
      <c r="F66" s="178">
        <f>RES_hhdet_tesh!F66/RES_summary!F$19</f>
        <v>9.0983240127042217E-2</v>
      </c>
      <c r="G66" s="178">
        <f>RES_hhdet_tesh!G66/RES_summary!G$19</f>
        <v>9.0981373143124863E-2</v>
      </c>
      <c r="H66" s="178">
        <f>RES_hhdet_tesh!H66/RES_summary!H$19</f>
        <v>9.5081365830056136E-2</v>
      </c>
      <c r="I66" s="178">
        <f>RES_hhdet_tesh!I66/RES_summary!I$19</f>
        <v>0.10577658124824114</v>
      </c>
      <c r="J66" s="178">
        <f>RES_hhdet_tesh!J66/RES_summary!J$19</f>
        <v>0.11953033650978095</v>
      </c>
      <c r="K66" s="178">
        <f>RES_hhdet_tesh!K66/RES_summary!K$19</f>
        <v>0.15270998056488114</v>
      </c>
      <c r="L66" s="178">
        <f>RES_hhdet_tesh!L66/RES_summary!L$19</f>
        <v>0.17881797320329715</v>
      </c>
      <c r="M66" s="178">
        <f>RES_hhdet_tesh!M66/RES_summary!M$19</f>
        <v>0.26339593764378172</v>
      </c>
      <c r="N66" s="178">
        <f>RES_hhdet_tesh!N66/RES_summary!N$19</f>
        <v>0.34832507158264292</v>
      </c>
      <c r="O66" s="178">
        <f>RES_hhdet_tesh!O66/RES_summary!O$19</f>
        <v>0.42394039119151261</v>
      </c>
      <c r="P66" s="178">
        <f>RES_hhdet_tesh!P66/RES_summary!P$19</f>
        <v>0.50451966094214373</v>
      </c>
      <c r="Q66" s="178">
        <f>RES_hhdet_tesh!Q66/RES_summary!Q$19</f>
        <v>0.59969639195455693</v>
      </c>
    </row>
    <row r="67" spans="1:17" ht="12" customHeight="1" x14ac:dyDescent="0.25">
      <c r="A67" s="23" t="s">
        <v>60</v>
      </c>
      <c r="B67" s="177">
        <f>RES_hhdet_tesh!B67/RES_summary!B$19</f>
        <v>8.4593435658383037E-2</v>
      </c>
      <c r="C67" s="177">
        <f>RES_hhdet_tesh!C67/RES_summary!C$19</f>
        <v>8.4933395854033839E-2</v>
      </c>
      <c r="D67" s="177">
        <f>RES_hhdet_tesh!D67/RES_summary!D$19</f>
        <v>8.756795918312546E-2</v>
      </c>
      <c r="E67" s="177">
        <f>RES_hhdet_tesh!E67/RES_summary!E$19</f>
        <v>8.8209618952405824E-2</v>
      </c>
      <c r="F67" s="177">
        <f>RES_hhdet_tesh!F67/RES_summary!F$19</f>
        <v>9.0983240127042217E-2</v>
      </c>
      <c r="G67" s="177">
        <f>RES_hhdet_tesh!G67/RES_summary!G$19</f>
        <v>9.0981373143124863E-2</v>
      </c>
      <c r="H67" s="177">
        <f>RES_hhdet_tesh!H67/RES_summary!H$19</f>
        <v>9.5081365830056136E-2</v>
      </c>
      <c r="I67" s="177">
        <f>RES_hhdet_tesh!I67/RES_summary!I$19</f>
        <v>0.10577658124824114</v>
      </c>
      <c r="J67" s="177">
        <f>RES_hhdet_tesh!J67/RES_summary!J$19</f>
        <v>0.11953033650978095</v>
      </c>
      <c r="K67" s="177">
        <f>RES_hhdet_tesh!K67/RES_summary!K$19</f>
        <v>0.15270998056488114</v>
      </c>
      <c r="L67" s="177">
        <f>RES_hhdet_tesh!L67/RES_summary!L$19</f>
        <v>0.17881797320329715</v>
      </c>
      <c r="M67" s="177">
        <f>RES_hhdet_tesh!M67/RES_summary!M$19</f>
        <v>0.26339593764378172</v>
      </c>
      <c r="N67" s="177">
        <f>RES_hhdet_tesh!N67/RES_summary!N$19</f>
        <v>0.34832507158264292</v>
      </c>
      <c r="O67" s="177">
        <f>RES_hhdet_tesh!O67/RES_summary!O$19</f>
        <v>0.42394039119151261</v>
      </c>
      <c r="P67" s="177">
        <f>RES_hhdet_tesh!P67/RES_summary!P$19</f>
        <v>0.50451966094214373</v>
      </c>
      <c r="Q67" s="177">
        <f>RES_hhdet_tesh!Q67/RES_summary!Q$19</f>
        <v>0.59969639195455693</v>
      </c>
    </row>
    <row r="68" spans="1:17" ht="12" customHeight="1" x14ac:dyDescent="0.25">
      <c r="A68" s="158" t="s">
        <v>63</v>
      </c>
      <c r="B68" s="178">
        <f>RES_hhdet_tesh!B68/RES_summary!B$19</f>
        <v>16.777218933584358</v>
      </c>
      <c r="C68" s="178">
        <f>RES_hhdet_tesh!C68/RES_summary!C$19</f>
        <v>16.733740174631237</v>
      </c>
      <c r="D68" s="178">
        <f>RES_hhdet_tesh!D68/RES_summary!D$19</f>
        <v>17.017177141674061</v>
      </c>
      <c r="E68" s="178">
        <f>RES_hhdet_tesh!E68/RES_summary!E$19</f>
        <v>16.862266120211292</v>
      </c>
      <c r="F68" s="178">
        <f>RES_hhdet_tesh!F68/RES_summary!F$19</f>
        <v>16.719237699124776</v>
      </c>
      <c r="G68" s="178">
        <f>RES_hhdet_tesh!G68/RES_summary!G$19</f>
        <v>16.749064939854424</v>
      </c>
      <c r="H68" s="178">
        <f>RES_hhdet_tesh!H68/RES_summary!H$19</f>
        <v>16.949809402865061</v>
      </c>
      <c r="I68" s="178">
        <f>RES_hhdet_tesh!I68/RES_summary!I$19</f>
        <v>16.946360798767259</v>
      </c>
      <c r="J68" s="178">
        <f>RES_hhdet_tesh!J68/RES_summary!J$19</f>
        <v>16.861387518326833</v>
      </c>
      <c r="K68" s="178">
        <f>RES_hhdet_tesh!K68/RES_summary!K$19</f>
        <v>16.720841078954098</v>
      </c>
      <c r="L68" s="178">
        <f>RES_hhdet_tesh!L68/RES_summary!L$19</f>
        <v>16.631698231260717</v>
      </c>
      <c r="M68" s="178">
        <f>RES_hhdet_tesh!M68/RES_summary!M$19</f>
        <v>16.650874162382578</v>
      </c>
      <c r="N68" s="178">
        <f>RES_hhdet_tesh!N68/RES_summary!N$19</f>
        <v>16.778553250517668</v>
      </c>
      <c r="O68" s="178">
        <f>RES_hhdet_tesh!O68/RES_summary!O$19</f>
        <v>16.939422480992008</v>
      </c>
      <c r="P68" s="178">
        <f>RES_hhdet_tesh!P68/RES_summary!P$19</f>
        <v>16.831030380308707</v>
      </c>
      <c r="Q68" s="178">
        <f>RES_hhdet_tesh!Q68/RES_summary!Q$19</f>
        <v>16.999973047442687</v>
      </c>
    </row>
    <row r="69" spans="1:17" ht="12" customHeight="1" x14ac:dyDescent="0.25">
      <c r="A69" s="167" t="s">
        <v>160</v>
      </c>
      <c r="B69" s="183">
        <f>RES_hhdet_tesh!B69/RES_summary!B$19</f>
        <v>16.530173759469402</v>
      </c>
      <c r="C69" s="183">
        <f>RES_hhdet_tesh!C69/RES_summary!C$19</f>
        <v>16.5116466963728</v>
      </c>
      <c r="D69" s="183">
        <f>RES_hhdet_tesh!D69/RES_summary!D$19</f>
        <v>16.759618863883304</v>
      </c>
      <c r="E69" s="183">
        <f>RES_hhdet_tesh!E69/RES_summary!E$19</f>
        <v>16.608409580117421</v>
      </c>
      <c r="F69" s="183">
        <f>RES_hhdet_tesh!F69/RES_summary!F$19</f>
        <v>16.487413576934781</v>
      </c>
      <c r="G69" s="183">
        <f>RES_hhdet_tesh!G69/RES_summary!G$19</f>
        <v>16.518761992291331</v>
      </c>
      <c r="H69" s="183">
        <f>RES_hhdet_tesh!H69/RES_summary!H$19</f>
        <v>16.724303793727184</v>
      </c>
      <c r="I69" s="183">
        <f>RES_hhdet_tesh!I69/RES_summary!I$19</f>
        <v>16.687055524576596</v>
      </c>
      <c r="J69" s="183">
        <f>RES_hhdet_tesh!J69/RES_summary!J$19</f>
        <v>16.617984320785688</v>
      </c>
      <c r="K69" s="183">
        <f>RES_hhdet_tesh!K69/RES_summary!K$19</f>
        <v>16.463073805555549</v>
      </c>
      <c r="L69" s="183">
        <f>RES_hhdet_tesh!L69/RES_summary!L$19</f>
        <v>16.431277590910955</v>
      </c>
      <c r="M69" s="183">
        <f>RES_hhdet_tesh!M69/RES_summary!M$19</f>
        <v>16.379158051889437</v>
      </c>
      <c r="N69" s="183">
        <f>RES_hhdet_tesh!N69/RES_summary!N$19</f>
        <v>16.437801047926598</v>
      </c>
      <c r="O69" s="183">
        <f>RES_hhdet_tesh!O69/RES_summary!O$19</f>
        <v>16.539864702450846</v>
      </c>
      <c r="P69" s="183">
        <f>RES_hhdet_tesh!P69/RES_summary!P$19</f>
        <v>16.42742090483636</v>
      </c>
      <c r="Q69" s="183">
        <f>RES_hhdet_tesh!Q69/RES_summary!Q$19</f>
        <v>16.550332757057401</v>
      </c>
    </row>
    <row r="70" spans="1:17" ht="12" customHeight="1" x14ac:dyDescent="0.25">
      <c r="A70" s="167" t="s">
        <v>159</v>
      </c>
      <c r="B70" s="183">
        <f>RES_hhdet_tesh!B70/RES_summary!B$19</f>
        <v>16.530216482970303</v>
      </c>
      <c r="C70" s="183">
        <f>RES_hhdet_tesh!C70/RES_summary!C$19</f>
        <v>16.582928613554806</v>
      </c>
      <c r="D70" s="183">
        <f>RES_hhdet_tesh!D70/RES_summary!D$19</f>
        <v>16.892207286355333</v>
      </c>
      <c r="E70" s="183">
        <f>RES_hhdet_tesh!E70/RES_summary!E$19</f>
        <v>16.794201131158015</v>
      </c>
      <c r="F70" s="183">
        <f>RES_hhdet_tesh!F70/RES_summary!F$19</f>
        <v>16.722336811839721</v>
      </c>
      <c r="G70" s="183">
        <f>RES_hhdet_tesh!G70/RES_summary!G$19</f>
        <v>16.793832581116543</v>
      </c>
      <c r="H70" s="183">
        <f>RES_hhdet_tesh!H70/RES_summary!H$19</f>
        <v>17.036576083028589</v>
      </c>
      <c r="I70" s="183">
        <f>RES_hhdet_tesh!I70/RES_summary!I$19</f>
        <v>17.037779794492607</v>
      </c>
      <c r="J70" s="183">
        <f>RES_hhdet_tesh!J70/RES_summary!J$19</f>
        <v>17.008423443353603</v>
      </c>
      <c r="K70" s="183">
        <f>RES_hhdet_tesh!K70/RES_summary!K$19</f>
        <v>16.89924049448727</v>
      </c>
      <c r="L70" s="183">
        <f>RES_hhdet_tesh!L70/RES_summary!L$19</f>
        <v>16.899655332766436</v>
      </c>
      <c r="M70" s="183">
        <f>RES_hhdet_tesh!M70/RES_summary!M$19</f>
        <v>16.839916744310933</v>
      </c>
      <c r="N70" s="183">
        <f>RES_hhdet_tesh!N70/RES_summary!N$19</f>
        <v>16.845196779427976</v>
      </c>
      <c r="O70" s="183">
        <f>RES_hhdet_tesh!O70/RES_summary!O$19</f>
        <v>16.873624837724268</v>
      </c>
      <c r="P70" s="183">
        <f>RES_hhdet_tesh!P70/RES_summary!P$19</f>
        <v>16.761543337828215</v>
      </c>
      <c r="Q70" s="183">
        <f>RES_hhdet_tesh!Q70/RES_summary!Q$19</f>
        <v>16.818947063040774</v>
      </c>
    </row>
    <row r="71" spans="1:17" ht="12" customHeight="1" x14ac:dyDescent="0.25">
      <c r="A71" s="166" t="s">
        <v>109</v>
      </c>
      <c r="B71" s="182">
        <f>RES_hhdet_tesh!B71/RES_summary!B$19</f>
        <v>10.7446129436553</v>
      </c>
      <c r="C71" s="182">
        <f>RES_hhdet_tesh!C71/RES_summary!C$19</f>
        <v>10.773086410240195</v>
      </c>
      <c r="D71" s="182">
        <f>RES_hhdet_tesh!D71/RES_summary!D$19</f>
        <v>10.962368182448699</v>
      </c>
      <c r="E71" s="182">
        <f>RES_hhdet_tesh!E71/RES_summary!E$19</f>
        <v>10.888435762183702</v>
      </c>
      <c r="F71" s="182">
        <f>RES_hhdet_tesh!F71/RES_summary!F$19</f>
        <v>10.832484053284496</v>
      </c>
      <c r="G71" s="182">
        <f>RES_hhdet_tesh!G71/RES_summary!G$19</f>
        <v>10.868587932765372</v>
      </c>
      <c r="H71" s="182">
        <f>RES_hhdet_tesh!H71/RES_summary!H$19</f>
        <v>11.014532593696108</v>
      </c>
      <c r="I71" s="182">
        <f>RES_hhdet_tesh!I71/RES_summary!I$19</f>
        <v>11.005087282575399</v>
      </c>
      <c r="J71" s="182">
        <f>RES_hhdet_tesh!J71/RES_summary!J$19</f>
        <v>10.983177131618271</v>
      </c>
      <c r="K71" s="182">
        <f>RES_hhdet_tesh!K71/RES_summary!K$19</f>
        <v>10.909898009485103</v>
      </c>
      <c r="L71" s="182">
        <f>RES_hhdet_tesh!L71/RES_summary!L$19</f>
        <v>10.903383230212032</v>
      </c>
      <c r="M71" s="182">
        <f>RES_hhdet_tesh!M71/RES_summary!M$19</f>
        <v>10.860138552480269</v>
      </c>
      <c r="N71" s="182">
        <f>RES_hhdet_tesh!N71/RES_summary!N$19</f>
        <v>10.88693479317392</v>
      </c>
      <c r="O71" s="182">
        <f>RES_hhdet_tesh!O71/RES_summary!O$19</f>
        <v>10.940764536270601</v>
      </c>
      <c r="P71" s="182">
        <f>RES_hhdet_tesh!P71/RES_summary!P$19</f>
        <v>10.84272560241164</v>
      </c>
      <c r="Q71" s="182">
        <f>RES_hhdet_tesh!Q71/RES_summary!Q$19</f>
        <v>10.900126703943176</v>
      </c>
    </row>
    <row r="72" spans="1:17" ht="12" customHeight="1" x14ac:dyDescent="0.25">
      <c r="A72" s="147" t="s">
        <v>59</v>
      </c>
      <c r="B72" s="181">
        <f>RES_hhdet_tesh!B72/RES_summary!B$19</f>
        <v>5.7856035393150052</v>
      </c>
      <c r="C72" s="181">
        <f>RES_hhdet_tesh!C72/RES_summary!C$19</f>
        <v>5.8098422033146093</v>
      </c>
      <c r="D72" s="181">
        <f>RES_hhdet_tesh!D72/RES_summary!D$19</f>
        <v>5.9298391039066312</v>
      </c>
      <c r="E72" s="181">
        <f>RES_hhdet_tesh!E72/RES_summary!E$19</f>
        <v>5.905765368974313</v>
      </c>
      <c r="F72" s="181">
        <f>RES_hhdet_tesh!F72/RES_summary!F$19</f>
        <v>5.8898527585552252</v>
      </c>
      <c r="G72" s="181">
        <f>RES_hhdet_tesh!G72/RES_summary!G$19</f>
        <v>5.925244648351172</v>
      </c>
      <c r="H72" s="181">
        <f>RES_hhdet_tesh!H72/RES_summary!H$19</f>
        <v>6.0220434893324803</v>
      </c>
      <c r="I72" s="181">
        <f>RES_hhdet_tesh!I72/RES_summary!I$19</f>
        <v>6.0326925119172072</v>
      </c>
      <c r="J72" s="181">
        <f>RES_hhdet_tesh!J72/RES_summary!J$19</f>
        <v>6.0252463117353354</v>
      </c>
      <c r="K72" s="181">
        <f>RES_hhdet_tesh!K72/RES_summary!K$19</f>
        <v>5.9893424850021688</v>
      </c>
      <c r="L72" s="181">
        <f>RES_hhdet_tesh!L72/RES_summary!L$19</f>
        <v>5.996272102554407</v>
      </c>
      <c r="M72" s="181">
        <f>RES_hhdet_tesh!M72/RES_summary!M$19</f>
        <v>5.9797781918306647</v>
      </c>
      <c r="N72" s="181">
        <f>RES_hhdet_tesh!N72/RES_summary!N$19</f>
        <v>5.9582619862540573</v>
      </c>
      <c r="O72" s="181">
        <f>RES_hhdet_tesh!O72/RES_summary!O$19</f>
        <v>5.9328603014536663</v>
      </c>
      <c r="P72" s="181">
        <f>RES_hhdet_tesh!P72/RES_summary!P$19</f>
        <v>5.9188177354165745</v>
      </c>
      <c r="Q72" s="181">
        <f>RES_hhdet_tesh!Q72/RES_summary!Q$19</f>
        <v>5.918820359097599</v>
      </c>
    </row>
    <row r="73" spans="1:17" ht="12" customHeight="1" x14ac:dyDescent="0.25">
      <c r="A73" s="163" t="s">
        <v>142</v>
      </c>
      <c r="B73" s="180">
        <f>RES_hhdet_tesh!B73/RES_summary!B$19</f>
        <v>19.641117081533999</v>
      </c>
      <c r="C73" s="180">
        <f>RES_hhdet_tesh!C73/RES_summary!C$19</f>
        <v>20.202414203611049</v>
      </c>
      <c r="D73" s="180">
        <f>RES_hhdet_tesh!D73/RES_summary!D$19</f>
        <v>21.156429601035875</v>
      </c>
      <c r="E73" s="180">
        <f>RES_hhdet_tesh!E73/RES_summary!E$19</f>
        <v>21.200934252883162</v>
      </c>
      <c r="F73" s="180">
        <f>RES_hhdet_tesh!F73/RES_summary!F$19</f>
        <v>20.877340075150524</v>
      </c>
      <c r="G73" s="180">
        <f>RES_hhdet_tesh!G73/RES_summary!G$19</f>
        <v>20.997472528241492</v>
      </c>
      <c r="H73" s="180">
        <f>RES_hhdet_tesh!H73/RES_summary!H$19</f>
        <v>21.457408474448449</v>
      </c>
      <c r="I73" s="180">
        <f>RES_hhdet_tesh!I73/RES_summary!I$19</f>
        <v>21.95306275459377</v>
      </c>
      <c r="J73" s="180">
        <f>RES_hhdet_tesh!J73/RES_summary!J$19</f>
        <v>22.801935348418631</v>
      </c>
      <c r="K73" s="180">
        <f>RES_hhdet_tesh!K73/RES_summary!K$19</f>
        <v>23.357873972860016</v>
      </c>
      <c r="L73" s="180">
        <f>RES_hhdet_tesh!L73/RES_summary!L$19</f>
        <v>24.289035005495144</v>
      </c>
      <c r="M73" s="180">
        <f>RES_hhdet_tesh!M73/RES_summary!M$19</f>
        <v>25.765255652699249</v>
      </c>
      <c r="N73" s="180">
        <f>RES_hhdet_tesh!N73/RES_summary!N$19</f>
        <v>27.694999251650867</v>
      </c>
      <c r="O73" s="180">
        <f>RES_hhdet_tesh!O73/RES_summary!O$19</f>
        <v>26.913283109442013</v>
      </c>
      <c r="P73" s="180">
        <f>RES_hhdet_tesh!P73/RES_summary!P$19</f>
        <v>26.5683974233831</v>
      </c>
      <c r="Q73" s="180">
        <f>RES_hhdet_tesh!Q73/RES_summary!Q$19</f>
        <v>27.062765512080222</v>
      </c>
    </row>
    <row r="74" spans="1:17" ht="12" customHeight="1" x14ac:dyDescent="0.25">
      <c r="A74" s="161" t="s">
        <v>141</v>
      </c>
      <c r="B74" s="179">
        <f>RES_hhdet_tesh!B74/RES_summary!B$19</f>
        <v>18.552329642312237</v>
      </c>
      <c r="C74" s="179">
        <f>RES_hhdet_tesh!C74/RES_summary!C$19</f>
        <v>18.94141143566225</v>
      </c>
      <c r="D74" s="179">
        <f>RES_hhdet_tesh!D74/RES_summary!D$19</f>
        <v>19.708745319128351</v>
      </c>
      <c r="E74" s="179">
        <f>RES_hhdet_tesh!E74/RES_summary!E$19</f>
        <v>19.716663387345687</v>
      </c>
      <c r="F74" s="179">
        <f>RES_hhdet_tesh!F74/RES_summary!F$19</f>
        <v>19.492439429371252</v>
      </c>
      <c r="G74" s="179">
        <f>RES_hhdet_tesh!G74/RES_summary!G$19</f>
        <v>19.60665039766112</v>
      </c>
      <c r="H74" s="179">
        <f>RES_hhdet_tesh!H74/RES_summary!H$19</f>
        <v>19.998059515474271</v>
      </c>
      <c r="I74" s="179">
        <f>RES_hhdet_tesh!I74/RES_summary!I$19</f>
        <v>20.377579322873533</v>
      </c>
      <c r="J74" s="179">
        <f>RES_hhdet_tesh!J74/RES_summary!J$19</f>
        <v>20.872098293334847</v>
      </c>
      <c r="K74" s="179">
        <f>RES_hhdet_tesh!K74/RES_summary!K$19</f>
        <v>21.193938868834447</v>
      </c>
      <c r="L74" s="179">
        <f>RES_hhdet_tesh!L74/RES_summary!L$19</f>
        <v>21.803308980785584</v>
      </c>
      <c r="M74" s="179">
        <f>RES_hhdet_tesh!M74/RES_summary!M$19</f>
        <v>22.832992124288829</v>
      </c>
      <c r="N74" s="179">
        <f>RES_hhdet_tesh!N74/RES_summary!N$19</f>
        <v>24.112669648020685</v>
      </c>
      <c r="O74" s="179">
        <f>RES_hhdet_tesh!O74/RES_summary!O$19</f>
        <v>23.636968080592577</v>
      </c>
      <c r="P74" s="179">
        <f>RES_hhdet_tesh!P74/RES_summary!P$19</f>
        <v>23.343250620876258</v>
      </c>
      <c r="Q74" s="179">
        <f>RES_hhdet_tesh!Q74/RES_summary!Q$19</f>
        <v>23.563349622818354</v>
      </c>
    </row>
    <row r="75" spans="1:17" ht="12" customHeight="1" x14ac:dyDescent="0.25">
      <c r="A75" s="148" t="s">
        <v>60</v>
      </c>
      <c r="B75" s="177">
        <f>RES_hhdet_tesh!B75/RES_summary!B$19</f>
        <v>12.766726102997231</v>
      </c>
      <c r="C75" s="177">
        <f>RES_hhdet_tesh!C75/RES_summary!C$19</f>
        <v>13.131569232347639</v>
      </c>
      <c r="D75" s="177">
        <f>RES_hhdet_tesh!D75/RES_summary!D$19</f>
        <v>13.77890621522144</v>
      </c>
      <c r="E75" s="177">
        <f>RES_hhdet_tesh!E75/RES_summary!E$19</f>
        <v>13.810898018370917</v>
      </c>
      <c r="F75" s="177">
        <f>RES_hhdet_tesh!F75/RES_summary!F$19</f>
        <v>13.602586670815729</v>
      </c>
      <c r="G75" s="177">
        <f>RES_hhdet_tesh!G75/RES_summary!G$19</f>
        <v>13.681405749309944</v>
      </c>
      <c r="H75" s="177">
        <f>RES_hhdet_tesh!H75/RES_summary!H$19</f>
        <v>13.976016026141791</v>
      </c>
      <c r="I75" s="177">
        <f>RES_hhdet_tesh!I75/RES_summary!I$19</f>
        <v>14.344886810956329</v>
      </c>
      <c r="J75" s="177">
        <f>RES_hhdet_tesh!J75/RES_summary!J$19</f>
        <v>14.846851981599514</v>
      </c>
      <c r="K75" s="177">
        <f>RES_hhdet_tesh!K75/RES_summary!K$19</f>
        <v>15.204596383832284</v>
      </c>
      <c r="L75" s="177">
        <f>RES_hhdet_tesh!L75/RES_summary!L$19</f>
        <v>15.807036878231177</v>
      </c>
      <c r="M75" s="177">
        <f>RES_hhdet_tesh!M75/RES_summary!M$19</f>
        <v>16.853213932458168</v>
      </c>
      <c r="N75" s="177">
        <f>RES_hhdet_tesh!N75/RES_summary!N$19</f>
        <v>18.154407661766616</v>
      </c>
      <c r="O75" s="177">
        <f>RES_hhdet_tesh!O75/RES_summary!O$19</f>
        <v>17.704107779138909</v>
      </c>
      <c r="P75" s="177">
        <f>RES_hhdet_tesh!P75/RES_summary!P$19</f>
        <v>17.424432885459673</v>
      </c>
      <c r="Q75" s="177">
        <f>RES_hhdet_tesh!Q75/RES_summary!Q$19</f>
        <v>17.644529263720745</v>
      </c>
    </row>
    <row r="76" spans="1:17" ht="12" customHeight="1" x14ac:dyDescent="0.25">
      <c r="A76" s="148" t="s">
        <v>59</v>
      </c>
      <c r="B76" s="177">
        <f>RES_hhdet_tesh!B76/RES_summary!B$19</f>
        <v>5.7856035393150052</v>
      </c>
      <c r="C76" s="177">
        <f>RES_hhdet_tesh!C76/RES_summary!C$19</f>
        <v>5.8098422033146084</v>
      </c>
      <c r="D76" s="177">
        <f>RES_hhdet_tesh!D76/RES_summary!D$19</f>
        <v>5.9298391039069092</v>
      </c>
      <c r="E76" s="177">
        <f>RES_hhdet_tesh!E76/RES_summary!E$19</f>
        <v>5.9057653689747713</v>
      </c>
      <c r="F76" s="177">
        <f>RES_hhdet_tesh!F76/RES_summary!F$19</f>
        <v>5.8898527585555254</v>
      </c>
      <c r="G76" s="177">
        <f>RES_hhdet_tesh!G76/RES_summary!G$19</f>
        <v>5.9252446483511765</v>
      </c>
      <c r="H76" s="177">
        <f>RES_hhdet_tesh!H76/RES_summary!H$19</f>
        <v>6.0220434893324812</v>
      </c>
      <c r="I76" s="177">
        <f>RES_hhdet_tesh!I76/RES_summary!I$19</f>
        <v>6.0326925119172063</v>
      </c>
      <c r="J76" s="177">
        <f>RES_hhdet_tesh!J76/RES_summary!J$19</f>
        <v>6.0252463117353354</v>
      </c>
      <c r="K76" s="177">
        <f>RES_hhdet_tesh!K76/RES_summary!K$19</f>
        <v>5.9893424850021661</v>
      </c>
      <c r="L76" s="177">
        <f>RES_hhdet_tesh!L76/RES_summary!L$19</f>
        <v>5.996272102554407</v>
      </c>
      <c r="M76" s="177">
        <f>RES_hhdet_tesh!M76/RES_summary!M$19</f>
        <v>5.9797781918306656</v>
      </c>
      <c r="N76" s="177">
        <f>RES_hhdet_tesh!N76/RES_summary!N$19</f>
        <v>5.9582619862540662</v>
      </c>
      <c r="O76" s="177">
        <f>RES_hhdet_tesh!O76/RES_summary!O$19</f>
        <v>5.9328603014536663</v>
      </c>
      <c r="P76" s="177">
        <f>RES_hhdet_tesh!P76/RES_summary!P$19</f>
        <v>5.918817735416579</v>
      </c>
      <c r="Q76" s="177">
        <f>RES_hhdet_tesh!Q76/RES_summary!Q$19</f>
        <v>5.9188203590976114</v>
      </c>
    </row>
    <row r="77" spans="1:17" ht="12" customHeight="1" x14ac:dyDescent="0.25">
      <c r="A77" s="158" t="s">
        <v>62</v>
      </c>
      <c r="B77" s="178">
        <f>RES_hhdet_tesh!B77/RES_summary!B$19</f>
        <v>5.3831499288424949</v>
      </c>
      <c r="C77" s="178">
        <f>RES_hhdet_tesh!C77/RES_summary!C$19</f>
        <v>5.4934903252762677</v>
      </c>
      <c r="D77" s="178">
        <f>RES_hhdet_tesh!D77/RES_summary!D$19</f>
        <v>5.6510687886554063</v>
      </c>
      <c r="E77" s="178">
        <f>RES_hhdet_tesh!E77/RES_summary!E$19</f>
        <v>5.673880253560835</v>
      </c>
      <c r="F77" s="178">
        <f>RES_hhdet_tesh!F77/RES_summary!F$19</f>
        <v>5.7024246707610056</v>
      </c>
      <c r="G77" s="178">
        <f>RES_hhdet_tesh!G77/RES_summary!G$19</f>
        <v>5.7905359639152572</v>
      </c>
      <c r="H77" s="178">
        <f>RES_hhdet_tesh!H77/RES_summary!H$19</f>
        <v>6.0175313027599806</v>
      </c>
      <c r="I77" s="178">
        <f>RES_hhdet_tesh!I77/RES_summary!I$19</f>
        <v>6.1549508064454796</v>
      </c>
      <c r="J77" s="178">
        <f>RES_hhdet_tesh!J77/RES_summary!J$19</f>
        <v>6.1847513446022537</v>
      </c>
      <c r="K77" s="178">
        <f>RES_hhdet_tesh!K77/RES_summary!K$19</f>
        <v>6.0714834787120333</v>
      </c>
      <c r="L77" s="178">
        <f>RES_hhdet_tesh!L77/RES_summary!L$19</f>
        <v>6.0414481795743598</v>
      </c>
      <c r="M77" s="178">
        <f>RES_hhdet_tesh!M77/RES_summary!M$19</f>
        <v>6.0841830289414034</v>
      </c>
      <c r="N77" s="178">
        <f>RES_hhdet_tesh!N77/RES_summary!N$19</f>
        <v>6.1038820531520166</v>
      </c>
      <c r="O77" s="178">
        <f>RES_hhdet_tesh!O77/RES_summary!O$19</f>
        <v>6.104137336452613</v>
      </c>
      <c r="P77" s="178">
        <f>RES_hhdet_tesh!P77/RES_summary!P$19</f>
        <v>6.124861624867207</v>
      </c>
      <c r="Q77" s="178">
        <f>RES_hhdet_tesh!Q77/RES_summary!Q$19</f>
        <v>6.109343553223689</v>
      </c>
    </row>
    <row r="78" spans="1:17" ht="12" customHeight="1" x14ac:dyDescent="0.25">
      <c r="A78" s="23" t="s">
        <v>109</v>
      </c>
      <c r="B78" s="177">
        <f>RES_hhdet_tesh!B78/RES_summary!B$19</f>
        <v>5.2727295450690779</v>
      </c>
      <c r="C78" s="177">
        <f>RES_hhdet_tesh!C78/RES_summary!C$19</f>
        <v>5.3627168572709998</v>
      </c>
      <c r="D78" s="177">
        <f>RES_hhdet_tesh!D78/RES_summary!D$19</f>
        <v>5.5011863857999277</v>
      </c>
      <c r="E78" s="177">
        <f>RES_hhdet_tesh!E78/RES_summary!E$19</f>
        <v>5.5216856751374426</v>
      </c>
      <c r="F78" s="177">
        <f>RES_hhdet_tesh!F78/RES_summary!F$19</f>
        <v>5.5636751850254562</v>
      </c>
      <c r="G78" s="177">
        <f>RES_hhdet_tesh!G78/RES_summary!G$19</f>
        <v>5.6545903224147116</v>
      </c>
      <c r="H78" s="177">
        <f>RES_hhdet_tesh!H78/RES_summary!H$19</f>
        <v>5.8913342091848211</v>
      </c>
      <c r="I78" s="177">
        <f>RES_hhdet_tesh!I78/RES_summary!I$19</f>
        <v>5.9886611957137603</v>
      </c>
      <c r="J78" s="177">
        <f>RES_hhdet_tesh!J78/RES_summary!J$19</f>
        <v>6.0329185820411002</v>
      </c>
      <c r="K78" s="177">
        <f>RES_hhdet_tesh!K78/RES_summary!K$19</f>
        <v>5.8907723873681093</v>
      </c>
      <c r="L78" s="177">
        <f>RES_hhdet_tesh!L78/RES_summary!L$19</f>
        <v>5.888265563218976</v>
      </c>
      <c r="M78" s="177">
        <f>RES_hhdet_tesh!M78/RES_summary!M$19</f>
        <v>5.8386037896918808</v>
      </c>
      <c r="N78" s="177">
        <f>RES_hhdet_tesh!N78/RES_summary!N$19</f>
        <v>5.839515523999034</v>
      </c>
      <c r="O78" s="177">
        <f>RES_hhdet_tesh!O78/RES_summary!O$19</f>
        <v>5.8537632516952183</v>
      </c>
      <c r="P78" s="177">
        <f>RES_hhdet_tesh!P78/RES_summary!P$19</f>
        <v>5.8641439335432741</v>
      </c>
      <c r="Q78" s="177">
        <f>RES_hhdet_tesh!Q78/RES_summary!Q$19</f>
        <v>5.8636594537227857</v>
      </c>
    </row>
    <row r="79" spans="1:17" ht="12" customHeight="1" x14ac:dyDescent="0.25">
      <c r="A79" s="29" t="s">
        <v>140</v>
      </c>
      <c r="B79" s="176">
        <f>RES_hhdet_tesh!B79/RES_summary!B$19</f>
        <v>6.2650480870079024</v>
      </c>
      <c r="C79" s="176">
        <f>RES_hhdet_tesh!C79/RES_summary!C$19</f>
        <v>6.5474303582325462</v>
      </c>
      <c r="D79" s="176">
        <f>RES_hhdet_tesh!D79/RES_summary!D$19</f>
        <v>6.8911866114220146</v>
      </c>
      <c r="E79" s="176">
        <f>RES_hhdet_tesh!E79/RES_summary!E$19</f>
        <v>6.9567633181165904</v>
      </c>
      <c r="F79" s="176">
        <f>RES_hhdet_tesh!F79/RES_summary!F$19</f>
        <v>6.9101331833338424</v>
      </c>
      <c r="G79" s="176">
        <f>RES_hhdet_tesh!G79/RES_summary!G$19</f>
        <v>6.9931068369008926</v>
      </c>
      <c r="H79" s="176">
        <f>RES_hhdet_tesh!H79/RES_summary!H$19</f>
        <v>7.1743357717636451</v>
      </c>
      <c r="I79" s="176">
        <f>RES_hhdet_tesh!I79/RES_summary!I$19</f>
        <v>7.6291976775651582</v>
      </c>
      <c r="J79" s="176">
        <f>RES_hhdet_tesh!J79/RES_summary!J$19</f>
        <v>7.7653729470501913</v>
      </c>
      <c r="K79" s="176">
        <f>RES_hhdet_tesh!K79/RES_summary!K$19</f>
        <v>7.967114434676871</v>
      </c>
      <c r="L79" s="176">
        <f>RES_hhdet_tesh!L79/RES_summary!L$19</f>
        <v>7.8557057433801303</v>
      </c>
      <c r="M79" s="176">
        <f>RES_hhdet_tesh!M79/RES_summary!M$19</f>
        <v>9.0047915994229264</v>
      </c>
      <c r="N79" s="176">
        <f>RES_hhdet_tesh!N79/RES_summary!N$19</f>
        <v>9.2591412673961155</v>
      </c>
      <c r="O79" s="176">
        <f>RES_hhdet_tesh!O79/RES_summary!O$19</f>
        <v>9.015001396732762</v>
      </c>
      <c r="P79" s="176">
        <f>RES_hhdet_tesh!P79/RES_summary!P$19</f>
        <v>9.1319049249972117</v>
      </c>
      <c r="Q79" s="176">
        <f>RES_hhdet_tesh!Q79/RES_summary!Q$19</f>
        <v>8.8211466063597843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101.11187883841644</v>
      </c>
      <c r="C81" s="184">
        <f>RES_hhdet_tesh!C81/RES_summary!C$19</f>
        <v>105.65321858857567</v>
      </c>
      <c r="D81" s="184">
        <f>RES_hhdet_tesh!D81/RES_summary!D$19</f>
        <v>102.54107670106093</v>
      </c>
      <c r="E81" s="184">
        <f>RES_hhdet_tesh!E81/RES_summary!E$19</f>
        <v>105.01944717799532</v>
      </c>
      <c r="F81" s="184">
        <f>RES_hhdet_tesh!F81/RES_summary!F$19</f>
        <v>101.81495063871928</v>
      </c>
      <c r="G81" s="184">
        <f>RES_hhdet_tesh!G81/RES_summary!G$19</f>
        <v>99.145096729103187</v>
      </c>
      <c r="H81" s="184">
        <f>RES_hhdet_tesh!H81/RES_summary!H$19</f>
        <v>100.16235778093082</v>
      </c>
      <c r="I81" s="184">
        <f>RES_hhdet_tesh!I81/RES_summary!I$19</f>
        <v>97.87091441763252</v>
      </c>
      <c r="J81" s="184">
        <f>RES_hhdet_tesh!J81/RES_summary!J$19</f>
        <v>100.52423139556304</v>
      </c>
      <c r="K81" s="184">
        <f>RES_hhdet_tesh!K81/RES_summary!K$19</f>
        <v>101.56646490975956</v>
      </c>
      <c r="L81" s="184">
        <f>RES_hhdet_tesh!L81/RES_summary!L$19</f>
        <v>104.55281097051343</v>
      </c>
      <c r="M81" s="184">
        <f>RES_hhdet_tesh!M81/RES_summary!M$19</f>
        <v>98.56722996366716</v>
      </c>
      <c r="N81" s="184">
        <f>RES_hhdet_tesh!N81/RES_summary!N$19</f>
        <v>99.868697107722241</v>
      </c>
      <c r="O81" s="184">
        <f>RES_hhdet_tesh!O81/RES_summary!O$19</f>
        <v>100.64904481470596</v>
      </c>
      <c r="P81" s="184">
        <f>RES_hhdet_tesh!P81/RES_summary!P$19</f>
        <v>84.94858832497691</v>
      </c>
      <c r="Q81" s="184">
        <f>RES_hhdet_tesh!Q81/RES_summary!Q$19</f>
        <v>85.165070319412564</v>
      </c>
    </row>
    <row r="82" spans="1:17" ht="12.95" customHeight="1" x14ac:dyDescent="0.25">
      <c r="A82" s="158" t="s">
        <v>65</v>
      </c>
      <c r="B82" s="178">
        <f>RES_hhdet_tesh!B82/RES_summary!B$19</f>
        <v>77.711338626055735</v>
      </c>
      <c r="C82" s="178">
        <f>RES_hhdet_tesh!C82/RES_summary!C$19</f>
        <v>82.09171274473627</v>
      </c>
      <c r="D82" s="178">
        <f>RES_hhdet_tesh!D82/RES_summary!D$19</f>
        <v>78.263860328393164</v>
      </c>
      <c r="E82" s="178">
        <f>RES_hhdet_tesh!E82/RES_summary!E$19</f>
        <v>80.789608240662332</v>
      </c>
      <c r="F82" s="178">
        <f>RES_hhdet_tesh!F82/RES_summary!F$19</f>
        <v>77.596423841366018</v>
      </c>
      <c r="G82" s="178">
        <f>RES_hhdet_tesh!G82/RES_summary!G$19</f>
        <v>74.657506935934975</v>
      </c>
      <c r="H82" s="178">
        <f>RES_hhdet_tesh!H82/RES_summary!H$19</f>
        <v>75.098567195942209</v>
      </c>
      <c r="I82" s="178">
        <f>RES_hhdet_tesh!I82/RES_summary!I$19</f>
        <v>72.900889772646906</v>
      </c>
      <c r="J82" s="178">
        <f>RES_hhdet_tesh!J82/RES_summary!J$19</f>
        <v>75.077678913302677</v>
      </c>
      <c r="K82" s="178">
        <f>RES_hhdet_tesh!K82/RES_summary!K$19</f>
        <v>75.736991691441943</v>
      </c>
      <c r="L82" s="178">
        <f>RES_hhdet_tesh!L82/RES_summary!L$19</f>
        <v>78.155878580807169</v>
      </c>
      <c r="M82" s="178">
        <f>RES_hhdet_tesh!M82/RES_summary!M$19</f>
        <v>70.532681945716888</v>
      </c>
      <c r="N82" s="178">
        <f>RES_hhdet_tesh!N82/RES_summary!N$19</f>
        <v>72.362455776579665</v>
      </c>
      <c r="O82" s="178">
        <f>RES_hhdet_tesh!O82/RES_summary!O$19</f>
        <v>74.764744057441249</v>
      </c>
      <c r="P82" s="178">
        <f>RES_hhdet_tesh!P82/RES_summary!P$19</f>
        <v>56.317841109921027</v>
      </c>
      <c r="Q82" s="178">
        <f>RES_hhdet_tesh!Q82/RES_summary!Q$19</f>
        <v>57.509093850491823</v>
      </c>
    </row>
    <row r="83" spans="1:17" ht="12" customHeight="1" x14ac:dyDescent="0.25">
      <c r="A83" s="23" t="s">
        <v>157</v>
      </c>
      <c r="B83" s="177">
        <f>RES_hhdet_tesh!B83/RES_summary!B$19</f>
        <v>77.113253264503697</v>
      </c>
      <c r="C83" s="177">
        <f>RES_hhdet_tesh!C83/RES_summary!C$19</f>
        <v>81.472509430376235</v>
      </c>
      <c r="D83" s="177">
        <f>RES_hhdet_tesh!D83/RES_summary!D$19</f>
        <v>77.570661656085178</v>
      </c>
      <c r="E83" s="177">
        <f>RES_hhdet_tesh!E83/RES_summary!E$19</f>
        <v>80.088783031056437</v>
      </c>
      <c r="F83" s="177">
        <f>RES_hhdet_tesh!F83/RES_summary!F$19</f>
        <v>76.955336255839939</v>
      </c>
      <c r="G83" s="177">
        <f>RES_hhdet_tesh!G83/RES_summary!G$19</f>
        <v>74.042310945106891</v>
      </c>
      <c r="H83" s="177">
        <f>RES_hhdet_tesh!H83/RES_summary!H$19</f>
        <v>74.494224651149992</v>
      </c>
      <c r="I83" s="177">
        <f>RES_hhdet_tesh!I83/RES_summary!I$19</f>
        <v>72.187597985386446</v>
      </c>
      <c r="J83" s="177">
        <f>RES_hhdet_tesh!J83/RES_summary!J$19</f>
        <v>74.424038976232183</v>
      </c>
      <c r="K83" s="177">
        <f>RES_hhdet_tesh!K83/RES_summary!K$19</f>
        <v>74.971017374629653</v>
      </c>
      <c r="L83" s="177">
        <f>RES_hhdet_tesh!L83/RES_summary!L$19</f>
        <v>77.542053332205825</v>
      </c>
      <c r="M83" s="177">
        <f>RES_hhdet_tesh!M83/RES_summary!M$19</f>
        <v>69.62966347802994</v>
      </c>
      <c r="N83" s="177">
        <f>RES_hhdet_tesh!N83/RES_summary!N$19</f>
        <v>71.313769658427191</v>
      </c>
      <c r="O83" s="177">
        <f>RES_hhdet_tesh!O83/RES_summary!O$19</f>
        <v>73.708814167915293</v>
      </c>
      <c r="P83" s="177">
        <f>RES_hhdet_tesh!P83/RES_summary!P$19</f>
        <v>55.145246996841429</v>
      </c>
      <c r="Q83" s="177">
        <f>RES_hhdet_tesh!Q83/RES_summary!Q$19</f>
        <v>56.345879874875415</v>
      </c>
    </row>
    <row r="84" spans="1:17" ht="12" customHeight="1" x14ac:dyDescent="0.25">
      <c r="A84" s="23" t="s">
        <v>60</v>
      </c>
      <c r="B84" s="177">
        <f>RES_hhdet_tesh!B84/RES_summary!B$19</f>
        <v>0.59808536155203607</v>
      </c>
      <c r="C84" s="177">
        <f>RES_hhdet_tesh!C84/RES_summary!C$19</f>
        <v>0.61920331436004261</v>
      </c>
      <c r="D84" s="177">
        <f>RES_hhdet_tesh!D84/RES_summary!D$19</f>
        <v>0.69319867230798471</v>
      </c>
      <c r="E84" s="177">
        <f>RES_hhdet_tesh!E84/RES_summary!E$19</f>
        <v>0.70082520960589201</v>
      </c>
      <c r="F84" s="177">
        <f>RES_hhdet_tesh!F84/RES_summary!F$19</f>
        <v>0.64108758552607981</v>
      </c>
      <c r="G84" s="177">
        <f>RES_hhdet_tesh!G84/RES_summary!G$19</f>
        <v>0.6151959908280844</v>
      </c>
      <c r="H84" s="177">
        <f>RES_hhdet_tesh!H84/RES_summary!H$19</f>
        <v>0.60434254479221583</v>
      </c>
      <c r="I84" s="177">
        <f>RES_hhdet_tesh!I84/RES_summary!I$19</f>
        <v>0.7132917872604625</v>
      </c>
      <c r="J84" s="177">
        <f>RES_hhdet_tesh!J84/RES_summary!J$19</f>
        <v>0.65363993707049295</v>
      </c>
      <c r="K84" s="177">
        <f>RES_hhdet_tesh!K84/RES_summary!K$19</f>
        <v>0.765974316812298</v>
      </c>
      <c r="L84" s="177">
        <f>RES_hhdet_tesh!L84/RES_summary!L$19</f>
        <v>0.61382524860133325</v>
      </c>
      <c r="M84" s="177">
        <f>RES_hhdet_tesh!M84/RES_summary!M$19</f>
        <v>0.90301846768695637</v>
      </c>
      <c r="N84" s="177">
        <f>RES_hhdet_tesh!N84/RES_summary!N$19</f>
        <v>1.0486861181524632</v>
      </c>
      <c r="O84" s="177">
        <f>RES_hhdet_tesh!O84/RES_summary!O$19</f>
        <v>1.0559298895259528</v>
      </c>
      <c r="P84" s="177">
        <f>RES_hhdet_tesh!P84/RES_summary!P$19</f>
        <v>1.1725941130795974</v>
      </c>
      <c r="Q84" s="177">
        <f>RES_hhdet_tesh!Q84/RES_summary!Q$19</f>
        <v>1.1632139756164115</v>
      </c>
    </row>
    <row r="85" spans="1:17" ht="12.95" customHeight="1" x14ac:dyDescent="0.25">
      <c r="A85" s="158" t="s">
        <v>112</v>
      </c>
      <c r="B85" s="178">
        <f>RES_hhdet_tesh!B85/RES_summary!B$19</f>
        <v>8.4619179815198245E-2</v>
      </c>
      <c r="C85" s="178">
        <f>RES_hhdet_tesh!C85/RES_summary!C$19</f>
        <v>8.4946619770958576E-2</v>
      </c>
      <c r="D85" s="178">
        <f>RES_hhdet_tesh!D85/RES_summary!D$19</f>
        <v>8.7581702074330317E-2</v>
      </c>
      <c r="E85" s="178">
        <f>RES_hhdet_tesh!E85/RES_summary!E$19</f>
        <v>8.8235604393518421E-2</v>
      </c>
      <c r="F85" s="178">
        <f>RES_hhdet_tesh!F85/RES_summary!F$19</f>
        <v>9.0991968902706222E-2</v>
      </c>
      <c r="G85" s="178">
        <f>RES_hhdet_tesh!G85/RES_summary!G$19</f>
        <v>9.0976896048375291E-2</v>
      </c>
      <c r="H85" s="178">
        <f>RES_hhdet_tesh!H85/RES_summary!H$19</f>
        <v>9.5086246612244033E-2</v>
      </c>
      <c r="I85" s="178">
        <f>RES_hhdet_tesh!I85/RES_summary!I$19</f>
        <v>0.10579042700499165</v>
      </c>
      <c r="J85" s="178">
        <f>RES_hhdet_tesh!J85/RES_summary!J$19</f>
        <v>0.11954020357205408</v>
      </c>
      <c r="K85" s="178">
        <f>RES_hhdet_tesh!K85/RES_summary!K$19</f>
        <v>0.15269726124997354</v>
      </c>
      <c r="L85" s="178">
        <f>RES_hhdet_tesh!L85/RES_summary!L$19</f>
        <v>0.17882605638873442</v>
      </c>
      <c r="M85" s="178">
        <f>RES_hhdet_tesh!M85/RES_summary!M$19</f>
        <v>0.2634186433409122</v>
      </c>
      <c r="N85" s="178">
        <f>RES_hhdet_tesh!N85/RES_summary!N$19</f>
        <v>0.34833842204917681</v>
      </c>
      <c r="O85" s="178">
        <f>RES_hhdet_tesh!O85/RES_summary!O$19</f>
        <v>0.42394425045410433</v>
      </c>
      <c r="P85" s="178">
        <f>RES_hhdet_tesh!P85/RES_summary!P$19</f>
        <v>0.50453695376958674</v>
      </c>
      <c r="Q85" s="178">
        <f>RES_hhdet_tesh!Q85/RES_summary!Q$19</f>
        <v>0.59970171067640021</v>
      </c>
    </row>
    <row r="86" spans="1:17" ht="12" customHeight="1" x14ac:dyDescent="0.25">
      <c r="A86" s="23" t="s">
        <v>60</v>
      </c>
      <c r="B86" s="177">
        <f>RES_hhdet_tesh!B86/RES_summary!B$19</f>
        <v>8.4619179815198245E-2</v>
      </c>
      <c r="C86" s="177">
        <f>RES_hhdet_tesh!C86/RES_summary!C$19</f>
        <v>8.4946619770958576E-2</v>
      </c>
      <c r="D86" s="177">
        <f>RES_hhdet_tesh!D86/RES_summary!D$19</f>
        <v>8.7581702074330317E-2</v>
      </c>
      <c r="E86" s="177">
        <f>RES_hhdet_tesh!E86/RES_summary!E$19</f>
        <v>8.8235604393518421E-2</v>
      </c>
      <c r="F86" s="177">
        <f>RES_hhdet_tesh!F86/RES_summary!F$19</f>
        <v>9.0991968902706222E-2</v>
      </c>
      <c r="G86" s="177">
        <f>RES_hhdet_tesh!G86/RES_summary!G$19</f>
        <v>9.0976896048375291E-2</v>
      </c>
      <c r="H86" s="177">
        <f>RES_hhdet_tesh!H86/RES_summary!H$19</f>
        <v>9.5086246612244033E-2</v>
      </c>
      <c r="I86" s="177">
        <f>RES_hhdet_tesh!I86/RES_summary!I$19</f>
        <v>0.10579042700499165</v>
      </c>
      <c r="J86" s="177">
        <f>RES_hhdet_tesh!J86/RES_summary!J$19</f>
        <v>0.11954020357205408</v>
      </c>
      <c r="K86" s="177">
        <f>RES_hhdet_tesh!K86/RES_summary!K$19</f>
        <v>0.15269726124997354</v>
      </c>
      <c r="L86" s="177">
        <f>RES_hhdet_tesh!L86/RES_summary!L$19</f>
        <v>0.17882605638873442</v>
      </c>
      <c r="M86" s="177">
        <f>RES_hhdet_tesh!M86/RES_summary!M$19</f>
        <v>0.2634186433409122</v>
      </c>
      <c r="N86" s="177">
        <f>RES_hhdet_tesh!N86/RES_summary!N$19</f>
        <v>0.34833842204917681</v>
      </c>
      <c r="O86" s="177">
        <f>RES_hhdet_tesh!O86/RES_summary!O$19</f>
        <v>0.42394425045410433</v>
      </c>
      <c r="P86" s="177">
        <f>RES_hhdet_tesh!P86/RES_summary!P$19</f>
        <v>0.50453695376958674</v>
      </c>
      <c r="Q86" s="177">
        <f>RES_hhdet_tesh!Q86/RES_summary!Q$19</f>
        <v>0.59970171067640021</v>
      </c>
    </row>
    <row r="87" spans="1:17" ht="12" customHeight="1" x14ac:dyDescent="0.25">
      <c r="A87" s="158" t="s">
        <v>63</v>
      </c>
      <c r="B87" s="178">
        <f>RES_hhdet_tesh!B87/RES_summary!B$19</f>
        <v>17.549923357344085</v>
      </c>
      <c r="C87" s="178">
        <f>RES_hhdet_tesh!C87/RES_summary!C$19</f>
        <v>17.555170620217975</v>
      </c>
      <c r="D87" s="178">
        <f>RES_hhdet_tesh!D87/RES_summary!D$19</f>
        <v>17.992660578250366</v>
      </c>
      <c r="E87" s="178">
        <f>RES_hhdet_tesh!E87/RES_summary!E$19</f>
        <v>17.895454815674388</v>
      </c>
      <c r="F87" s="178">
        <f>RES_hhdet_tesh!F87/RES_summary!F$19</f>
        <v>17.838918179177846</v>
      </c>
      <c r="G87" s="178">
        <f>RES_hhdet_tesh!G87/RES_summary!G$19</f>
        <v>17.975165290907206</v>
      </c>
      <c r="H87" s="178">
        <f>RES_hhdet_tesh!H87/RES_summary!H$19</f>
        <v>18.270006120326066</v>
      </c>
      <c r="I87" s="178">
        <f>RES_hhdet_tesh!I87/RES_summary!I$19</f>
        <v>17.970049174342769</v>
      </c>
      <c r="J87" s="178">
        <f>RES_hhdet_tesh!J87/RES_summary!J$19</f>
        <v>18.276133761372225</v>
      </c>
      <c r="K87" s="178">
        <f>RES_hhdet_tesh!K87/RES_summary!K$19</f>
        <v>18.559765564955278</v>
      </c>
      <c r="L87" s="178">
        <f>RES_hhdet_tesh!L87/RES_summary!L$19</f>
        <v>19.256016025854528</v>
      </c>
      <c r="M87" s="178">
        <f>RES_hhdet_tesh!M87/RES_summary!M$19</f>
        <v>20.105990618976612</v>
      </c>
      <c r="N87" s="178">
        <f>RES_hhdet_tesh!N87/RES_summary!N$19</f>
        <v>19.142939169287825</v>
      </c>
      <c r="O87" s="178">
        <f>RES_hhdet_tesh!O87/RES_summary!O$19</f>
        <v>17.459678307939903</v>
      </c>
      <c r="P87" s="178">
        <f>RES_hhdet_tesh!P87/RES_summary!P$19</f>
        <v>19.846146808116419</v>
      </c>
      <c r="Q87" s="178">
        <f>RES_hhdet_tesh!Q87/RES_summary!Q$19</f>
        <v>19.005823313693185</v>
      </c>
    </row>
    <row r="88" spans="1:17" ht="12" customHeight="1" x14ac:dyDescent="0.25">
      <c r="A88" s="167" t="s">
        <v>156</v>
      </c>
      <c r="B88" s="183">
        <f>RES_hhdet_tesh!B88/RES_summary!B$19</f>
        <v>16.530219116593056</v>
      </c>
      <c r="C88" s="183">
        <f>RES_hhdet_tesh!C88/RES_summary!C$19</f>
        <v>16.546145490330407</v>
      </c>
      <c r="D88" s="183">
        <f>RES_hhdet_tesh!D88/RES_summary!D$19</f>
        <v>16.912231952540889</v>
      </c>
      <c r="E88" s="183">
        <f>RES_hhdet_tesh!E88/RES_summary!E$19</f>
        <v>16.810340377844444</v>
      </c>
      <c r="F88" s="183">
        <f>RES_hhdet_tesh!F88/RES_summary!F$19</f>
        <v>16.828633601599357</v>
      </c>
      <c r="G88" s="183">
        <f>RES_hhdet_tesh!G88/RES_summary!G$19</f>
        <v>16.978810747551424</v>
      </c>
      <c r="H88" s="183">
        <f>RES_hhdet_tesh!H88/RES_summary!H$19</f>
        <v>17.252715101979501</v>
      </c>
      <c r="I88" s="183">
        <f>RES_hhdet_tesh!I88/RES_summary!I$19</f>
        <v>17.335370157348677</v>
      </c>
      <c r="J88" s="183">
        <f>RES_hhdet_tesh!J88/RES_summary!J$19</f>
        <v>17.120993769483089</v>
      </c>
      <c r="K88" s="183">
        <f>RES_hhdet_tesh!K88/RES_summary!K$19</f>
        <v>17.352801849984552</v>
      </c>
      <c r="L88" s="183">
        <f>RES_hhdet_tesh!L88/RES_summary!L$19</f>
        <v>17.145188633159972</v>
      </c>
      <c r="M88" s="183">
        <f>RES_hhdet_tesh!M88/RES_summary!M$19</f>
        <v>18.753540390498245</v>
      </c>
      <c r="N88" s="183">
        <f>RES_hhdet_tesh!N88/RES_summary!N$19</f>
        <v>17.233272094457625</v>
      </c>
      <c r="O88" s="183">
        <f>RES_hhdet_tesh!O88/RES_summary!O$19</f>
        <v>15.83195945363649</v>
      </c>
      <c r="P88" s="183">
        <f>RES_hhdet_tesh!P88/RES_summary!P$19</f>
        <v>18.363388616928422</v>
      </c>
      <c r="Q88" s="183">
        <f>RES_hhdet_tesh!Q88/RES_summary!Q$19</f>
        <v>17.244776067066418</v>
      </c>
    </row>
    <row r="89" spans="1:17" ht="12" customHeight="1" x14ac:dyDescent="0.25">
      <c r="A89" s="167" t="s">
        <v>155</v>
      </c>
      <c r="B89" s="183">
        <f>RES_hhdet_tesh!B89/RES_summary!B$19</f>
        <v>16.530245965100633</v>
      </c>
      <c r="C89" s="183">
        <f>RES_hhdet_tesh!C89/RES_summary!C$19</f>
        <v>16.647778362233563</v>
      </c>
      <c r="D89" s="183">
        <f>RES_hhdet_tesh!D89/RES_summary!D$19</f>
        <v>17.114135358434414</v>
      </c>
      <c r="E89" s="183">
        <f>RES_hhdet_tesh!E89/RES_summary!E$19</f>
        <v>17.071692818566621</v>
      </c>
      <c r="F89" s="183">
        <f>RES_hhdet_tesh!F89/RES_summary!F$19</f>
        <v>17.172064268040366</v>
      </c>
      <c r="G89" s="183">
        <f>RES_hhdet_tesh!G89/RES_summary!G$19</f>
        <v>17.384253400461237</v>
      </c>
      <c r="H89" s="183">
        <f>RES_hhdet_tesh!H89/RES_summary!H$19</f>
        <v>17.685246656463026</v>
      </c>
      <c r="I89" s="183">
        <f>RES_hhdet_tesh!I89/RES_summary!I$19</f>
        <v>17.711137999462064</v>
      </c>
      <c r="J89" s="183">
        <f>RES_hhdet_tesh!J89/RES_summary!J$19</f>
        <v>17.504431320333925</v>
      </c>
      <c r="K89" s="183">
        <f>RES_hhdet_tesh!K89/RES_summary!K$19</f>
        <v>17.607780596092869</v>
      </c>
      <c r="L89" s="183">
        <f>RES_hhdet_tesh!L89/RES_summary!L$19</f>
        <v>17.38527324725252</v>
      </c>
      <c r="M89" s="183">
        <f>RES_hhdet_tesh!M89/RES_summary!M$19</f>
        <v>18.462644156396511</v>
      </c>
      <c r="N89" s="183">
        <f>RES_hhdet_tesh!N89/RES_summary!N$19</f>
        <v>17.41792386014534</v>
      </c>
      <c r="O89" s="183">
        <f>RES_hhdet_tesh!O89/RES_summary!O$19</f>
        <v>16.456912926415704</v>
      </c>
      <c r="P89" s="183">
        <f>RES_hhdet_tesh!P89/RES_summary!P$19</f>
        <v>18.139652122067332</v>
      </c>
      <c r="Q89" s="183">
        <f>RES_hhdet_tesh!Q89/RES_summary!Q$19</f>
        <v>17.380380650519932</v>
      </c>
    </row>
    <row r="90" spans="1:17" ht="12" customHeight="1" x14ac:dyDescent="0.25">
      <c r="A90" s="166" t="s">
        <v>55</v>
      </c>
      <c r="B90" s="182">
        <f>RES_hhdet_tesh!B90/RES_summary!B$19</f>
        <v>10.744642425785624</v>
      </c>
      <c r="C90" s="182">
        <f>RES_hhdet_tesh!C90/RES_summary!C$19</f>
        <v>10.837936158918954</v>
      </c>
      <c r="D90" s="182">
        <f>RES_hhdet_tesh!D90/RES_summary!D$19</f>
        <v>11.184296254527776</v>
      </c>
      <c r="E90" s="182">
        <f>RES_hhdet_tesh!E90/RES_summary!E$19</f>
        <v>11.165927449592312</v>
      </c>
      <c r="F90" s="182">
        <f>RES_hhdet_tesh!F90/RES_summary!F$19</f>
        <v>11.282211509485144</v>
      </c>
      <c r="G90" s="182">
        <f>RES_hhdet_tesh!G90/RES_summary!G$19</f>
        <v>11.459008752110067</v>
      </c>
      <c r="H90" s="182">
        <f>RES_hhdet_tesh!H90/RES_summary!H$19</f>
        <v>11.663203167130545</v>
      </c>
      <c r="I90" s="182">
        <f>RES_hhdet_tesh!I90/RES_summary!I$19</f>
        <v>11.678445487544861</v>
      </c>
      <c r="J90" s="182">
        <f>RES_hhdet_tesh!J90/RES_summary!J$19</f>
        <v>11.47918500859859</v>
      </c>
      <c r="K90" s="182">
        <f>RES_hhdet_tesh!K90/RES_summary!K$19</f>
        <v>11.618438111090702</v>
      </c>
      <c r="L90" s="182">
        <f>RES_hhdet_tesh!L90/RES_summary!L$19</f>
        <v>11.389001144698115</v>
      </c>
      <c r="M90" s="182">
        <f>RES_hhdet_tesh!M90/RES_summary!M$19</f>
        <v>12.482865964565846</v>
      </c>
      <c r="N90" s="182">
        <f>RES_hhdet_tesh!N90/RES_summary!N$19</f>
        <v>11.459661873891282</v>
      </c>
      <c r="O90" s="182">
        <f>RES_hhdet_tesh!O90/RES_summary!O$19</f>
        <v>10.524052624962041</v>
      </c>
      <c r="P90" s="182">
        <f>RES_hhdet_tesh!P90/RES_summary!P$19</f>
        <v>12.220834386650756</v>
      </c>
      <c r="Q90" s="182">
        <f>RES_hhdet_tesh!Q90/RES_summary!Q$19</f>
        <v>11.461560291422327</v>
      </c>
    </row>
    <row r="91" spans="1:17" ht="12" customHeight="1" x14ac:dyDescent="0.25">
      <c r="A91" s="147" t="s">
        <v>59</v>
      </c>
      <c r="B91" s="181">
        <f>RES_hhdet_tesh!B91/RES_summary!B$19</f>
        <v>5.7856035393150052</v>
      </c>
      <c r="C91" s="181">
        <f>RES_hhdet_tesh!C91/RES_summary!C$19</f>
        <v>5.8098422033146111</v>
      </c>
      <c r="D91" s="181">
        <f>RES_hhdet_tesh!D91/RES_summary!D$19</f>
        <v>5.9298391039066347</v>
      </c>
      <c r="E91" s="181">
        <f>RES_hhdet_tesh!E91/RES_summary!E$19</f>
        <v>5.9057653689743121</v>
      </c>
      <c r="F91" s="181">
        <f>RES_hhdet_tesh!F91/RES_summary!F$19</f>
        <v>5.8898527585552278</v>
      </c>
      <c r="G91" s="181">
        <f>RES_hhdet_tesh!G91/RES_summary!G$19</f>
        <v>5.9252446483511747</v>
      </c>
      <c r="H91" s="181">
        <f>RES_hhdet_tesh!H91/RES_summary!H$19</f>
        <v>6.0220434893324795</v>
      </c>
      <c r="I91" s="181">
        <f>RES_hhdet_tesh!I91/RES_summary!I$19</f>
        <v>6.0326925119172028</v>
      </c>
      <c r="J91" s="181">
        <f>RES_hhdet_tesh!J91/RES_summary!J$19</f>
        <v>6.0252463117353372</v>
      </c>
      <c r="K91" s="181">
        <f>RES_hhdet_tesh!K91/RES_summary!K$19</f>
        <v>5.9893424850021688</v>
      </c>
      <c r="L91" s="181">
        <f>RES_hhdet_tesh!L91/RES_summary!L$19</f>
        <v>5.9962721025544043</v>
      </c>
      <c r="M91" s="181">
        <f>RES_hhdet_tesh!M91/RES_summary!M$19</f>
        <v>5.9797781918306647</v>
      </c>
      <c r="N91" s="181">
        <f>RES_hhdet_tesh!N91/RES_summary!N$19</f>
        <v>5.9582619862540582</v>
      </c>
      <c r="O91" s="181">
        <f>RES_hhdet_tesh!O91/RES_summary!O$19</f>
        <v>5.9328603014536654</v>
      </c>
      <c r="P91" s="181">
        <f>RES_hhdet_tesh!P91/RES_summary!P$19</f>
        <v>5.9188177354165763</v>
      </c>
      <c r="Q91" s="181">
        <f>RES_hhdet_tesh!Q91/RES_summary!Q$19</f>
        <v>5.9188203590976007</v>
      </c>
    </row>
    <row r="92" spans="1:17" ht="12" customHeight="1" x14ac:dyDescent="0.25">
      <c r="A92" s="163" t="s">
        <v>144</v>
      </c>
      <c r="B92" s="180">
        <f>RES_hhdet_tesh!B92/RES_summary!B$19</f>
        <v>16.530759796516399</v>
      </c>
      <c r="C92" s="180">
        <f>RES_hhdet_tesh!C92/RES_summary!C$19</f>
        <v>16.691022355030682</v>
      </c>
      <c r="D92" s="180">
        <f>RES_hhdet_tesh!D92/RES_summary!D$19</f>
        <v>17.018303692297035</v>
      </c>
      <c r="E92" s="180">
        <f>RES_hhdet_tesh!E92/RES_summary!E$19</f>
        <v>16.954898803090213</v>
      </c>
      <c r="F92" s="180">
        <f>RES_hhdet_tesh!F92/RES_summary!F$19</f>
        <v>16.930787010582254</v>
      </c>
      <c r="G92" s="180">
        <f>RES_hhdet_tesh!G92/RES_summary!G$19</f>
        <v>17.065816327548983</v>
      </c>
      <c r="H92" s="180">
        <f>RES_hhdet_tesh!H92/RES_summary!H$19</f>
        <v>17.318567662484245</v>
      </c>
      <c r="I92" s="180">
        <f>RES_hhdet_tesh!I92/RES_summary!I$19</f>
        <v>17.321058894944489</v>
      </c>
      <c r="J92" s="180">
        <f>RES_hhdet_tesh!J92/RES_summary!J$19</f>
        <v>17.266474841085014</v>
      </c>
      <c r="K92" s="180">
        <f>RES_hhdet_tesh!K92/RES_summary!K$19</f>
        <v>17.152683050806655</v>
      </c>
      <c r="L92" s="180">
        <f>RES_hhdet_tesh!L92/RES_summary!L$19</f>
        <v>17.088836192417098</v>
      </c>
      <c r="M92" s="180">
        <f>RES_hhdet_tesh!M92/RES_summary!M$19</f>
        <v>17.42484082107568</v>
      </c>
      <c r="N92" s="180">
        <f>RES_hhdet_tesh!N92/RES_summary!N$19</f>
        <v>17.516857932475453</v>
      </c>
      <c r="O92" s="180">
        <f>RES_hhdet_tesh!O92/RES_summary!O$19</f>
        <v>17.572995651815326</v>
      </c>
      <c r="P92" s="180">
        <f>RES_hhdet_tesh!P92/RES_summary!P$19</f>
        <v>17.589153508223895</v>
      </c>
      <c r="Q92" s="180">
        <f>RES_hhdet_tesh!Q92/RES_summary!Q$19</f>
        <v>17.644556595541253</v>
      </c>
    </row>
    <row r="93" spans="1:17" ht="12" customHeight="1" x14ac:dyDescent="0.25">
      <c r="A93" s="161" t="s">
        <v>143</v>
      </c>
      <c r="B93" s="179">
        <f>RES_hhdet_tesh!B93/RES_summary!B$19</f>
        <v>16.53059740705072</v>
      </c>
      <c r="C93" s="179">
        <f>RES_hhdet_tesh!C93/RES_summary!C$19</f>
        <v>16.798442554051075</v>
      </c>
      <c r="D93" s="179">
        <f>RES_hhdet_tesh!D93/RES_summary!D$19</f>
        <v>17.178497973699873</v>
      </c>
      <c r="E93" s="179">
        <f>RES_hhdet_tesh!E93/RES_summary!E$19</f>
        <v>17.16542508807996</v>
      </c>
      <c r="F93" s="179">
        <f>RES_hhdet_tesh!F93/RES_summary!F$19</f>
        <v>17.100158761075669</v>
      </c>
      <c r="G93" s="179">
        <f>RES_hhdet_tesh!G93/RES_summary!G$19</f>
        <v>17.199757755170566</v>
      </c>
      <c r="H93" s="179">
        <f>RES_hhdet_tesh!H93/RES_summary!H$19</f>
        <v>17.433171245256716</v>
      </c>
      <c r="I93" s="179">
        <f>RES_hhdet_tesh!I93/RES_summary!I$19</f>
        <v>17.425380583071135</v>
      </c>
      <c r="J93" s="179">
        <f>RES_hhdet_tesh!J93/RES_summary!J$19</f>
        <v>17.368806598063685</v>
      </c>
      <c r="K93" s="179">
        <f>RES_hhdet_tesh!K93/RES_summary!K$19</f>
        <v>17.230599732217076</v>
      </c>
      <c r="L93" s="179">
        <f>RES_hhdet_tesh!L93/RES_summary!L$19</f>
        <v>17.193043168857493</v>
      </c>
      <c r="M93" s="179">
        <f>RES_hhdet_tesh!M93/RES_summary!M$19</f>
        <v>17.388635416190919</v>
      </c>
      <c r="N93" s="179">
        <f>RES_hhdet_tesh!N93/RES_summary!N$19</f>
        <v>17.418880685950064</v>
      </c>
      <c r="O93" s="179">
        <f>RES_hhdet_tesh!O93/RES_summary!O$19</f>
        <v>17.411628096093644</v>
      </c>
      <c r="P93" s="179">
        <f>RES_hhdet_tesh!P93/RES_summary!P$19</f>
        <v>17.396776591070893</v>
      </c>
      <c r="Q93" s="179">
        <f>RES_hhdet_tesh!Q93/RES_summary!Q$19</f>
        <v>17.421015148428783</v>
      </c>
    </row>
    <row r="94" spans="1:17" ht="12" customHeight="1" x14ac:dyDescent="0.25">
      <c r="A94" s="148" t="s">
        <v>57</v>
      </c>
      <c r="B94" s="177">
        <f>RES_hhdet_tesh!B94/RES_summary!B$19</f>
        <v>10.744993867735712</v>
      </c>
      <c r="C94" s="177">
        <f>RES_hhdet_tesh!C94/RES_summary!C$19</f>
        <v>10.988600350736466</v>
      </c>
      <c r="D94" s="177">
        <f>RES_hhdet_tesh!D94/RES_summary!D$19</f>
        <v>11.248658869793241</v>
      </c>
      <c r="E94" s="177">
        <f>RES_hhdet_tesh!E94/RES_summary!E$19</f>
        <v>11.259659719105656</v>
      </c>
      <c r="F94" s="177">
        <f>RES_hhdet_tesh!F94/RES_summary!F$19</f>
        <v>11.210306002520445</v>
      </c>
      <c r="G94" s="177">
        <f>RES_hhdet_tesh!G94/RES_summary!G$19</f>
        <v>11.27451310681939</v>
      </c>
      <c r="H94" s="177">
        <f>RES_hhdet_tesh!H94/RES_summary!H$19</f>
        <v>11.411127755924232</v>
      </c>
      <c r="I94" s="177">
        <f>RES_hhdet_tesh!I94/RES_summary!I$19</f>
        <v>11.392688071153925</v>
      </c>
      <c r="J94" s="177">
        <f>RES_hhdet_tesh!J94/RES_summary!J$19</f>
        <v>11.343560286328353</v>
      </c>
      <c r="K94" s="177">
        <f>RES_hhdet_tesh!K94/RES_summary!K$19</f>
        <v>11.241257247214905</v>
      </c>
      <c r="L94" s="177">
        <f>RES_hhdet_tesh!L94/RES_summary!L$19</f>
        <v>11.196771066303087</v>
      </c>
      <c r="M94" s="177">
        <f>RES_hhdet_tesh!M94/RES_summary!M$19</f>
        <v>11.408857224360256</v>
      </c>
      <c r="N94" s="177">
        <f>RES_hhdet_tesh!N94/RES_summary!N$19</f>
        <v>11.460618699696006</v>
      </c>
      <c r="O94" s="177">
        <f>RES_hhdet_tesh!O94/RES_summary!O$19</f>
        <v>11.478767794639973</v>
      </c>
      <c r="P94" s="177">
        <f>RES_hhdet_tesh!P94/RES_summary!P$19</f>
        <v>11.477958855654324</v>
      </c>
      <c r="Q94" s="177">
        <f>RES_hhdet_tesh!Q94/RES_summary!Q$19</f>
        <v>11.502194789331188</v>
      </c>
    </row>
    <row r="95" spans="1:17" ht="12" customHeight="1" x14ac:dyDescent="0.25">
      <c r="A95" s="148" t="s">
        <v>59</v>
      </c>
      <c r="B95" s="177">
        <f>RES_hhdet_tesh!B95/RES_summary!B$19</f>
        <v>5.7856035393150052</v>
      </c>
      <c r="C95" s="177">
        <f>RES_hhdet_tesh!C95/RES_summary!C$19</f>
        <v>5.8098422033146084</v>
      </c>
      <c r="D95" s="177">
        <f>RES_hhdet_tesh!D95/RES_summary!D$19</f>
        <v>5.929839103906632</v>
      </c>
      <c r="E95" s="177">
        <f>RES_hhdet_tesh!E95/RES_summary!E$19</f>
        <v>5.905765368974305</v>
      </c>
      <c r="F95" s="177">
        <f>RES_hhdet_tesh!F95/RES_summary!F$19</f>
        <v>5.8898527585552243</v>
      </c>
      <c r="G95" s="177">
        <f>RES_hhdet_tesh!G95/RES_summary!G$19</f>
        <v>5.9252446483511783</v>
      </c>
      <c r="H95" s="177">
        <f>RES_hhdet_tesh!H95/RES_summary!H$19</f>
        <v>6.0220434893324786</v>
      </c>
      <c r="I95" s="177">
        <f>RES_hhdet_tesh!I95/RES_summary!I$19</f>
        <v>6.0326925119172099</v>
      </c>
      <c r="J95" s="177">
        <f>RES_hhdet_tesh!J95/RES_summary!J$19</f>
        <v>6.025246311735331</v>
      </c>
      <c r="K95" s="177">
        <f>RES_hhdet_tesh!K95/RES_summary!K$19</f>
        <v>5.9893424850021688</v>
      </c>
      <c r="L95" s="177">
        <f>RES_hhdet_tesh!L95/RES_summary!L$19</f>
        <v>5.9962721025544026</v>
      </c>
      <c r="M95" s="177">
        <f>RES_hhdet_tesh!M95/RES_summary!M$19</f>
        <v>5.9797781918306638</v>
      </c>
      <c r="N95" s="177">
        <f>RES_hhdet_tesh!N95/RES_summary!N$19</f>
        <v>5.9582619862540547</v>
      </c>
      <c r="O95" s="177">
        <f>RES_hhdet_tesh!O95/RES_summary!O$19</f>
        <v>5.9328603014536663</v>
      </c>
      <c r="P95" s="177">
        <f>RES_hhdet_tesh!P95/RES_summary!P$19</f>
        <v>5.9188177354165719</v>
      </c>
      <c r="Q95" s="177">
        <f>RES_hhdet_tesh!Q95/RES_summary!Q$19</f>
        <v>5.9188203590975945</v>
      </c>
    </row>
    <row r="96" spans="1:17" ht="12" customHeight="1" x14ac:dyDescent="0.25">
      <c r="A96" s="163" t="s">
        <v>142</v>
      </c>
      <c r="B96" s="180">
        <f>RES_hhdet_tesh!B96/RES_summary!B$19</f>
        <v>19.641117081533999</v>
      </c>
      <c r="C96" s="180">
        <f>RES_hhdet_tesh!C96/RES_summary!C$19</f>
        <v>20.199657181721975</v>
      </c>
      <c r="D96" s="180">
        <f>RES_hhdet_tesh!D96/RES_summary!D$19</f>
        <v>21.144743505728787</v>
      </c>
      <c r="E96" s="180">
        <f>RES_hhdet_tesh!E96/RES_summary!E$19</f>
        <v>21.208215713036378</v>
      </c>
      <c r="F96" s="180">
        <f>RES_hhdet_tesh!F96/RES_summary!F$19</f>
        <v>20.966821820328089</v>
      </c>
      <c r="G96" s="180">
        <f>RES_hhdet_tesh!G96/RES_summary!G$19</f>
        <v>21.120239938286783</v>
      </c>
      <c r="H96" s="180">
        <f>RES_hhdet_tesh!H96/RES_summary!H$19</f>
        <v>21.58841230398945</v>
      </c>
      <c r="I96" s="180">
        <f>RES_hhdet_tesh!I96/RES_summary!I$19</f>
        <v>22.158119509534711</v>
      </c>
      <c r="J96" s="180">
        <f>RES_hhdet_tesh!J96/RES_summary!J$19</f>
        <v>22.915806874253448</v>
      </c>
      <c r="K96" s="180">
        <f>RES_hhdet_tesh!K96/RES_summary!K$19</f>
        <v>23.463053455599439</v>
      </c>
      <c r="L96" s="180">
        <f>RES_hhdet_tesh!L96/RES_summary!L$19</f>
        <v>24.438959543823657</v>
      </c>
      <c r="M96" s="180">
        <f>RES_hhdet_tesh!M96/RES_summary!M$19</f>
        <v>25.972006963872143</v>
      </c>
      <c r="N96" s="180">
        <f>RES_hhdet_tesh!N96/RES_summary!N$19</f>
        <v>27.86465473611424</v>
      </c>
      <c r="O96" s="180">
        <f>RES_hhdet_tesh!O96/RES_summary!O$19</f>
        <v>26.813201786039969</v>
      </c>
      <c r="P96" s="180">
        <f>RES_hhdet_tesh!P96/RES_summary!P$19</f>
        <v>26.580725764617611</v>
      </c>
      <c r="Q96" s="180">
        <f>RES_hhdet_tesh!Q96/RES_summary!Q$19</f>
        <v>26.838859546252952</v>
      </c>
    </row>
    <row r="97" spans="1:17" ht="12" customHeight="1" x14ac:dyDescent="0.25">
      <c r="A97" s="161" t="s">
        <v>141</v>
      </c>
      <c r="B97" s="179">
        <f>RES_hhdet_tesh!B97/RES_summary!B$19</f>
        <v>18.552329642312241</v>
      </c>
      <c r="C97" s="179">
        <f>RES_hhdet_tesh!C97/RES_summary!C$19</f>
        <v>18.939619371434347</v>
      </c>
      <c r="D97" s="179">
        <f>RES_hhdet_tesh!D97/RES_summary!D$19</f>
        <v>19.694538826469639</v>
      </c>
      <c r="E97" s="179">
        <f>RES_hhdet_tesh!E97/RES_summary!E$19</f>
        <v>19.729108839767608</v>
      </c>
      <c r="F97" s="179">
        <f>RES_hhdet_tesh!F97/RES_summary!F$19</f>
        <v>19.634240332859903</v>
      </c>
      <c r="G97" s="179">
        <f>RES_hhdet_tesh!G97/RES_summary!G$19</f>
        <v>19.826835806981098</v>
      </c>
      <c r="H97" s="179">
        <f>RES_hhdet_tesh!H97/RES_summary!H$19</f>
        <v>20.232193618140329</v>
      </c>
      <c r="I97" s="179">
        <f>RES_hhdet_tesh!I97/RES_summary!I$19</f>
        <v>20.459231593290408</v>
      </c>
      <c r="J97" s="179">
        <f>RES_hhdet_tesh!J97/RES_summary!J$19</f>
        <v>21.026206245563266</v>
      </c>
      <c r="K97" s="179">
        <f>RES_hhdet_tesh!K97/RES_summary!K$19</f>
        <v>21.359512381397384</v>
      </c>
      <c r="L97" s="179">
        <f>RES_hhdet_tesh!L97/RES_summary!L$19</f>
        <v>22.058429959078417</v>
      </c>
      <c r="M97" s="179">
        <f>RES_hhdet_tesh!M97/RES_summary!M$19</f>
        <v>22.996126782856525</v>
      </c>
      <c r="N97" s="179">
        <f>RES_hhdet_tesh!N97/RES_summary!N$19</f>
        <v>24.196037280776267</v>
      </c>
      <c r="O97" s="179">
        <f>RES_hhdet_tesh!O97/RES_summary!O$19</f>
        <v>23.435839164939686</v>
      </c>
      <c r="P97" s="179">
        <f>RES_hhdet_tesh!P97/RES_summary!P$19</f>
        <v>23.360522423753714</v>
      </c>
      <c r="Q97" s="179">
        <f>RES_hhdet_tesh!Q97/RES_summary!Q$19</f>
        <v>23.523946693525865</v>
      </c>
    </row>
    <row r="98" spans="1:17" ht="12" customHeight="1" x14ac:dyDescent="0.25">
      <c r="A98" s="148" t="s">
        <v>60</v>
      </c>
      <c r="B98" s="177">
        <f>RES_hhdet_tesh!B98/RES_summary!B$19</f>
        <v>12.766726102997236</v>
      </c>
      <c r="C98" s="177">
        <f>RES_hhdet_tesh!C98/RES_summary!C$19</f>
        <v>13.129777168119736</v>
      </c>
      <c r="D98" s="177">
        <f>RES_hhdet_tesh!D98/RES_summary!D$19</f>
        <v>13.764699722563005</v>
      </c>
      <c r="E98" s="177">
        <f>RES_hhdet_tesh!E98/RES_summary!E$19</f>
        <v>13.823343470793301</v>
      </c>
      <c r="F98" s="177">
        <f>RES_hhdet_tesh!F98/RES_summary!F$19</f>
        <v>13.744387574304678</v>
      </c>
      <c r="G98" s="177">
        <f>RES_hhdet_tesh!G98/RES_summary!G$19</f>
        <v>13.901591158629936</v>
      </c>
      <c r="H98" s="177">
        <f>RES_hhdet_tesh!H98/RES_summary!H$19</f>
        <v>14.210150128807848</v>
      </c>
      <c r="I98" s="177">
        <f>RES_hhdet_tesh!I98/RES_summary!I$19</f>
        <v>14.426539081373205</v>
      </c>
      <c r="J98" s="177">
        <f>RES_hhdet_tesh!J98/RES_summary!J$19</f>
        <v>15.000959933827932</v>
      </c>
      <c r="K98" s="177">
        <f>RES_hhdet_tesh!K98/RES_summary!K$19</f>
        <v>15.370169896395213</v>
      </c>
      <c r="L98" s="177">
        <f>RES_hhdet_tesh!L98/RES_summary!L$19</f>
        <v>16.062157856524017</v>
      </c>
      <c r="M98" s="177">
        <f>RES_hhdet_tesh!M98/RES_summary!M$19</f>
        <v>17.01634859102586</v>
      </c>
      <c r="N98" s="177">
        <f>RES_hhdet_tesh!N98/RES_summary!N$19</f>
        <v>18.237775294522212</v>
      </c>
      <c r="O98" s="177">
        <f>RES_hhdet_tesh!O98/RES_summary!O$19</f>
        <v>17.502978863486021</v>
      </c>
      <c r="P98" s="177">
        <f>RES_hhdet_tesh!P98/RES_summary!P$19</f>
        <v>17.44170468833714</v>
      </c>
      <c r="Q98" s="177">
        <f>RES_hhdet_tesh!Q98/RES_summary!Q$19</f>
        <v>17.60512633442827</v>
      </c>
    </row>
    <row r="99" spans="1:17" ht="12" customHeight="1" x14ac:dyDescent="0.25">
      <c r="A99" s="148" t="s">
        <v>59</v>
      </c>
      <c r="B99" s="177">
        <f>RES_hhdet_tesh!B99/RES_summary!B$19</f>
        <v>5.7856035393150052</v>
      </c>
      <c r="C99" s="177">
        <f>RES_hhdet_tesh!C99/RES_summary!C$19</f>
        <v>5.8098422033146093</v>
      </c>
      <c r="D99" s="177">
        <f>RES_hhdet_tesh!D99/RES_summary!D$19</f>
        <v>5.9298391039066356</v>
      </c>
      <c r="E99" s="177">
        <f>RES_hhdet_tesh!E99/RES_summary!E$19</f>
        <v>5.9057653689743095</v>
      </c>
      <c r="F99" s="177">
        <f>RES_hhdet_tesh!F99/RES_summary!F$19</f>
        <v>5.8898527585552252</v>
      </c>
      <c r="G99" s="177">
        <f>RES_hhdet_tesh!G99/RES_summary!G$19</f>
        <v>5.9252446483511712</v>
      </c>
      <c r="H99" s="177">
        <f>RES_hhdet_tesh!H99/RES_summary!H$19</f>
        <v>6.0220434893324803</v>
      </c>
      <c r="I99" s="177">
        <f>RES_hhdet_tesh!I99/RES_summary!I$19</f>
        <v>6.0326925119172072</v>
      </c>
      <c r="J99" s="177">
        <f>RES_hhdet_tesh!J99/RES_summary!J$19</f>
        <v>6.0252463117353372</v>
      </c>
      <c r="K99" s="177">
        <f>RES_hhdet_tesh!K99/RES_summary!K$19</f>
        <v>5.9893424850021688</v>
      </c>
      <c r="L99" s="177">
        <f>RES_hhdet_tesh!L99/RES_summary!L$19</f>
        <v>5.996272102554407</v>
      </c>
      <c r="M99" s="177">
        <f>RES_hhdet_tesh!M99/RES_summary!M$19</f>
        <v>5.9797781918306638</v>
      </c>
      <c r="N99" s="177">
        <f>RES_hhdet_tesh!N99/RES_summary!N$19</f>
        <v>5.9582619862540573</v>
      </c>
      <c r="O99" s="177">
        <f>RES_hhdet_tesh!O99/RES_summary!O$19</f>
        <v>5.9328603014536654</v>
      </c>
      <c r="P99" s="177">
        <f>RES_hhdet_tesh!P99/RES_summary!P$19</f>
        <v>5.9188177354165763</v>
      </c>
      <c r="Q99" s="177">
        <f>RES_hhdet_tesh!Q99/RES_summary!Q$19</f>
        <v>5.918820359097599</v>
      </c>
    </row>
    <row r="100" spans="1:17" ht="12" customHeight="1" x14ac:dyDescent="0.25">
      <c r="A100" s="158" t="s">
        <v>62</v>
      </c>
      <c r="B100" s="178">
        <f>RES_hhdet_tesh!B100/RES_summary!B$19</f>
        <v>5.7659976752014286</v>
      </c>
      <c r="C100" s="178">
        <f>RES_hhdet_tesh!C100/RES_summary!C$19</f>
        <v>5.9213886038504713</v>
      </c>
      <c r="D100" s="178">
        <f>RES_hhdet_tesh!D100/RES_summary!D$19</f>
        <v>6.1969740923430727</v>
      </c>
      <c r="E100" s="178">
        <f>RES_hhdet_tesh!E100/RES_summary!E$19</f>
        <v>6.2461485172650821</v>
      </c>
      <c r="F100" s="178">
        <f>RES_hhdet_tesh!F100/RES_summary!F$19</f>
        <v>6.2886166492727131</v>
      </c>
      <c r="G100" s="178">
        <f>RES_hhdet_tesh!G100/RES_summary!G$19</f>
        <v>6.4214476062126362</v>
      </c>
      <c r="H100" s="178">
        <f>RES_hhdet_tesh!H100/RES_summary!H$19</f>
        <v>6.6986982180503007</v>
      </c>
      <c r="I100" s="178">
        <f>RES_hhdet_tesh!I100/RES_summary!I$19</f>
        <v>6.8941850436378562</v>
      </c>
      <c r="J100" s="178">
        <f>RES_hhdet_tesh!J100/RES_summary!J$19</f>
        <v>7.0508785173160797</v>
      </c>
      <c r="K100" s="178">
        <f>RES_hhdet_tesh!K100/RES_summary!K$19</f>
        <v>7.1170103921123564</v>
      </c>
      <c r="L100" s="178">
        <f>RES_hhdet_tesh!L100/RES_summary!L$19</f>
        <v>6.9620903074629981</v>
      </c>
      <c r="M100" s="178">
        <f>RES_hhdet_tesh!M100/RES_summary!M$19</f>
        <v>7.6651387556327366</v>
      </c>
      <c r="N100" s="178">
        <f>RES_hhdet_tesh!N100/RES_summary!N$19</f>
        <v>8.0149637398055695</v>
      </c>
      <c r="O100" s="178">
        <f>RES_hhdet_tesh!O100/RES_summary!O$19</f>
        <v>8.0006781988706948</v>
      </c>
      <c r="P100" s="178">
        <f>RES_hhdet_tesh!P100/RES_summary!P$19</f>
        <v>8.2800634531698787</v>
      </c>
      <c r="Q100" s="178">
        <f>RES_hhdet_tesh!Q100/RES_summary!Q$19</f>
        <v>8.0504514445511539</v>
      </c>
    </row>
    <row r="101" spans="1:17" ht="12" customHeight="1" x14ac:dyDescent="0.25">
      <c r="A101" s="23" t="s">
        <v>55</v>
      </c>
      <c r="B101" s="177">
        <f>RES_hhdet_tesh!B101/RES_summary!B$19</f>
        <v>5.2727473297796097</v>
      </c>
      <c r="C101" s="177">
        <f>RES_hhdet_tesh!C101/RES_summary!C$19</f>
        <v>5.3424078864507525</v>
      </c>
      <c r="D101" s="177">
        <f>RES_hhdet_tesh!D101/RES_summary!D$19</f>
        <v>5.4586067006875991</v>
      </c>
      <c r="E101" s="177">
        <f>RES_hhdet_tesh!E101/RES_summary!E$19</f>
        <v>5.4547762381773053</v>
      </c>
      <c r="F101" s="177">
        <f>RES_hhdet_tesh!F101/RES_summary!F$19</f>
        <v>5.4698585601712599</v>
      </c>
      <c r="G101" s="177">
        <f>RES_hhdet_tesh!G101/RES_summary!G$19</f>
        <v>5.5294675843891943</v>
      </c>
      <c r="H101" s="177">
        <f>RES_hhdet_tesh!H101/RES_summary!H$19</f>
        <v>5.7225282958141888</v>
      </c>
      <c r="I101" s="177">
        <f>RES_hhdet_tesh!I101/RES_summary!I$19</f>
        <v>5.7960596272467413</v>
      </c>
      <c r="J101" s="177">
        <f>RES_hhdet_tesh!J101/RES_summary!J$19</f>
        <v>5.7939765311226061</v>
      </c>
      <c r="K101" s="177">
        <f>RES_hhdet_tesh!K101/RES_summary!K$19</f>
        <v>5.6691964733386664</v>
      </c>
      <c r="L101" s="177">
        <f>RES_hhdet_tesh!L101/RES_summary!L$19</f>
        <v>5.6827129718894893</v>
      </c>
      <c r="M101" s="177">
        <f>RES_hhdet_tesh!M101/RES_summary!M$19</f>
        <v>5.6528827327195579</v>
      </c>
      <c r="N101" s="177">
        <f>RES_hhdet_tesh!N101/RES_summary!N$19</f>
        <v>5.624556223851954</v>
      </c>
      <c r="O101" s="177">
        <f>RES_hhdet_tesh!O101/RES_summary!O$19</f>
        <v>5.6077476855405441</v>
      </c>
      <c r="P101" s="177">
        <f>RES_hhdet_tesh!P101/RES_summary!P$19</f>
        <v>5.6020306356951526</v>
      </c>
      <c r="Q101" s="177">
        <f>RES_hhdet_tesh!Q101/RES_summary!Q$19</f>
        <v>5.5855936596020612</v>
      </c>
    </row>
    <row r="102" spans="1:17" ht="12" customHeight="1" x14ac:dyDescent="0.25">
      <c r="A102" s="23" t="s">
        <v>57</v>
      </c>
      <c r="B102" s="177">
        <f>RES_hhdet_tesh!B102/RES_summary!B$19</f>
        <v>5.2727365480256836</v>
      </c>
      <c r="C102" s="177">
        <f>RES_hhdet_tesh!C102/RES_summary!C$19</f>
        <v>5.3524175122692945</v>
      </c>
      <c r="D102" s="177">
        <f>RES_hhdet_tesh!D102/RES_summary!D$19</f>
        <v>5.45270702491149</v>
      </c>
      <c r="E102" s="177">
        <f>RES_hhdet_tesh!E102/RES_summary!E$19</f>
        <v>5.4648685495070159</v>
      </c>
      <c r="F102" s="177">
        <f>RES_hhdet_tesh!F102/RES_summary!F$19</f>
        <v>5.4970245915900957</v>
      </c>
      <c r="G102" s="177">
        <f>RES_hhdet_tesh!G102/RES_summary!G$19</f>
        <v>5.5715005564303475</v>
      </c>
      <c r="H102" s="177">
        <f>RES_hhdet_tesh!H102/RES_summary!H$19</f>
        <v>6.122124575356704</v>
      </c>
      <c r="I102" s="177">
        <f>RES_hhdet_tesh!I102/RES_summary!I$19</f>
        <v>5.6151640736466382</v>
      </c>
      <c r="J102" s="177">
        <f>RES_hhdet_tesh!J102/RES_summary!J$19</f>
        <v>5.9663044644376084</v>
      </c>
      <c r="K102" s="177">
        <f>RES_hhdet_tesh!K102/RES_summary!K$19</f>
        <v>5.8312778014559123</v>
      </c>
      <c r="L102" s="177">
        <f>RES_hhdet_tesh!L102/RES_summary!L$19</f>
        <v>5.7908339165055622</v>
      </c>
      <c r="M102" s="177">
        <f>RES_hhdet_tesh!M102/RES_summary!M$19</f>
        <v>4.9647809388158981</v>
      </c>
      <c r="N102" s="177">
        <f>RES_hhdet_tesh!N102/RES_summary!N$19</f>
        <v>5.6243909619246111</v>
      </c>
      <c r="O102" s="177">
        <f>RES_hhdet_tesh!O102/RES_summary!O$19</f>
        <v>6.2240546699893269</v>
      </c>
      <c r="P102" s="177">
        <f>RES_hhdet_tesh!P102/RES_summary!P$19</f>
        <v>5.6125267147730096</v>
      </c>
      <c r="Q102" s="177">
        <f>RES_hhdet_tesh!Q102/RES_summary!Q$19</f>
        <v>5.5588468712432766</v>
      </c>
    </row>
    <row r="103" spans="1:17" ht="12" customHeight="1" x14ac:dyDescent="0.25">
      <c r="A103" s="29" t="s">
        <v>140</v>
      </c>
      <c r="B103" s="176">
        <f>RES_hhdet_tesh!B103/RES_summary!B$19</f>
        <v>6.2650480870079033</v>
      </c>
      <c r="C103" s="176">
        <f>RES_hhdet_tesh!C103/RES_summary!C$19</f>
        <v>6.5474303582325462</v>
      </c>
      <c r="D103" s="176">
        <f>RES_hhdet_tesh!D103/RES_summary!D$19</f>
        <v>6.8911866114220146</v>
      </c>
      <c r="E103" s="176">
        <f>RES_hhdet_tesh!E103/RES_summary!E$19</f>
        <v>6.9567633181165878</v>
      </c>
      <c r="F103" s="176">
        <f>RES_hhdet_tesh!F103/RES_summary!F$19</f>
        <v>6.9101331833338469</v>
      </c>
      <c r="G103" s="176">
        <f>RES_hhdet_tesh!G103/RES_summary!G$19</f>
        <v>6.9931068369008944</v>
      </c>
      <c r="H103" s="176">
        <f>RES_hhdet_tesh!H103/RES_summary!H$19</f>
        <v>7.174335771763646</v>
      </c>
      <c r="I103" s="176">
        <f>RES_hhdet_tesh!I103/RES_summary!I$19</f>
        <v>7.6291976775651609</v>
      </c>
      <c r="J103" s="176">
        <f>RES_hhdet_tesh!J103/RES_summary!J$19</f>
        <v>7.765372947050194</v>
      </c>
      <c r="K103" s="176">
        <f>RES_hhdet_tesh!K103/RES_summary!K$19</f>
        <v>7.9671144346768719</v>
      </c>
      <c r="L103" s="176">
        <f>RES_hhdet_tesh!L103/RES_summary!L$19</f>
        <v>7.8557057433801267</v>
      </c>
      <c r="M103" s="176">
        <f>RES_hhdet_tesh!M103/RES_summary!M$19</f>
        <v>9.0047915994229335</v>
      </c>
      <c r="N103" s="176">
        <f>RES_hhdet_tesh!N103/RES_summary!N$19</f>
        <v>9.2591412673961191</v>
      </c>
      <c r="O103" s="176">
        <f>RES_hhdet_tesh!O103/RES_summary!O$19</f>
        <v>9.0150013967327567</v>
      </c>
      <c r="P103" s="176">
        <f>RES_hhdet_tesh!P103/RES_summary!P$19</f>
        <v>9.1319049249972082</v>
      </c>
      <c r="Q103" s="176">
        <f>RES_hhdet_tesh!Q103/RES_summary!Q$19</f>
        <v>8.8211466063597843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100.23701031124708</v>
      </c>
      <c r="C124" s="184">
        <f>RES_hhdet_tesh!C124/RES_summary!C$19</f>
        <v>105.17612219147817</v>
      </c>
      <c r="D124" s="184">
        <f>RES_hhdet_tesh!D124/RES_summary!D$19</f>
        <v>100.96356377337401</v>
      </c>
      <c r="E124" s="184">
        <f>RES_hhdet_tesh!E124/RES_summary!E$19</f>
        <v>102.90959980236002</v>
      </c>
      <c r="F124" s="184">
        <f>RES_hhdet_tesh!F124/RES_summary!F$19</f>
        <v>98.377335252120517</v>
      </c>
      <c r="G124" s="184">
        <f>RES_hhdet_tesh!G124/RES_summary!G$19</f>
        <v>94.566690660120628</v>
      </c>
      <c r="H124" s="184">
        <f>RES_hhdet_tesh!H124/RES_summary!H$19</f>
        <v>94.760415057041826</v>
      </c>
      <c r="I124" s="184">
        <f>RES_hhdet_tesh!I124/RES_summary!I$19</f>
        <v>85.160440136063755</v>
      </c>
      <c r="J124" s="184">
        <f>RES_hhdet_tesh!J124/RES_summary!J$19</f>
        <v>95.597092801399739</v>
      </c>
      <c r="K124" s="184">
        <f>RES_hhdet_tesh!K124/RES_summary!K$19</f>
        <v>94.828285211790671</v>
      </c>
      <c r="L124" s="184">
        <f>RES_hhdet_tesh!L124/RES_summary!L$19</f>
        <v>108.53864012516337</v>
      </c>
      <c r="M124" s="184">
        <f>RES_hhdet_tesh!M124/RES_summary!M$19</f>
        <v>86.362324241308016</v>
      </c>
      <c r="N124" s="184">
        <f>RES_hhdet_tesh!N124/RES_summary!N$19</f>
        <v>92.892761717849581</v>
      </c>
      <c r="O124" s="184">
        <f>RES_hhdet_tesh!O124/RES_summary!O$19</f>
        <v>97.907844860822067</v>
      </c>
      <c r="P124" s="184">
        <f>RES_hhdet_tesh!P124/RES_summary!P$19</f>
        <v>75.274268088239282</v>
      </c>
      <c r="Q124" s="184">
        <f>RES_hhdet_tesh!Q124/RES_summary!Q$19</f>
        <v>79.749772005362217</v>
      </c>
    </row>
    <row r="125" spans="1:17" ht="12.95" customHeight="1" x14ac:dyDescent="0.25">
      <c r="A125" s="158" t="s">
        <v>65</v>
      </c>
      <c r="B125" s="178">
        <f>RES_hhdet_tesh!B125/RES_summary!B$19</f>
        <v>77.412228912765329</v>
      </c>
      <c r="C125" s="178">
        <f>RES_hhdet_tesh!C125/RES_summary!C$19</f>
        <v>82.124170021205103</v>
      </c>
      <c r="D125" s="178">
        <f>RES_hhdet_tesh!D125/RES_summary!D$19</f>
        <v>77.264580140273594</v>
      </c>
      <c r="E125" s="178">
        <f>RES_hhdet_tesh!E125/RES_summary!E$19</f>
        <v>79.256216321862055</v>
      </c>
      <c r="F125" s="178">
        <f>RES_hhdet_tesh!F125/RES_summary!F$19</f>
        <v>74.832683394840004</v>
      </c>
      <c r="G125" s="178">
        <f>RES_hhdet_tesh!G125/RES_summary!G$19</f>
        <v>70.846162774211507</v>
      </c>
      <c r="H125" s="178">
        <f>RES_hhdet_tesh!H125/RES_summary!H$19</f>
        <v>70.555556849777233</v>
      </c>
      <c r="I125" s="178">
        <f>RES_hhdet_tesh!I125/RES_summary!I$19</f>
        <v>60.684439194518355</v>
      </c>
      <c r="J125" s="178">
        <f>RES_hhdet_tesh!J125/RES_summary!J$19</f>
        <v>70.957438329119228</v>
      </c>
      <c r="K125" s="178">
        <f>RES_hhdet_tesh!K125/RES_summary!K$19</f>
        <v>70.173365722176499</v>
      </c>
      <c r="L125" s="178">
        <f>RES_hhdet_tesh!L125/RES_summary!L$19</f>
        <v>84.083496337637982</v>
      </c>
      <c r="M125" s="178">
        <f>RES_hhdet_tesh!M125/RES_summary!M$19</f>
        <v>60.912145106142127</v>
      </c>
      <c r="N125" s="178">
        <f>RES_hhdet_tesh!N125/RES_summary!N$19</f>
        <v>66.878269973401856</v>
      </c>
      <c r="O125" s="178">
        <f>RES_hhdet_tesh!O125/RES_summary!O$19</f>
        <v>71.884621035604823</v>
      </c>
      <c r="P125" s="178">
        <f>RES_hhdet_tesh!P125/RES_summary!P$19</f>
        <v>48.969700460857588</v>
      </c>
      <c r="Q125" s="178">
        <f>RES_hhdet_tesh!Q125/RES_summary!Q$19</f>
        <v>53.52915296644138</v>
      </c>
    </row>
    <row r="126" spans="1:17" ht="12" customHeight="1" x14ac:dyDescent="0.25">
      <c r="A126" s="23" t="s">
        <v>149</v>
      </c>
      <c r="B126" s="177">
        <f>RES_hhdet_tesh!B126/RES_summary!B$19</f>
        <v>77.113186490935036</v>
      </c>
      <c r="C126" s="177">
        <f>RES_hhdet_tesh!C126/RES_summary!C$19</f>
        <v>81.813273435203826</v>
      </c>
      <c r="D126" s="177">
        <f>RES_hhdet_tesh!D126/RES_summary!D$19</f>
        <v>76.920884124220052</v>
      </c>
      <c r="E126" s="177">
        <f>RES_hhdet_tesh!E126/RES_summary!E$19</f>
        <v>78.910957061266103</v>
      </c>
      <c r="F126" s="177">
        <f>RES_hhdet_tesh!F126/RES_summary!F$19</f>
        <v>74.5222740906311</v>
      </c>
      <c r="G126" s="177">
        <f>RES_hhdet_tesh!G126/RES_summary!G$19</f>
        <v>70.553060362081339</v>
      </c>
      <c r="H126" s="177">
        <f>RES_hhdet_tesh!H126/RES_summary!H$19</f>
        <v>70.270518217572203</v>
      </c>
      <c r="I126" s="177">
        <f>RES_hhdet_tesh!I126/RES_summary!I$19</f>
        <v>60.386099107301064</v>
      </c>
      <c r="J126" s="177">
        <f>RES_hhdet_tesh!J126/RES_summary!J$19</f>
        <v>70.647203663064104</v>
      </c>
      <c r="K126" s="177">
        <f>RES_hhdet_tesh!K126/RES_summary!K$19</f>
        <v>69.816709190114565</v>
      </c>
      <c r="L126" s="177">
        <f>RES_hhdet_tesh!L126/RES_summary!L$19</f>
        <v>83.752004631816519</v>
      </c>
      <c r="M126" s="177">
        <f>RES_hhdet_tesh!M126/RES_summary!M$19</f>
        <v>60.519708808283525</v>
      </c>
      <c r="N126" s="177">
        <f>RES_hhdet_tesh!N126/RES_summary!N$19</f>
        <v>66.390128576905582</v>
      </c>
      <c r="O126" s="177">
        <f>RES_hhdet_tesh!O126/RES_summary!O$19</f>
        <v>71.373384416397982</v>
      </c>
      <c r="P126" s="177">
        <f>RES_hhdet_tesh!P126/RES_summary!P$19</f>
        <v>48.45453814609494</v>
      </c>
      <c r="Q126" s="177">
        <f>RES_hhdet_tesh!Q126/RES_summary!Q$19</f>
        <v>52.98226549375471</v>
      </c>
    </row>
    <row r="127" spans="1:17" ht="12" customHeight="1" x14ac:dyDescent="0.25">
      <c r="A127" s="23" t="s">
        <v>60</v>
      </c>
      <c r="B127" s="177">
        <f>RES_hhdet_tesh!B127/RES_summary!B$19</f>
        <v>0.299042421830297</v>
      </c>
      <c r="C127" s="177">
        <f>RES_hhdet_tesh!C127/RES_summary!C$19</f>
        <v>0.31089658600128306</v>
      </c>
      <c r="D127" s="177">
        <f>RES_hhdet_tesh!D127/RES_summary!D$19</f>
        <v>0.34369601605353056</v>
      </c>
      <c r="E127" s="177">
        <f>RES_hhdet_tesh!E127/RES_summary!E$19</f>
        <v>0.34525926059594603</v>
      </c>
      <c r="F127" s="177">
        <f>RES_hhdet_tesh!F127/RES_summary!F$19</f>
        <v>0.31040930420890644</v>
      </c>
      <c r="G127" s="177">
        <f>RES_hhdet_tesh!G127/RES_summary!G$19</f>
        <v>0.29310241213015958</v>
      </c>
      <c r="H127" s="177">
        <f>RES_hhdet_tesh!H127/RES_summary!H$19</f>
        <v>0.28503863220502529</v>
      </c>
      <c r="I127" s="177">
        <f>RES_hhdet_tesh!I127/RES_summary!I$19</f>
        <v>0.2983400872172931</v>
      </c>
      <c r="J127" s="177">
        <f>RES_hhdet_tesh!J127/RES_summary!J$19</f>
        <v>0.31023466605513511</v>
      </c>
      <c r="K127" s="177">
        <f>RES_hhdet_tesh!K127/RES_summary!K$19</f>
        <v>0.35665653206193454</v>
      </c>
      <c r="L127" s="177">
        <f>RES_hhdet_tesh!L127/RES_summary!L$19</f>
        <v>0.33149170582147092</v>
      </c>
      <c r="M127" s="177">
        <f>RES_hhdet_tesh!M127/RES_summary!M$19</f>
        <v>0.39243629785860373</v>
      </c>
      <c r="N127" s="177">
        <f>RES_hhdet_tesh!N127/RES_summary!N$19</f>
        <v>0.48814139649628419</v>
      </c>
      <c r="O127" s="177">
        <f>RES_hhdet_tesh!O127/RES_summary!O$19</f>
        <v>0.51123661920684016</v>
      </c>
      <c r="P127" s="177">
        <f>RES_hhdet_tesh!P127/RES_summary!P$19</f>
        <v>0.51516231476264918</v>
      </c>
      <c r="Q127" s="177">
        <f>RES_hhdet_tesh!Q127/RES_summary!Q$19</f>
        <v>0.54688747268666993</v>
      </c>
    </row>
    <row r="128" spans="1:17" ht="12.95" customHeight="1" x14ac:dyDescent="0.25">
      <c r="A128" s="158" t="s">
        <v>112</v>
      </c>
      <c r="B128" s="178">
        <f>RES_hhdet_tesh!B128/RES_summary!B$19</f>
        <v>8.4571009258847765E-2</v>
      </c>
      <c r="C128" s="178">
        <f>RES_hhdet_tesh!C128/RES_summary!C$19</f>
        <v>8.4953050278652908E-2</v>
      </c>
      <c r="D128" s="178">
        <f>RES_hhdet_tesh!D128/RES_summary!D$19</f>
        <v>8.7551311134777793E-2</v>
      </c>
      <c r="E128" s="178">
        <f>RES_hhdet_tesh!E128/RES_summary!E$19</f>
        <v>8.8213650368960103E-2</v>
      </c>
      <c r="F128" s="178">
        <f>RES_hhdet_tesh!F128/RES_summary!F$19</f>
        <v>9.0986043062573144E-2</v>
      </c>
      <c r="G128" s="178">
        <f>RES_hhdet_tesh!G128/RES_summary!G$19</f>
        <v>9.0994787598055862E-2</v>
      </c>
      <c r="H128" s="178">
        <f>RES_hhdet_tesh!H128/RES_summary!H$19</f>
        <v>9.5084040361471431E-2</v>
      </c>
      <c r="I128" s="178">
        <f>RES_hhdet_tesh!I128/RES_summary!I$19</f>
        <v>0.1057875862297581</v>
      </c>
      <c r="J128" s="178">
        <f>RES_hhdet_tesh!J128/RES_summary!J$19</f>
        <v>0.11951362427062666</v>
      </c>
      <c r="K128" s="178">
        <f>RES_hhdet_tesh!K128/RES_summary!K$19</f>
        <v>0.15270711549390006</v>
      </c>
      <c r="L128" s="178">
        <f>RES_hhdet_tesh!L128/RES_summary!L$19</f>
        <v>0.17883723208800525</v>
      </c>
      <c r="M128" s="178">
        <f>RES_hhdet_tesh!M128/RES_summary!M$19</f>
        <v>0.26339439912453833</v>
      </c>
      <c r="N128" s="178">
        <f>RES_hhdet_tesh!N128/RES_summary!N$19</f>
        <v>0.34831050135367542</v>
      </c>
      <c r="O128" s="178">
        <f>RES_hhdet_tesh!O128/RES_summary!O$19</f>
        <v>0.42394968487086354</v>
      </c>
      <c r="P128" s="178">
        <f>RES_hhdet_tesh!P128/RES_summary!P$19</f>
        <v>0.50453758003939131</v>
      </c>
      <c r="Q128" s="178">
        <f>RES_hhdet_tesh!Q128/RES_summary!Q$19</f>
        <v>0.59968034083427479</v>
      </c>
    </row>
    <row r="129" spans="1:17" ht="12" customHeight="1" x14ac:dyDescent="0.25">
      <c r="A129" s="23" t="s">
        <v>60</v>
      </c>
      <c r="B129" s="177">
        <f>RES_hhdet_tesh!B129/RES_summary!B$19</f>
        <v>8.4571009258847765E-2</v>
      </c>
      <c r="C129" s="177">
        <f>RES_hhdet_tesh!C129/RES_summary!C$19</f>
        <v>8.4953050278652908E-2</v>
      </c>
      <c r="D129" s="177">
        <f>RES_hhdet_tesh!D129/RES_summary!D$19</f>
        <v>8.7551311134777793E-2</v>
      </c>
      <c r="E129" s="177">
        <f>RES_hhdet_tesh!E129/RES_summary!E$19</f>
        <v>8.8213650368960103E-2</v>
      </c>
      <c r="F129" s="177">
        <f>RES_hhdet_tesh!F129/RES_summary!F$19</f>
        <v>9.0986043062573144E-2</v>
      </c>
      <c r="G129" s="177">
        <f>RES_hhdet_tesh!G129/RES_summary!G$19</f>
        <v>9.0994787598055862E-2</v>
      </c>
      <c r="H129" s="177">
        <f>RES_hhdet_tesh!H129/RES_summary!H$19</f>
        <v>9.5084040361471431E-2</v>
      </c>
      <c r="I129" s="177">
        <f>RES_hhdet_tesh!I129/RES_summary!I$19</f>
        <v>0.1057875862297581</v>
      </c>
      <c r="J129" s="177">
        <f>RES_hhdet_tesh!J129/RES_summary!J$19</f>
        <v>0.11951362427062666</v>
      </c>
      <c r="K129" s="177">
        <f>RES_hhdet_tesh!K129/RES_summary!K$19</f>
        <v>0.15270711549390006</v>
      </c>
      <c r="L129" s="177">
        <f>RES_hhdet_tesh!L129/RES_summary!L$19</f>
        <v>0.17883723208800525</v>
      </c>
      <c r="M129" s="177">
        <f>RES_hhdet_tesh!M129/RES_summary!M$19</f>
        <v>0.26339439912453833</v>
      </c>
      <c r="N129" s="177">
        <f>RES_hhdet_tesh!N129/RES_summary!N$19</f>
        <v>0.34831050135367542</v>
      </c>
      <c r="O129" s="177">
        <f>RES_hhdet_tesh!O129/RES_summary!O$19</f>
        <v>0.42394968487086354</v>
      </c>
      <c r="P129" s="177">
        <f>RES_hhdet_tesh!P129/RES_summary!P$19</f>
        <v>0.50453758003939131</v>
      </c>
      <c r="Q129" s="177">
        <f>RES_hhdet_tesh!Q129/RES_summary!Q$19</f>
        <v>0.59968034083427479</v>
      </c>
    </row>
    <row r="130" spans="1:17" ht="12" customHeight="1" x14ac:dyDescent="0.25">
      <c r="A130" s="158" t="s">
        <v>63</v>
      </c>
      <c r="B130" s="178">
        <f>RES_hhdet_tesh!B130/RES_summary!B$19</f>
        <v>16.833869994666781</v>
      </c>
      <c r="C130" s="178">
        <f>RES_hhdet_tesh!C130/RES_summary!C$19</f>
        <v>16.871205922158516</v>
      </c>
      <c r="D130" s="178">
        <f>RES_hhdet_tesh!D130/RES_summary!D$19</f>
        <v>17.209497047117377</v>
      </c>
      <c r="E130" s="178">
        <f>RES_hhdet_tesh!E130/RES_summary!E$19</f>
        <v>17.101145880698539</v>
      </c>
      <c r="F130" s="178">
        <f>RES_hhdet_tesh!F130/RES_summary!F$19</f>
        <v>16.968163905447515</v>
      </c>
      <c r="G130" s="178">
        <f>RES_hhdet_tesh!G130/RES_summary!G$19</f>
        <v>17.019317709627114</v>
      </c>
      <c r="H130" s="178">
        <f>RES_hhdet_tesh!H130/RES_summary!H$19</f>
        <v>17.226261509808044</v>
      </c>
      <c r="I130" s="178">
        <f>RES_hhdet_tesh!I130/RES_summary!I$19</f>
        <v>17.274066290422994</v>
      </c>
      <c r="J130" s="178">
        <f>RES_hhdet_tesh!J130/RES_summary!J$19</f>
        <v>17.238968773366761</v>
      </c>
      <c r="K130" s="178">
        <f>RES_hhdet_tesh!K130/RES_summary!K$19</f>
        <v>17.114698027148428</v>
      </c>
      <c r="L130" s="178">
        <f>RES_hhdet_tesh!L130/RES_summary!L$19</f>
        <v>17.076251280009675</v>
      </c>
      <c r="M130" s="178">
        <f>RES_hhdet_tesh!M130/RES_summary!M$19</f>
        <v>17.177142821400302</v>
      </c>
      <c r="N130" s="178">
        <f>RES_hhdet_tesh!N130/RES_summary!N$19</f>
        <v>17.244271832446124</v>
      </c>
      <c r="O130" s="178">
        <f>RES_hhdet_tesh!O130/RES_summary!O$19</f>
        <v>17.19579441382476</v>
      </c>
      <c r="P130" s="178">
        <f>RES_hhdet_tesh!P130/RES_summary!P$19</f>
        <v>17.183446519973682</v>
      </c>
      <c r="Q130" s="178">
        <f>RES_hhdet_tesh!Q130/RES_summary!Q$19</f>
        <v>17.265326601962816</v>
      </c>
    </row>
    <row r="131" spans="1:17" ht="12" customHeight="1" x14ac:dyDescent="0.25">
      <c r="A131" s="167" t="s">
        <v>148</v>
      </c>
      <c r="B131" s="183">
        <f>RES_hhdet_tesh!B131/RES_summary!B$19</f>
        <v>16.530116717767175</v>
      </c>
      <c r="C131" s="183">
        <f>RES_hhdet_tesh!C131/RES_summary!C$19</f>
        <v>16.564311952236043</v>
      </c>
      <c r="D131" s="183">
        <f>RES_hhdet_tesh!D131/RES_summary!D$19</f>
        <v>16.855780180403247</v>
      </c>
      <c r="E131" s="183">
        <f>RES_hhdet_tesh!E131/RES_summary!E$19</f>
        <v>16.75142025330792</v>
      </c>
      <c r="F131" s="183">
        <f>RES_hhdet_tesh!F131/RES_summary!F$19</f>
        <v>16.678910870198486</v>
      </c>
      <c r="G131" s="183">
        <f>RES_hhdet_tesh!G131/RES_summary!G$19</f>
        <v>16.735097005463203</v>
      </c>
      <c r="H131" s="183">
        <f>RES_hhdet_tesh!H131/RES_summary!H$19</f>
        <v>16.961053621184671</v>
      </c>
      <c r="I131" s="183">
        <f>RES_hhdet_tesh!I131/RES_summary!I$19</f>
        <v>16.97574562418864</v>
      </c>
      <c r="J131" s="183">
        <f>RES_hhdet_tesh!J131/RES_summary!J$19</f>
        <v>16.909612022037162</v>
      </c>
      <c r="K131" s="183">
        <f>RES_hhdet_tesh!K131/RES_summary!K$19</f>
        <v>16.769279397956197</v>
      </c>
      <c r="L131" s="183">
        <f>RES_hhdet_tesh!L131/RES_summary!L$19</f>
        <v>16.754064205937368</v>
      </c>
      <c r="M131" s="183">
        <f>RES_hhdet_tesh!M131/RES_summary!M$19</f>
        <v>16.775754598796684</v>
      </c>
      <c r="N131" s="183">
        <f>RES_hhdet_tesh!N131/RES_summary!N$19</f>
        <v>16.760636500218222</v>
      </c>
      <c r="O131" s="183">
        <f>RES_hhdet_tesh!O131/RES_summary!O$19</f>
        <v>16.72426736417578</v>
      </c>
      <c r="P131" s="183">
        <f>RES_hhdet_tesh!P131/RES_summary!P$19</f>
        <v>16.724360057001267</v>
      </c>
      <c r="Q131" s="183">
        <f>RES_hhdet_tesh!Q131/RES_summary!Q$19</f>
        <v>16.743959221311961</v>
      </c>
    </row>
    <row r="132" spans="1:17" ht="12" customHeight="1" x14ac:dyDescent="0.25">
      <c r="A132" s="167" t="s">
        <v>147</v>
      </c>
      <c r="B132" s="183">
        <f>RES_hhdet_tesh!B132/RES_summary!B$19</f>
        <v>16.530179405863802</v>
      </c>
      <c r="C132" s="183">
        <f>RES_hhdet_tesh!C132/RES_summary!C$19</f>
        <v>16.61222726860662</v>
      </c>
      <c r="D132" s="183">
        <f>RES_hhdet_tesh!D132/RES_summary!D$19</f>
        <v>16.941412370291012</v>
      </c>
      <c r="E132" s="183">
        <f>RES_hhdet_tesh!E132/RES_summary!E$19</f>
        <v>16.873117192318961</v>
      </c>
      <c r="F132" s="183">
        <f>RES_hhdet_tesh!F132/RES_summary!F$19</f>
        <v>16.835779972687121</v>
      </c>
      <c r="G132" s="183">
        <f>RES_hhdet_tesh!G132/RES_summary!G$19</f>
        <v>16.916455728486088</v>
      </c>
      <c r="H132" s="183">
        <f>RES_hhdet_tesh!H132/RES_summary!H$19</f>
        <v>17.166095847912125</v>
      </c>
      <c r="I132" s="183">
        <f>RES_hhdet_tesh!I132/RES_summary!I$19</f>
        <v>17.196441252297852</v>
      </c>
      <c r="J132" s="183">
        <f>RES_hhdet_tesh!J132/RES_summary!J$19</f>
        <v>17.144616293991941</v>
      </c>
      <c r="K132" s="183">
        <f>RES_hhdet_tesh!K132/RES_summary!K$19</f>
        <v>17.022180874208555</v>
      </c>
      <c r="L132" s="183">
        <f>RES_hhdet_tesh!L132/RES_summary!L$19</f>
        <v>17.024072268156193</v>
      </c>
      <c r="M132" s="183">
        <f>RES_hhdet_tesh!M132/RES_summary!M$19</f>
        <v>17.031102245971436</v>
      </c>
      <c r="N132" s="183">
        <f>RES_hhdet_tesh!N132/RES_summary!N$19</f>
        <v>17.00077509583819</v>
      </c>
      <c r="O132" s="183">
        <f>RES_hhdet_tesh!O132/RES_summary!O$19</f>
        <v>16.947661906245159</v>
      </c>
      <c r="P132" s="183">
        <f>RES_hhdet_tesh!P132/RES_summary!P$19</f>
        <v>16.929734282213648</v>
      </c>
      <c r="Q132" s="183">
        <f>RES_hhdet_tesh!Q132/RES_summary!Q$19</f>
        <v>16.933749196381306</v>
      </c>
    </row>
    <row r="133" spans="1:17" ht="12" customHeight="1" x14ac:dyDescent="0.25">
      <c r="A133" s="166" t="s">
        <v>61</v>
      </c>
      <c r="B133" s="182">
        <f>RES_hhdet_tesh!B133/RES_summary!B$19</f>
        <v>10.744575866548795</v>
      </c>
      <c r="C133" s="182">
        <f>RES_hhdet_tesh!C133/RES_summary!C$19</f>
        <v>10.802385065292007</v>
      </c>
      <c r="D133" s="182">
        <f>RES_hhdet_tesh!D133/RES_summary!D$19</f>
        <v>11.011573266384378</v>
      </c>
      <c r="E133" s="182">
        <f>RES_hhdet_tesh!E133/RES_summary!E$19</f>
        <v>10.967351823344648</v>
      </c>
      <c r="F133" s="182">
        <f>RES_hhdet_tesh!F133/RES_summary!F$19</f>
        <v>10.945927214131896</v>
      </c>
      <c r="G133" s="182">
        <f>RES_hhdet_tesh!G133/RES_summary!G$19</f>
        <v>10.991211080134915</v>
      </c>
      <c r="H133" s="182">
        <f>RES_hhdet_tesh!H133/RES_summary!H$19</f>
        <v>11.144052358579646</v>
      </c>
      <c r="I133" s="182">
        <f>RES_hhdet_tesh!I133/RES_summary!I$19</f>
        <v>11.163748740380644</v>
      </c>
      <c r="J133" s="182">
        <f>RES_hhdet_tesh!J133/RES_summary!J$19</f>
        <v>11.119369982256607</v>
      </c>
      <c r="K133" s="182">
        <f>RES_hhdet_tesh!K133/RES_summary!K$19</f>
        <v>11.032838389206391</v>
      </c>
      <c r="L133" s="182">
        <f>RES_hhdet_tesh!L133/RES_summary!L$19</f>
        <v>11.027800165601786</v>
      </c>
      <c r="M133" s="182">
        <f>RES_hhdet_tesh!M133/RES_summary!M$19</f>
        <v>11.051324054140776</v>
      </c>
      <c r="N133" s="182">
        <f>RES_hhdet_tesh!N133/RES_summary!N$19</f>
        <v>11.04251310958413</v>
      </c>
      <c r="O133" s="182">
        <f>RES_hhdet_tesh!O133/RES_summary!O$19</f>
        <v>11.014801604791494</v>
      </c>
      <c r="P133" s="182">
        <f>RES_hhdet_tesh!P133/RES_summary!P$19</f>
        <v>11.010916546797073</v>
      </c>
      <c r="Q133" s="182">
        <f>RES_hhdet_tesh!Q133/RES_summary!Q$19</f>
        <v>11.014928837283705</v>
      </c>
    </row>
    <row r="134" spans="1:17" ht="12" customHeight="1" x14ac:dyDescent="0.25">
      <c r="A134" s="147" t="s">
        <v>59</v>
      </c>
      <c r="B134" s="181">
        <f>RES_hhdet_tesh!B134/RES_summary!B$19</f>
        <v>5.7856035393150034</v>
      </c>
      <c r="C134" s="181">
        <f>RES_hhdet_tesh!C134/RES_summary!C$19</f>
        <v>5.8098422033146111</v>
      </c>
      <c r="D134" s="181">
        <f>RES_hhdet_tesh!D134/RES_summary!D$19</f>
        <v>5.929839103906632</v>
      </c>
      <c r="E134" s="181">
        <f>RES_hhdet_tesh!E134/RES_summary!E$19</f>
        <v>5.9057653689743104</v>
      </c>
      <c r="F134" s="181">
        <f>RES_hhdet_tesh!F134/RES_summary!F$19</f>
        <v>5.8898527585552261</v>
      </c>
      <c r="G134" s="181">
        <f>RES_hhdet_tesh!G134/RES_summary!G$19</f>
        <v>5.925244648351172</v>
      </c>
      <c r="H134" s="181">
        <f>RES_hhdet_tesh!H134/RES_summary!H$19</f>
        <v>6.0220434893324803</v>
      </c>
      <c r="I134" s="181">
        <f>RES_hhdet_tesh!I134/RES_summary!I$19</f>
        <v>6.0326925119172072</v>
      </c>
      <c r="J134" s="181">
        <f>RES_hhdet_tesh!J134/RES_summary!J$19</f>
        <v>6.0252463117353345</v>
      </c>
      <c r="K134" s="181">
        <f>RES_hhdet_tesh!K134/RES_summary!K$19</f>
        <v>5.9893424850021661</v>
      </c>
      <c r="L134" s="181">
        <f>RES_hhdet_tesh!L134/RES_summary!L$19</f>
        <v>5.9962721025544061</v>
      </c>
      <c r="M134" s="181">
        <f>RES_hhdet_tesh!M134/RES_summary!M$19</f>
        <v>5.9797781918306629</v>
      </c>
      <c r="N134" s="181">
        <f>RES_hhdet_tesh!N134/RES_summary!N$19</f>
        <v>5.9582619862540565</v>
      </c>
      <c r="O134" s="181">
        <f>RES_hhdet_tesh!O134/RES_summary!O$19</f>
        <v>5.9328603014536645</v>
      </c>
      <c r="P134" s="181">
        <f>RES_hhdet_tesh!P134/RES_summary!P$19</f>
        <v>5.9188177354165745</v>
      </c>
      <c r="Q134" s="181">
        <f>RES_hhdet_tesh!Q134/RES_summary!Q$19</f>
        <v>5.9188203590976007</v>
      </c>
    </row>
    <row r="135" spans="1:17" ht="12" customHeight="1" x14ac:dyDescent="0.25">
      <c r="A135" s="163" t="s">
        <v>142</v>
      </c>
      <c r="B135" s="180">
        <f>RES_hhdet_tesh!B135/RES_summary!B$19</f>
        <v>19.641117081533995</v>
      </c>
      <c r="C135" s="180">
        <f>RES_hhdet_tesh!C135/RES_summary!C$19</f>
        <v>20.237083780783482</v>
      </c>
      <c r="D135" s="180">
        <f>RES_hhdet_tesh!D135/RES_summary!D$19</f>
        <v>21.204379668627112</v>
      </c>
      <c r="E135" s="180">
        <f>RES_hhdet_tesh!E135/RES_summary!E$19</f>
        <v>21.280713712193425</v>
      </c>
      <c r="F135" s="180">
        <f>RES_hhdet_tesh!F135/RES_summary!F$19</f>
        <v>20.935367242207477</v>
      </c>
      <c r="G135" s="180">
        <f>RES_hhdet_tesh!G135/RES_summary!G$19</f>
        <v>21.03914338102016</v>
      </c>
      <c r="H135" s="180">
        <f>RES_hhdet_tesh!H135/RES_summary!H$19</f>
        <v>21.448176193395447</v>
      </c>
      <c r="I135" s="180">
        <f>RES_hhdet_tesh!I135/RES_summary!I$19</f>
        <v>21.950760329444261</v>
      </c>
      <c r="J135" s="180">
        <f>RES_hhdet_tesh!J135/RES_summary!J$19</f>
        <v>22.758844537941631</v>
      </c>
      <c r="K135" s="180">
        <f>RES_hhdet_tesh!K135/RES_summary!K$19</f>
        <v>23.349856005007812</v>
      </c>
      <c r="L135" s="180">
        <f>RES_hhdet_tesh!L135/RES_summary!L$19</f>
        <v>24.2411251556221</v>
      </c>
      <c r="M135" s="180">
        <f>RES_hhdet_tesh!M135/RES_summary!M$19</f>
        <v>25.897533430103799</v>
      </c>
      <c r="N135" s="180">
        <f>RES_hhdet_tesh!N135/RES_summary!N$19</f>
        <v>27.872759542983427</v>
      </c>
      <c r="O135" s="180">
        <f>RES_hhdet_tesh!O135/RES_summary!O$19</f>
        <v>26.920576822988082</v>
      </c>
      <c r="P135" s="180">
        <f>RES_hhdet_tesh!P135/RES_summary!P$19</f>
        <v>26.517560685709515</v>
      </c>
      <c r="Q135" s="180">
        <f>RES_hhdet_tesh!Q135/RES_summary!Q$19</f>
        <v>26.988329549711079</v>
      </c>
    </row>
    <row r="136" spans="1:17" ht="12" customHeight="1" x14ac:dyDescent="0.25">
      <c r="A136" s="161" t="s">
        <v>141</v>
      </c>
      <c r="B136" s="179">
        <f>RES_hhdet_tesh!B136/RES_summary!B$19</f>
        <v>18.552329642312245</v>
      </c>
      <c r="C136" s="179">
        <f>RES_hhdet_tesh!C136/RES_summary!C$19</f>
        <v>18.978509748026067</v>
      </c>
      <c r="D136" s="179">
        <f>RES_hhdet_tesh!D136/RES_summary!D$19</f>
        <v>19.765435480411757</v>
      </c>
      <c r="E136" s="179">
        <f>RES_hhdet_tesh!E136/RES_summary!E$19</f>
        <v>19.824852550071299</v>
      </c>
      <c r="F136" s="179">
        <f>RES_hhdet_tesh!F136/RES_summary!F$19</f>
        <v>19.577887459089972</v>
      </c>
      <c r="G136" s="179">
        <f>RES_hhdet_tesh!G136/RES_summary!G$19</f>
        <v>19.68757092651839</v>
      </c>
      <c r="H136" s="179">
        <f>RES_hhdet_tesh!H136/RES_summary!H$19</f>
        <v>20.052357616935755</v>
      </c>
      <c r="I136" s="179">
        <f>RES_hhdet_tesh!I136/RES_summary!I$19</f>
        <v>20.442410375656767</v>
      </c>
      <c r="J136" s="179">
        <f>RES_hhdet_tesh!J136/RES_summary!J$19</f>
        <v>20.88795967598266</v>
      </c>
      <c r="K136" s="179">
        <f>RES_hhdet_tesh!K136/RES_summary!K$19</f>
        <v>21.227493604603559</v>
      </c>
      <c r="L136" s="179">
        <f>RES_hhdet_tesh!L136/RES_summary!L$19</f>
        <v>21.797369108624213</v>
      </c>
      <c r="M136" s="179">
        <f>RES_hhdet_tesh!M136/RES_summary!M$19</f>
        <v>22.930796860357088</v>
      </c>
      <c r="N136" s="179">
        <f>RES_hhdet_tesh!N136/RES_summary!N$19</f>
        <v>24.207660963689204</v>
      </c>
      <c r="O136" s="179">
        <f>RES_hhdet_tesh!O136/RES_summary!O$19</f>
        <v>23.58275284267183</v>
      </c>
      <c r="P136" s="179">
        <f>RES_hhdet_tesh!P136/RES_summary!P$19</f>
        <v>23.312554485140286</v>
      </c>
      <c r="Q136" s="179">
        <f>RES_hhdet_tesh!Q136/RES_summary!Q$19</f>
        <v>23.560081297685894</v>
      </c>
    </row>
    <row r="137" spans="1:17" ht="12" customHeight="1" x14ac:dyDescent="0.25">
      <c r="A137" s="148" t="s">
        <v>60</v>
      </c>
      <c r="B137" s="177">
        <f>RES_hhdet_tesh!B137/RES_summary!B$19</f>
        <v>12.766726102997239</v>
      </c>
      <c r="C137" s="177">
        <f>RES_hhdet_tesh!C137/RES_summary!C$19</f>
        <v>13.168667544711406</v>
      </c>
      <c r="D137" s="177">
        <f>RES_hhdet_tesh!D137/RES_summary!D$19</f>
        <v>13.835596376505119</v>
      </c>
      <c r="E137" s="177">
        <f>RES_hhdet_tesh!E137/RES_summary!E$19</f>
        <v>13.919087181096984</v>
      </c>
      <c r="F137" s="177">
        <f>RES_hhdet_tesh!F137/RES_summary!F$19</f>
        <v>13.688034700534747</v>
      </c>
      <c r="G137" s="177">
        <f>RES_hhdet_tesh!G137/RES_summary!G$19</f>
        <v>13.762326278167219</v>
      </c>
      <c r="H137" s="177">
        <f>RES_hhdet_tesh!H137/RES_summary!H$19</f>
        <v>14.030314127603273</v>
      </c>
      <c r="I137" s="177">
        <f>RES_hhdet_tesh!I137/RES_summary!I$19</f>
        <v>14.409717863739555</v>
      </c>
      <c r="J137" s="177">
        <f>RES_hhdet_tesh!J137/RES_summary!J$19</f>
        <v>14.862713364247071</v>
      </c>
      <c r="K137" s="177">
        <f>RES_hhdet_tesh!K137/RES_summary!K$19</f>
        <v>15.23815111960139</v>
      </c>
      <c r="L137" s="177">
        <f>RES_hhdet_tesh!L137/RES_summary!L$19</f>
        <v>15.801097006069806</v>
      </c>
      <c r="M137" s="177">
        <f>RES_hhdet_tesh!M137/RES_summary!M$19</f>
        <v>16.951018668526416</v>
      </c>
      <c r="N137" s="177">
        <f>RES_hhdet_tesh!N137/RES_summary!N$19</f>
        <v>18.249398977435138</v>
      </c>
      <c r="O137" s="177">
        <f>RES_hhdet_tesh!O137/RES_summary!O$19</f>
        <v>17.649892541218144</v>
      </c>
      <c r="P137" s="177">
        <f>RES_hhdet_tesh!P137/RES_summary!P$19</f>
        <v>17.393736749723715</v>
      </c>
      <c r="Q137" s="177">
        <f>RES_hhdet_tesh!Q137/RES_summary!Q$19</f>
        <v>17.641260938588292</v>
      </c>
    </row>
    <row r="138" spans="1:17" ht="12" customHeight="1" x14ac:dyDescent="0.25">
      <c r="A138" s="148" t="s">
        <v>59</v>
      </c>
      <c r="B138" s="177">
        <f>RES_hhdet_tesh!B138/RES_summary!B$19</f>
        <v>5.785603539315006</v>
      </c>
      <c r="C138" s="177">
        <f>RES_hhdet_tesh!C138/RES_summary!C$19</f>
        <v>5.8098422033146599</v>
      </c>
      <c r="D138" s="177">
        <f>RES_hhdet_tesh!D138/RES_summary!D$19</f>
        <v>5.9298391039066356</v>
      </c>
      <c r="E138" s="177">
        <f>RES_hhdet_tesh!E138/RES_summary!E$19</f>
        <v>5.905765368974313</v>
      </c>
      <c r="F138" s="177">
        <f>RES_hhdet_tesh!F138/RES_summary!F$19</f>
        <v>5.8898527585552252</v>
      </c>
      <c r="G138" s="177">
        <f>RES_hhdet_tesh!G138/RES_summary!G$19</f>
        <v>5.925244648351172</v>
      </c>
      <c r="H138" s="177">
        <f>RES_hhdet_tesh!H138/RES_summary!H$19</f>
        <v>6.0220434893324839</v>
      </c>
      <c r="I138" s="177">
        <f>RES_hhdet_tesh!I138/RES_summary!I$19</f>
        <v>6.0326925119172099</v>
      </c>
      <c r="J138" s="177">
        <f>RES_hhdet_tesh!J138/RES_summary!J$19</f>
        <v>6.0252463117355912</v>
      </c>
      <c r="K138" s="177">
        <f>RES_hhdet_tesh!K138/RES_summary!K$19</f>
        <v>5.989342485002167</v>
      </c>
      <c r="L138" s="177">
        <f>RES_hhdet_tesh!L138/RES_summary!L$19</f>
        <v>5.9962721025544115</v>
      </c>
      <c r="M138" s="177">
        <f>RES_hhdet_tesh!M138/RES_summary!M$19</f>
        <v>5.9797781918306701</v>
      </c>
      <c r="N138" s="177">
        <f>RES_hhdet_tesh!N138/RES_summary!N$19</f>
        <v>5.958261986254068</v>
      </c>
      <c r="O138" s="177">
        <f>RES_hhdet_tesh!O138/RES_summary!O$19</f>
        <v>5.9328603014536867</v>
      </c>
      <c r="P138" s="177">
        <f>RES_hhdet_tesh!P138/RES_summary!P$19</f>
        <v>5.9188177354165754</v>
      </c>
      <c r="Q138" s="177">
        <f>RES_hhdet_tesh!Q138/RES_summary!Q$19</f>
        <v>5.9188203590976007</v>
      </c>
    </row>
    <row r="139" spans="1:17" ht="12" customHeight="1" x14ac:dyDescent="0.25">
      <c r="A139" s="158" t="s">
        <v>62</v>
      </c>
      <c r="B139" s="178">
        <f>RES_hhdet_tesh!B139/RES_summary!B$19</f>
        <v>5.9063403945561133</v>
      </c>
      <c r="C139" s="178">
        <f>RES_hhdet_tesh!C139/RES_summary!C$19</f>
        <v>6.0957931978358975</v>
      </c>
      <c r="D139" s="178">
        <f>RES_hhdet_tesh!D139/RES_summary!D$19</f>
        <v>6.401935274848257</v>
      </c>
      <c r="E139" s="178">
        <f>RES_hhdet_tesh!E139/RES_summary!E$19</f>
        <v>6.4640239494304552</v>
      </c>
      <c r="F139" s="178">
        <f>RES_hhdet_tesh!F139/RES_summary!F$19</f>
        <v>6.4855019087704298</v>
      </c>
      <c r="G139" s="178">
        <f>RES_hhdet_tesh!G139/RES_summary!G$19</f>
        <v>6.6102153886839572</v>
      </c>
      <c r="H139" s="178">
        <f>RES_hhdet_tesh!H139/RES_summary!H$19</f>
        <v>6.8835126570950917</v>
      </c>
      <c r="I139" s="178">
        <f>RES_hhdet_tesh!I139/RES_summary!I$19</f>
        <v>7.0961470648926417</v>
      </c>
      <c r="J139" s="178">
        <f>RES_hhdet_tesh!J139/RES_summary!J$19</f>
        <v>7.281172074643135</v>
      </c>
      <c r="K139" s="178">
        <f>RES_hhdet_tesh!K139/RES_summary!K$19</f>
        <v>7.3875143469718596</v>
      </c>
      <c r="L139" s="178">
        <f>RES_hhdet_tesh!L139/RES_summary!L$19</f>
        <v>7.2000552754277045</v>
      </c>
      <c r="M139" s="178">
        <f>RES_hhdet_tesh!M139/RES_summary!M$19</f>
        <v>8.0096419146410476</v>
      </c>
      <c r="N139" s="178">
        <f>RES_hhdet_tesh!N139/RES_summary!N$19</f>
        <v>8.4219094106479311</v>
      </c>
      <c r="O139" s="178">
        <f>RES_hhdet_tesh!O139/RES_summary!O$19</f>
        <v>8.4034797265216259</v>
      </c>
      <c r="P139" s="178">
        <f>RES_hhdet_tesh!P139/RES_summary!P$19</f>
        <v>8.6165835273686113</v>
      </c>
      <c r="Q139" s="178">
        <f>RES_hhdet_tesh!Q139/RES_summary!Q$19</f>
        <v>8.3556120961237497</v>
      </c>
    </row>
    <row r="140" spans="1:17" ht="12" customHeight="1" x14ac:dyDescent="0.25">
      <c r="A140" s="23" t="s">
        <v>57</v>
      </c>
      <c r="B140" s="177">
        <f>RES_hhdet_tesh!B140/RES_summary!B$19</f>
        <v>5.2727365480256836</v>
      </c>
      <c r="C140" s="177">
        <f>RES_hhdet_tesh!C140/RES_summary!C$19</f>
        <v>5.3524175122692945</v>
      </c>
      <c r="D140" s="177">
        <f>RES_hhdet_tesh!D140/RES_summary!D$19</f>
        <v>5.45270702491149</v>
      </c>
      <c r="E140" s="177">
        <f>RES_hhdet_tesh!E140/RES_summary!E$19</f>
        <v>5.4648685495070168</v>
      </c>
      <c r="F140" s="177">
        <f>RES_hhdet_tesh!F140/RES_summary!F$19</f>
        <v>5.4970245915900957</v>
      </c>
      <c r="G140" s="177">
        <f>RES_hhdet_tesh!G140/RES_summary!G$19</f>
        <v>5.5715005564303448</v>
      </c>
      <c r="H140" s="177">
        <f>RES_hhdet_tesh!H140/RES_summary!H$19</f>
        <v>6.1221245753567031</v>
      </c>
      <c r="I140" s="177">
        <f>RES_hhdet_tesh!I140/RES_summary!I$19</f>
        <v>5.6151640736466355</v>
      </c>
      <c r="J140" s="177">
        <f>RES_hhdet_tesh!J140/RES_summary!J$19</f>
        <v>5.9663044644376084</v>
      </c>
      <c r="K140" s="177">
        <f>RES_hhdet_tesh!K140/RES_summary!K$19</f>
        <v>5.8312778014559123</v>
      </c>
      <c r="L140" s="177">
        <f>RES_hhdet_tesh!L140/RES_summary!L$19</f>
        <v>5.7908339165055605</v>
      </c>
      <c r="M140" s="177">
        <f>RES_hhdet_tesh!M140/RES_summary!M$19</f>
        <v>4.9647809388158972</v>
      </c>
      <c r="N140" s="177">
        <f>RES_hhdet_tesh!N140/RES_summary!N$19</f>
        <v>5.6243909619246111</v>
      </c>
      <c r="O140" s="177">
        <f>RES_hhdet_tesh!O140/RES_summary!O$19</f>
        <v>6.2240546699893313</v>
      </c>
      <c r="P140" s="177">
        <f>RES_hhdet_tesh!P140/RES_summary!P$19</f>
        <v>5.6125267147730113</v>
      </c>
      <c r="Q140" s="177">
        <f>RES_hhdet_tesh!Q140/RES_summary!Q$19</f>
        <v>5.5588468712432721</v>
      </c>
    </row>
    <row r="141" spans="1:17" ht="12" customHeight="1" x14ac:dyDescent="0.25">
      <c r="A141" s="29" t="s">
        <v>140</v>
      </c>
      <c r="B141" s="176">
        <f>RES_hhdet_tesh!B141/RES_summary!B$19</f>
        <v>6.2650480870079033</v>
      </c>
      <c r="C141" s="176">
        <f>RES_hhdet_tesh!C141/RES_summary!C$19</f>
        <v>6.5474303582325444</v>
      </c>
      <c r="D141" s="176">
        <f>RES_hhdet_tesh!D141/RES_summary!D$19</f>
        <v>6.8911866114220146</v>
      </c>
      <c r="E141" s="176">
        <f>RES_hhdet_tesh!E141/RES_summary!E$19</f>
        <v>6.9567633181165887</v>
      </c>
      <c r="F141" s="176">
        <f>RES_hhdet_tesh!F141/RES_summary!F$19</f>
        <v>6.9101331833338424</v>
      </c>
      <c r="G141" s="176">
        <f>RES_hhdet_tesh!G141/RES_summary!G$19</f>
        <v>6.9931068369008962</v>
      </c>
      <c r="H141" s="176">
        <f>RES_hhdet_tesh!H141/RES_summary!H$19</f>
        <v>7.174335771763646</v>
      </c>
      <c r="I141" s="176">
        <f>RES_hhdet_tesh!I141/RES_summary!I$19</f>
        <v>7.6291976775651626</v>
      </c>
      <c r="J141" s="176">
        <f>RES_hhdet_tesh!J141/RES_summary!J$19</f>
        <v>7.7653729470501967</v>
      </c>
      <c r="K141" s="176">
        <f>RES_hhdet_tesh!K141/RES_summary!K$19</f>
        <v>7.9671144346768683</v>
      </c>
      <c r="L141" s="176">
        <f>RES_hhdet_tesh!L141/RES_summary!L$19</f>
        <v>7.8557057433801312</v>
      </c>
      <c r="M141" s="176">
        <f>RES_hhdet_tesh!M141/RES_summary!M$19</f>
        <v>9.0047915994229246</v>
      </c>
      <c r="N141" s="176">
        <f>RES_hhdet_tesh!N141/RES_summary!N$19</f>
        <v>9.2591412673961173</v>
      </c>
      <c r="O141" s="176">
        <f>RES_hhdet_tesh!O141/RES_summary!O$19</f>
        <v>9.0150013967327585</v>
      </c>
      <c r="P141" s="176">
        <f>RES_hhdet_tesh!P141/RES_summary!P$19</f>
        <v>9.1319049249972064</v>
      </c>
      <c r="Q141" s="176">
        <f>RES_hhdet_tesh!Q141/RES_summary!Q$19</f>
        <v>8.8211466063597843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119.67572268303452</v>
      </c>
      <c r="C143" s="184">
        <f>RES_hhdet_tesh!C143/RES_summary!C$19</f>
        <v>126.06402350499744</v>
      </c>
      <c r="D143" s="184">
        <f>RES_hhdet_tesh!D143/RES_summary!D$19</f>
        <v>122.49584922806582</v>
      </c>
      <c r="E143" s="184">
        <f>RES_hhdet_tesh!E143/RES_summary!E$19</f>
        <v>124.98001515816571</v>
      </c>
      <c r="F143" s="184">
        <f>RES_hhdet_tesh!F143/RES_summary!F$19</f>
        <v>119.76292933010996</v>
      </c>
      <c r="G143" s="184">
        <f>RES_hhdet_tesh!G143/RES_summary!G$19</f>
        <v>115.77786573050801</v>
      </c>
      <c r="H143" s="184">
        <f>RES_hhdet_tesh!H143/RES_summary!H$19</f>
        <v>116.43227705213639</v>
      </c>
      <c r="I143" s="184">
        <f>RES_hhdet_tesh!I143/RES_summary!I$19</f>
        <v>106.10569785504232</v>
      </c>
      <c r="J143" s="184">
        <f>RES_hhdet_tesh!J143/RES_summary!J$19</f>
        <v>119.0015732331188</v>
      </c>
      <c r="K143" s="184">
        <f>RES_hhdet_tesh!K143/RES_summary!K$19</f>
        <v>119.37696867241401</v>
      </c>
      <c r="L143" s="184">
        <f>RES_hhdet_tesh!L143/RES_summary!L$19</f>
        <v>136.05251542526563</v>
      </c>
      <c r="M143" s="184">
        <f>RES_hhdet_tesh!M143/RES_summary!M$19</f>
        <v>112.68414135875581</v>
      </c>
      <c r="N143" s="184">
        <f>RES_hhdet_tesh!N143/RES_summary!N$19</f>
        <v>122.07636359342183</v>
      </c>
      <c r="O143" s="184">
        <f>RES_hhdet_tesh!O143/RES_summary!O$19</f>
        <v>126.72522322601831</v>
      </c>
      <c r="P143" s="184">
        <f>RES_hhdet_tesh!P143/RES_summary!P$19</f>
        <v>100.81672037112885</v>
      </c>
      <c r="Q143" s="184">
        <f>RES_hhdet_tesh!Q143/RES_summary!Q$19</f>
        <v>106.14316142271362</v>
      </c>
    </row>
    <row r="144" spans="1:17" ht="12.95" customHeight="1" x14ac:dyDescent="0.25">
      <c r="A144" s="158" t="s">
        <v>65</v>
      </c>
      <c r="B144" s="178">
        <f>RES_hhdet_tesh!B144/RES_summary!B$19</f>
        <v>86.557696472039851</v>
      </c>
      <c r="C144" s="178">
        <f>RES_hhdet_tesh!C144/RES_summary!C$19</f>
        <v>91.868665928574728</v>
      </c>
      <c r="D144" s="178">
        <f>RES_hhdet_tesh!D144/RES_summary!D$19</f>
        <v>86.858571480840482</v>
      </c>
      <c r="E144" s="178">
        <f>RES_hhdet_tesh!E144/RES_summary!E$19</f>
        <v>89.154122653176259</v>
      </c>
      <c r="F144" s="178">
        <f>RES_hhdet_tesh!F144/RES_summary!F$19</f>
        <v>84.173448328097336</v>
      </c>
      <c r="G144" s="178">
        <f>RES_hhdet_tesh!G144/RES_summary!G$19</f>
        <v>79.926998835509494</v>
      </c>
      <c r="H144" s="178">
        <f>RES_hhdet_tesh!H144/RES_summary!H$19</f>
        <v>79.841317142778891</v>
      </c>
      <c r="I144" s="178">
        <f>RES_hhdet_tesh!I144/RES_summary!I$19</f>
        <v>68.895590042311781</v>
      </c>
      <c r="J144" s="178">
        <f>RES_hhdet_tesh!J144/RES_summary!J$19</f>
        <v>80.683875168208857</v>
      </c>
      <c r="K144" s="178">
        <f>RES_hhdet_tesh!K144/RES_summary!K$19</f>
        <v>80.256393878606261</v>
      </c>
      <c r="L144" s="178">
        <f>RES_hhdet_tesh!L144/RES_summary!L$19</f>
        <v>96.041259388364551</v>
      </c>
      <c r="M144" s="178">
        <f>RES_hhdet_tesh!M144/RES_summary!M$19</f>
        <v>70.207380277525274</v>
      </c>
      <c r="N144" s="178">
        <f>RES_hhdet_tesh!N144/RES_summary!N$19</f>
        <v>77.324583620812163</v>
      </c>
      <c r="O144" s="178">
        <f>RES_hhdet_tesh!O144/RES_summary!O$19</f>
        <v>83.025602865780186</v>
      </c>
      <c r="P144" s="178">
        <f>RES_hhdet_tesh!P144/RES_summary!P$19</f>
        <v>57.227488582818424</v>
      </c>
      <c r="Q144" s="178">
        <f>RES_hhdet_tesh!Q144/RES_summary!Q$19</f>
        <v>62.511742970327674</v>
      </c>
    </row>
    <row r="145" spans="1:17" ht="12" customHeight="1" x14ac:dyDescent="0.25">
      <c r="A145" s="23" t="s">
        <v>60</v>
      </c>
      <c r="B145" s="177">
        <f>RES_hhdet_tesh!B145/RES_summary!B$19</f>
        <v>86.557696472039851</v>
      </c>
      <c r="C145" s="177">
        <f>RES_hhdet_tesh!C145/RES_summary!C$19</f>
        <v>91.868665928574728</v>
      </c>
      <c r="D145" s="177">
        <f>RES_hhdet_tesh!D145/RES_summary!D$19</f>
        <v>86.858571480840482</v>
      </c>
      <c r="E145" s="177">
        <f>RES_hhdet_tesh!E145/RES_summary!E$19</f>
        <v>89.154122653176259</v>
      </c>
      <c r="F145" s="177">
        <f>RES_hhdet_tesh!F145/RES_summary!F$19</f>
        <v>84.173448328097336</v>
      </c>
      <c r="G145" s="177">
        <f>RES_hhdet_tesh!G145/RES_summary!G$19</f>
        <v>79.926998835509494</v>
      </c>
      <c r="H145" s="177">
        <f>RES_hhdet_tesh!H145/RES_summary!H$19</f>
        <v>79.841317142778891</v>
      </c>
      <c r="I145" s="177">
        <f>RES_hhdet_tesh!I145/RES_summary!I$19</f>
        <v>68.895590042311781</v>
      </c>
      <c r="J145" s="177">
        <f>RES_hhdet_tesh!J145/RES_summary!J$19</f>
        <v>80.683875168208857</v>
      </c>
      <c r="K145" s="177">
        <f>RES_hhdet_tesh!K145/RES_summary!K$19</f>
        <v>80.256393878606261</v>
      </c>
      <c r="L145" s="177">
        <f>RES_hhdet_tesh!L145/RES_summary!L$19</f>
        <v>96.041259388364551</v>
      </c>
      <c r="M145" s="177">
        <f>RES_hhdet_tesh!M145/RES_summary!M$19</f>
        <v>70.207380277525274</v>
      </c>
      <c r="N145" s="177">
        <f>RES_hhdet_tesh!N145/RES_summary!N$19</f>
        <v>77.324583620812163</v>
      </c>
      <c r="O145" s="177">
        <f>RES_hhdet_tesh!O145/RES_summary!O$19</f>
        <v>83.025602865780186</v>
      </c>
      <c r="P145" s="177">
        <f>RES_hhdet_tesh!P145/RES_summary!P$19</f>
        <v>57.227488582818424</v>
      </c>
      <c r="Q145" s="177">
        <f>RES_hhdet_tesh!Q145/RES_summary!Q$19</f>
        <v>62.511742970327674</v>
      </c>
    </row>
    <row r="146" spans="1:17" ht="12.95" customHeight="1" x14ac:dyDescent="0.25">
      <c r="A146" s="158" t="s">
        <v>112</v>
      </c>
      <c r="B146" s="178">
        <f>RES_hhdet_tesh!B146/RES_summary!B$19</f>
        <v>7.7465119046568001</v>
      </c>
      <c r="C146" s="178">
        <f>RES_hhdet_tesh!C146/RES_summary!C$19</f>
        <v>7.7736305580399723</v>
      </c>
      <c r="D146" s="178">
        <f>RES_hhdet_tesh!D146/RES_summary!D$19</f>
        <v>7.8036746176400582</v>
      </c>
      <c r="E146" s="178">
        <f>RES_hhdet_tesh!E146/RES_summary!E$19</f>
        <v>7.8404637176781762</v>
      </c>
      <c r="F146" s="178">
        <f>RES_hhdet_tesh!F146/RES_summary!F$19</f>
        <v>7.9054613339673141</v>
      </c>
      <c r="G146" s="178">
        <f>RES_hhdet_tesh!G146/RES_summary!G$19</f>
        <v>7.9568082850912072</v>
      </c>
      <c r="H146" s="178">
        <f>RES_hhdet_tesh!H146/RES_summary!H$19</f>
        <v>8.0340074956773151</v>
      </c>
      <c r="I146" s="178">
        <f>RES_hhdet_tesh!I146/RES_summary!I$19</f>
        <v>8.1342201303794166</v>
      </c>
      <c r="J146" s="178">
        <f>RES_hhdet_tesh!J146/RES_summary!J$19</f>
        <v>8.3685700782860053</v>
      </c>
      <c r="K146" s="178">
        <f>RES_hhdet_tesh!K146/RES_summary!K$19</f>
        <v>8.4660061559265145</v>
      </c>
      <c r="L146" s="178">
        <f>RES_hhdet_tesh!L146/RES_summary!L$19</f>
        <v>8.5484504747416032</v>
      </c>
      <c r="M146" s="178">
        <f>RES_hhdet_tesh!M146/RES_summary!M$19</f>
        <v>8.7139863905709642</v>
      </c>
      <c r="N146" s="178">
        <f>RES_hhdet_tesh!N146/RES_summary!N$19</f>
        <v>8.634539431640377</v>
      </c>
      <c r="O146" s="178">
        <f>RES_hhdet_tesh!O146/RES_summary!O$19</f>
        <v>8.5508090883021151</v>
      </c>
      <c r="P146" s="178">
        <f>RES_hhdet_tesh!P146/RES_summary!P$19</f>
        <v>8.5573519227970358</v>
      </c>
      <c r="Q146" s="178">
        <f>RES_hhdet_tesh!Q146/RES_summary!Q$19</f>
        <v>8.5584184542638582</v>
      </c>
    </row>
    <row r="147" spans="1:17" ht="12" customHeight="1" x14ac:dyDescent="0.25">
      <c r="A147" s="23" t="s">
        <v>60</v>
      </c>
      <c r="B147" s="177">
        <f>RES_hhdet_tesh!B147/RES_summary!B$19</f>
        <v>7.7465119046568001</v>
      </c>
      <c r="C147" s="177">
        <f>RES_hhdet_tesh!C147/RES_summary!C$19</f>
        <v>7.7736305580399723</v>
      </c>
      <c r="D147" s="177">
        <f>RES_hhdet_tesh!D147/RES_summary!D$19</f>
        <v>7.8036746176400582</v>
      </c>
      <c r="E147" s="177">
        <f>RES_hhdet_tesh!E147/RES_summary!E$19</f>
        <v>7.8404637176781762</v>
      </c>
      <c r="F147" s="177">
        <f>RES_hhdet_tesh!F147/RES_summary!F$19</f>
        <v>7.9054613339673141</v>
      </c>
      <c r="G147" s="177">
        <f>RES_hhdet_tesh!G147/RES_summary!G$19</f>
        <v>7.9568082850912072</v>
      </c>
      <c r="H147" s="177">
        <f>RES_hhdet_tesh!H147/RES_summary!H$19</f>
        <v>8.0340074956773151</v>
      </c>
      <c r="I147" s="177">
        <f>RES_hhdet_tesh!I147/RES_summary!I$19</f>
        <v>8.1342201303794166</v>
      </c>
      <c r="J147" s="177">
        <f>RES_hhdet_tesh!J147/RES_summary!J$19</f>
        <v>8.3685700782860053</v>
      </c>
      <c r="K147" s="177">
        <f>RES_hhdet_tesh!K147/RES_summary!K$19</f>
        <v>8.4660061559265145</v>
      </c>
      <c r="L147" s="177">
        <f>RES_hhdet_tesh!L147/RES_summary!L$19</f>
        <v>8.5484504747416032</v>
      </c>
      <c r="M147" s="177">
        <f>RES_hhdet_tesh!M147/RES_summary!M$19</f>
        <v>8.7139863905709642</v>
      </c>
      <c r="N147" s="177">
        <f>RES_hhdet_tesh!N147/RES_summary!N$19</f>
        <v>8.634539431640377</v>
      </c>
      <c r="O147" s="177">
        <f>RES_hhdet_tesh!O147/RES_summary!O$19</f>
        <v>8.5508090883021151</v>
      </c>
      <c r="P147" s="177">
        <f>RES_hhdet_tesh!P147/RES_summary!P$19</f>
        <v>8.5573519227970358</v>
      </c>
      <c r="Q147" s="177">
        <f>RES_hhdet_tesh!Q147/RES_summary!Q$19</f>
        <v>8.5584184542638582</v>
      </c>
    </row>
    <row r="148" spans="1:17" ht="12" customHeight="1" x14ac:dyDescent="0.25">
      <c r="A148" s="158" t="s">
        <v>63</v>
      </c>
      <c r="B148" s="178">
        <f>RES_hhdet_tesh!B148/RES_summary!B$19</f>
        <v>19.465260651703797</v>
      </c>
      <c r="C148" s="178">
        <f>RES_hhdet_tesh!C148/RES_summary!C$19</f>
        <v>20.3259568377037</v>
      </c>
      <c r="D148" s="178">
        <f>RES_hhdet_tesh!D148/RES_summary!D$19</f>
        <v>21.431599061792898</v>
      </c>
      <c r="E148" s="178">
        <f>RES_hhdet_tesh!E148/RES_summary!E$19</f>
        <v>21.521394139854674</v>
      </c>
      <c r="F148" s="178">
        <f>RES_hhdet_tesh!F148/RES_summary!F$19</f>
        <v>21.198519299175462</v>
      </c>
      <c r="G148" s="178">
        <f>RES_hhdet_tesh!G148/RES_summary!G$19</f>
        <v>21.283840232389796</v>
      </c>
      <c r="H148" s="178">
        <f>RES_hhdet_tesh!H148/RES_summary!H$19</f>
        <v>21.673448707248021</v>
      </c>
      <c r="I148" s="178">
        <f>RES_hhdet_tesh!I148/RES_summary!I$19</f>
        <v>21.979736743067406</v>
      </c>
      <c r="J148" s="178">
        <f>RES_hhdet_tesh!J148/RES_summary!J$19</f>
        <v>22.66796250172165</v>
      </c>
      <c r="K148" s="178">
        <f>RES_hhdet_tesh!K148/RES_summary!K$19</f>
        <v>23.267038752305595</v>
      </c>
      <c r="L148" s="178">
        <f>RES_hhdet_tesh!L148/RES_summary!L$19</f>
        <v>24.262751977202853</v>
      </c>
      <c r="M148" s="178">
        <f>RES_hhdet_tesh!M148/RES_summary!M$19</f>
        <v>25.75311534888133</v>
      </c>
      <c r="N148" s="178">
        <f>RES_hhdet_tesh!N148/RES_summary!N$19</f>
        <v>27.695341291747216</v>
      </c>
      <c r="O148" s="178">
        <f>RES_hhdet_tesh!O148/RES_summary!O$19</f>
        <v>26.745335442350235</v>
      </c>
      <c r="P148" s="178">
        <f>RES_hhdet_tesh!P148/RES_summary!P$19</f>
        <v>26.415288703838762</v>
      </c>
      <c r="Q148" s="178">
        <f>RES_hhdet_tesh!Q148/RES_summary!Q$19</f>
        <v>26.717394381076115</v>
      </c>
    </row>
    <row r="149" spans="1:17" ht="12" customHeight="1" x14ac:dyDescent="0.25">
      <c r="A149" s="167" t="s">
        <v>144</v>
      </c>
      <c r="B149" s="183">
        <f>RES_hhdet_tesh!B149/RES_summary!B$19</f>
        <v>16.530759796516392</v>
      </c>
      <c r="C149" s="183">
        <f>RES_hhdet_tesh!C149/RES_summary!C$19</f>
        <v>16.693761829267512</v>
      </c>
      <c r="D149" s="183">
        <f>RES_hhdet_tesh!D149/RES_summary!D$19</f>
        <v>17.021058807061703</v>
      </c>
      <c r="E149" s="183">
        <f>RES_hhdet_tesh!E149/RES_summary!E$19</f>
        <v>16.957883076019062</v>
      </c>
      <c r="F149" s="183">
        <f>RES_hhdet_tesh!F149/RES_summary!F$19</f>
        <v>16.932707587312013</v>
      </c>
      <c r="G149" s="183">
        <f>RES_hhdet_tesh!G149/RES_summary!G$19</f>
        <v>17.067698923065972</v>
      </c>
      <c r="H149" s="183">
        <f>RES_hhdet_tesh!H149/RES_summary!H$19</f>
        <v>17.319040778649146</v>
      </c>
      <c r="I149" s="183">
        <f>RES_hhdet_tesh!I149/RES_summary!I$19</f>
        <v>17.321072468296673</v>
      </c>
      <c r="J149" s="183">
        <f>RES_hhdet_tesh!J149/RES_summary!J$19</f>
        <v>17.266710595155516</v>
      </c>
      <c r="K149" s="183">
        <f>RES_hhdet_tesh!K149/RES_summary!K$19</f>
        <v>17.152273013223368</v>
      </c>
      <c r="L149" s="183">
        <f>RES_hhdet_tesh!L149/RES_summary!L$19</f>
        <v>17.088808819830053</v>
      </c>
      <c r="M149" s="183">
        <f>RES_hhdet_tesh!M149/RES_summary!M$19</f>
        <v>17.424881869028823</v>
      </c>
      <c r="N149" s="183">
        <f>RES_hhdet_tesh!N149/RES_summary!N$19</f>
        <v>17.517603331710585</v>
      </c>
      <c r="O149" s="183">
        <f>RES_hhdet_tesh!O149/RES_summary!O$19</f>
        <v>17.573045571067652</v>
      </c>
      <c r="P149" s="183">
        <f>RES_hhdet_tesh!P149/RES_summary!P$19</f>
        <v>17.589112397725781</v>
      </c>
      <c r="Q149" s="183">
        <f>RES_hhdet_tesh!Q149/RES_summary!Q$19</f>
        <v>17.642260994477784</v>
      </c>
    </row>
    <row r="150" spans="1:17" ht="12" customHeight="1" x14ac:dyDescent="0.25">
      <c r="A150" s="167" t="s">
        <v>143</v>
      </c>
      <c r="B150" s="183">
        <f>RES_hhdet_tesh!B150/RES_summary!B$19</f>
        <v>16.53059740705072</v>
      </c>
      <c r="C150" s="183">
        <f>RES_hhdet_tesh!C150/RES_summary!C$19</f>
        <v>16.759167109759403</v>
      </c>
      <c r="D150" s="183">
        <f>RES_hhdet_tesh!D150/RES_summary!D$19</f>
        <v>17.153927001279204</v>
      </c>
      <c r="E150" s="183">
        <f>RES_hhdet_tesh!E150/RES_summary!E$19</f>
        <v>17.141719766844307</v>
      </c>
      <c r="F150" s="183">
        <f>RES_hhdet_tesh!F150/RES_summary!F$19</f>
        <v>17.103126201236847</v>
      </c>
      <c r="G150" s="183">
        <f>RES_hhdet_tesh!G150/RES_summary!G$19</f>
        <v>17.195697119845249</v>
      </c>
      <c r="H150" s="183">
        <f>RES_hhdet_tesh!H150/RES_summary!H$19</f>
        <v>17.434444542372287</v>
      </c>
      <c r="I150" s="183">
        <f>RES_hhdet_tesh!I150/RES_summary!I$19</f>
        <v>17.424786199982904</v>
      </c>
      <c r="J150" s="183">
        <f>RES_hhdet_tesh!J150/RES_summary!J$19</f>
        <v>17.367140740323311</v>
      </c>
      <c r="K150" s="183">
        <f>RES_hhdet_tesh!K150/RES_summary!K$19</f>
        <v>17.22918970747526</v>
      </c>
      <c r="L150" s="183">
        <f>RES_hhdet_tesh!L150/RES_summary!L$19</f>
        <v>17.189559525536687</v>
      </c>
      <c r="M150" s="183">
        <f>RES_hhdet_tesh!M150/RES_summary!M$19</f>
        <v>17.38618118766048</v>
      </c>
      <c r="N150" s="183">
        <f>RES_hhdet_tesh!N150/RES_summary!N$19</f>
        <v>17.418990206912557</v>
      </c>
      <c r="O150" s="183">
        <f>RES_hhdet_tesh!O150/RES_summary!O$19</f>
        <v>17.415453801435564</v>
      </c>
      <c r="P150" s="183">
        <f>RES_hhdet_tesh!P150/RES_summary!P$19</f>
        <v>17.398041809781127</v>
      </c>
      <c r="Q150" s="183">
        <f>RES_hhdet_tesh!Q150/RES_summary!Q$19</f>
        <v>17.420262351251544</v>
      </c>
    </row>
    <row r="151" spans="1:17" ht="12" customHeight="1" x14ac:dyDescent="0.25">
      <c r="A151" s="166" t="s">
        <v>57</v>
      </c>
      <c r="B151" s="182">
        <f>RES_hhdet_tesh!B151/RES_summary!B$19</f>
        <v>10.744993867735715</v>
      </c>
      <c r="C151" s="182">
        <f>RES_hhdet_tesh!C151/RES_summary!C$19</f>
        <v>10.949324906444794</v>
      </c>
      <c r="D151" s="182">
        <f>RES_hhdet_tesh!D151/RES_summary!D$19</f>
        <v>11.22408789737257</v>
      </c>
      <c r="E151" s="182">
        <f>RES_hhdet_tesh!E151/RES_summary!E$19</f>
        <v>11.235954397869993</v>
      </c>
      <c r="F151" s="182">
        <f>RES_hhdet_tesh!F151/RES_summary!F$19</f>
        <v>11.213273442681622</v>
      </c>
      <c r="G151" s="182">
        <f>RES_hhdet_tesh!G151/RES_summary!G$19</f>
        <v>11.27045247149408</v>
      </c>
      <c r="H151" s="182">
        <f>RES_hhdet_tesh!H151/RES_summary!H$19</f>
        <v>11.412401053039808</v>
      </c>
      <c r="I151" s="182">
        <f>RES_hhdet_tesh!I151/RES_summary!I$19</f>
        <v>11.3920936880657</v>
      </c>
      <c r="J151" s="182">
        <f>RES_hhdet_tesh!J151/RES_summary!J$19</f>
        <v>11.341894428587972</v>
      </c>
      <c r="K151" s="182">
        <f>RES_hhdet_tesh!K151/RES_summary!K$19</f>
        <v>11.239847222473093</v>
      </c>
      <c r="L151" s="182">
        <f>RES_hhdet_tesh!L151/RES_summary!L$19</f>
        <v>11.193287422982282</v>
      </c>
      <c r="M151" s="182">
        <f>RES_hhdet_tesh!M151/RES_summary!M$19</f>
        <v>11.406402995829815</v>
      </c>
      <c r="N151" s="182">
        <f>RES_hhdet_tesh!N151/RES_summary!N$19</f>
        <v>11.460728220658503</v>
      </c>
      <c r="O151" s="182">
        <f>RES_hhdet_tesh!O151/RES_summary!O$19</f>
        <v>11.482593499981903</v>
      </c>
      <c r="P151" s="182">
        <f>RES_hhdet_tesh!P151/RES_summary!P$19</f>
        <v>11.479224074364556</v>
      </c>
      <c r="Q151" s="182">
        <f>RES_hhdet_tesh!Q151/RES_summary!Q$19</f>
        <v>11.501441992153945</v>
      </c>
    </row>
    <row r="152" spans="1:17" ht="12" customHeight="1" x14ac:dyDescent="0.25">
      <c r="A152" s="147" t="s">
        <v>59</v>
      </c>
      <c r="B152" s="181">
        <f>RES_hhdet_tesh!B152/RES_summary!B$19</f>
        <v>5.7856035393150052</v>
      </c>
      <c r="C152" s="181">
        <f>RES_hhdet_tesh!C152/RES_summary!C$19</f>
        <v>5.8098422033146093</v>
      </c>
      <c r="D152" s="181">
        <f>RES_hhdet_tesh!D152/RES_summary!D$19</f>
        <v>5.9298391039066365</v>
      </c>
      <c r="E152" s="181">
        <f>RES_hhdet_tesh!E152/RES_summary!E$19</f>
        <v>5.9057653689743121</v>
      </c>
      <c r="F152" s="181">
        <f>RES_hhdet_tesh!F152/RES_summary!F$19</f>
        <v>5.8898527585552261</v>
      </c>
      <c r="G152" s="181">
        <f>RES_hhdet_tesh!G152/RES_summary!G$19</f>
        <v>5.925244648351172</v>
      </c>
      <c r="H152" s="181">
        <f>RES_hhdet_tesh!H152/RES_summary!H$19</f>
        <v>6.0220434893324795</v>
      </c>
      <c r="I152" s="181">
        <f>RES_hhdet_tesh!I152/RES_summary!I$19</f>
        <v>6.0326925119172037</v>
      </c>
      <c r="J152" s="181">
        <f>RES_hhdet_tesh!J152/RES_summary!J$19</f>
        <v>6.0252463117353363</v>
      </c>
      <c r="K152" s="181">
        <f>RES_hhdet_tesh!K152/RES_summary!K$19</f>
        <v>5.9893424850021697</v>
      </c>
      <c r="L152" s="181">
        <f>RES_hhdet_tesh!L152/RES_summary!L$19</f>
        <v>5.996272102554407</v>
      </c>
      <c r="M152" s="181">
        <f>RES_hhdet_tesh!M152/RES_summary!M$19</f>
        <v>5.9797781918306674</v>
      </c>
      <c r="N152" s="181">
        <f>RES_hhdet_tesh!N152/RES_summary!N$19</f>
        <v>5.9582619862540547</v>
      </c>
      <c r="O152" s="181">
        <f>RES_hhdet_tesh!O152/RES_summary!O$19</f>
        <v>5.9328603014536627</v>
      </c>
      <c r="P152" s="181">
        <f>RES_hhdet_tesh!P152/RES_summary!P$19</f>
        <v>5.9188177354165736</v>
      </c>
      <c r="Q152" s="181">
        <f>RES_hhdet_tesh!Q152/RES_summary!Q$19</f>
        <v>5.9188203590975998</v>
      </c>
    </row>
    <row r="153" spans="1:17" ht="12" customHeight="1" x14ac:dyDescent="0.25">
      <c r="A153" s="163" t="s">
        <v>142</v>
      </c>
      <c r="B153" s="180">
        <f>RES_hhdet_tesh!B153/RES_summary!B$19</f>
        <v>19.641117081533999</v>
      </c>
      <c r="C153" s="180">
        <f>RES_hhdet_tesh!C153/RES_summary!C$19</f>
        <v>20.487483433189869</v>
      </c>
      <c r="D153" s="180">
        <f>RES_hhdet_tesh!D153/RES_summary!D$19</f>
        <v>21.569941549052551</v>
      </c>
      <c r="E153" s="180">
        <f>RES_hhdet_tesh!E153/RES_summary!E$19</f>
        <v>21.645978392889937</v>
      </c>
      <c r="F153" s="180">
        <f>RES_hhdet_tesh!F153/RES_summary!F$19</f>
        <v>21.306332332480682</v>
      </c>
      <c r="G153" s="180">
        <f>RES_hhdet_tesh!G153/RES_summary!G$19</f>
        <v>21.383936909126597</v>
      </c>
      <c r="H153" s="180">
        <f>RES_hhdet_tesh!H153/RES_summary!H$19</f>
        <v>21.770969188139425</v>
      </c>
      <c r="I153" s="180">
        <f>RES_hhdet_tesh!I153/RES_summary!I$19</f>
        <v>22.083747619232497</v>
      </c>
      <c r="J153" s="180">
        <f>RES_hhdet_tesh!J153/RES_summary!J$19</f>
        <v>22.787154939587523</v>
      </c>
      <c r="K153" s="180">
        <f>RES_hhdet_tesh!K153/RES_summary!K$19</f>
        <v>23.409757571372932</v>
      </c>
      <c r="L153" s="180">
        <f>RES_hhdet_tesh!L153/RES_summary!L$19</f>
        <v>24.419365335218743</v>
      </c>
      <c r="M153" s="180">
        <f>RES_hhdet_tesh!M153/RES_summary!M$19</f>
        <v>25.939820498635999</v>
      </c>
      <c r="N153" s="180">
        <f>RES_hhdet_tesh!N153/RES_summary!N$19</f>
        <v>27.924937043392433</v>
      </c>
      <c r="O153" s="180">
        <f>RES_hhdet_tesh!O153/RES_summary!O$19</f>
        <v>26.95298018478271</v>
      </c>
      <c r="P153" s="180">
        <f>RES_hhdet_tesh!P153/RES_summary!P$19</f>
        <v>26.611864615385556</v>
      </c>
      <c r="Q153" s="180">
        <f>RES_hhdet_tesh!Q153/RES_summary!Q$19</f>
        <v>26.919085050563034</v>
      </c>
    </row>
    <row r="154" spans="1:17" ht="12" customHeight="1" x14ac:dyDescent="0.25">
      <c r="A154" s="161" t="s">
        <v>141</v>
      </c>
      <c r="B154" s="179">
        <f>RES_hhdet_tesh!B154/RES_summary!B$19</f>
        <v>18.552329642312241</v>
      </c>
      <c r="C154" s="179">
        <f>RES_hhdet_tesh!C154/RES_summary!C$19</f>
        <v>19.314741590226294</v>
      </c>
      <c r="D154" s="179">
        <f>RES_hhdet_tesh!D154/RES_summary!D$19</f>
        <v>20.088397555298052</v>
      </c>
      <c r="E154" s="179">
        <f>RES_hhdet_tesh!E154/RES_summary!E$19</f>
        <v>20.093336927044053</v>
      </c>
      <c r="F154" s="179">
        <f>RES_hhdet_tesh!F154/RES_summary!F$19</f>
        <v>19.85758751104969</v>
      </c>
      <c r="G154" s="179">
        <f>RES_hhdet_tesh!G154/RES_summary!G$19</f>
        <v>19.946596524709125</v>
      </c>
      <c r="H154" s="179">
        <f>RES_hhdet_tesh!H154/RES_summary!H$19</f>
        <v>20.301087519555093</v>
      </c>
      <c r="I154" s="179">
        <f>RES_hhdet_tesh!I154/RES_summary!I$19</f>
        <v>20.524879818842891</v>
      </c>
      <c r="J154" s="179">
        <f>RES_hhdet_tesh!J154/RES_summary!J$19</f>
        <v>20.999079992495943</v>
      </c>
      <c r="K154" s="179">
        <f>RES_hhdet_tesh!K154/RES_summary!K$19</f>
        <v>21.358606167307268</v>
      </c>
      <c r="L154" s="179">
        <f>RES_hhdet_tesh!L154/RES_summary!L$19</f>
        <v>22.051008750272775</v>
      </c>
      <c r="M154" s="179">
        <f>RES_hhdet_tesh!M154/RES_summary!M$19</f>
        <v>23.028773721722779</v>
      </c>
      <c r="N154" s="179">
        <f>RES_hhdet_tesh!N154/RES_summary!N$19</f>
        <v>24.29150995211366</v>
      </c>
      <c r="O154" s="179">
        <f>RES_hhdet_tesh!O154/RES_summary!O$19</f>
        <v>23.60195518150736</v>
      </c>
      <c r="P154" s="179">
        <f>RES_hhdet_tesh!P154/RES_summary!P$19</f>
        <v>23.357402443936884</v>
      </c>
      <c r="Q154" s="179">
        <f>RES_hhdet_tesh!Q154/RES_summary!Q$19</f>
        <v>23.54248278228259</v>
      </c>
    </row>
    <row r="155" spans="1:17" ht="12" customHeight="1" x14ac:dyDescent="0.25">
      <c r="A155" s="148" t="s">
        <v>60</v>
      </c>
      <c r="B155" s="177">
        <f>RES_hhdet_tesh!B155/RES_summary!B$19</f>
        <v>12.766726102997234</v>
      </c>
      <c r="C155" s="177">
        <f>RES_hhdet_tesh!C155/RES_summary!C$19</f>
        <v>13.504899386911681</v>
      </c>
      <c r="D155" s="177">
        <f>RES_hhdet_tesh!D155/RES_summary!D$19</f>
        <v>14.15855845139142</v>
      </c>
      <c r="E155" s="177">
        <f>RES_hhdet_tesh!E155/RES_summary!E$19</f>
        <v>14.187571558069745</v>
      </c>
      <c r="F155" s="177">
        <f>RES_hhdet_tesh!F155/RES_summary!F$19</f>
        <v>13.967734752494465</v>
      </c>
      <c r="G155" s="177">
        <f>RES_hhdet_tesh!G155/RES_summary!G$19</f>
        <v>14.021351876357949</v>
      </c>
      <c r="H155" s="177">
        <f>RES_hhdet_tesh!H155/RES_summary!H$19</f>
        <v>14.279044030222609</v>
      </c>
      <c r="I155" s="177">
        <f>RES_hhdet_tesh!I155/RES_summary!I$19</f>
        <v>14.492187306925683</v>
      </c>
      <c r="J155" s="177">
        <f>RES_hhdet_tesh!J155/RES_summary!J$19</f>
        <v>14.97383368076061</v>
      </c>
      <c r="K155" s="177">
        <f>RES_hhdet_tesh!K155/RES_summary!K$19</f>
        <v>15.3692636823051</v>
      </c>
      <c r="L155" s="177">
        <f>RES_hhdet_tesh!L155/RES_summary!L$19</f>
        <v>16.054736647718372</v>
      </c>
      <c r="M155" s="177">
        <f>RES_hhdet_tesh!M155/RES_summary!M$19</f>
        <v>17.04899552989211</v>
      </c>
      <c r="N155" s="177">
        <f>RES_hhdet_tesh!N155/RES_summary!N$19</f>
        <v>18.333247965859602</v>
      </c>
      <c r="O155" s="177">
        <f>RES_hhdet_tesh!O155/RES_summary!O$19</f>
        <v>17.669094880053699</v>
      </c>
      <c r="P155" s="177">
        <f>RES_hhdet_tesh!P155/RES_summary!P$19</f>
        <v>17.438584708520313</v>
      </c>
      <c r="Q155" s="177">
        <f>RES_hhdet_tesh!Q155/RES_summary!Q$19</f>
        <v>17.623662423184996</v>
      </c>
    </row>
    <row r="156" spans="1:17" ht="12" customHeight="1" x14ac:dyDescent="0.25">
      <c r="A156" s="148" t="s">
        <v>59</v>
      </c>
      <c r="B156" s="177">
        <f>RES_hhdet_tesh!B156/RES_summary!B$19</f>
        <v>5.785603539315006</v>
      </c>
      <c r="C156" s="177">
        <f>RES_hhdet_tesh!C156/RES_summary!C$19</f>
        <v>5.8098422033146093</v>
      </c>
      <c r="D156" s="177">
        <f>RES_hhdet_tesh!D156/RES_summary!D$19</f>
        <v>5.9298391039066356</v>
      </c>
      <c r="E156" s="177">
        <f>RES_hhdet_tesh!E156/RES_summary!E$19</f>
        <v>5.9057653689743121</v>
      </c>
      <c r="F156" s="177">
        <f>RES_hhdet_tesh!F156/RES_summary!F$19</f>
        <v>5.8898527585552261</v>
      </c>
      <c r="G156" s="177">
        <f>RES_hhdet_tesh!G156/RES_summary!G$19</f>
        <v>5.9252446483511747</v>
      </c>
      <c r="H156" s="177">
        <f>RES_hhdet_tesh!H156/RES_summary!H$19</f>
        <v>6.0220434893324812</v>
      </c>
      <c r="I156" s="177">
        <f>RES_hhdet_tesh!I156/RES_summary!I$19</f>
        <v>6.0326925119172055</v>
      </c>
      <c r="J156" s="177">
        <f>RES_hhdet_tesh!J156/RES_summary!J$19</f>
        <v>6.0252463117353345</v>
      </c>
      <c r="K156" s="177">
        <f>RES_hhdet_tesh!K156/RES_summary!K$19</f>
        <v>5.989342485002167</v>
      </c>
      <c r="L156" s="177">
        <f>RES_hhdet_tesh!L156/RES_summary!L$19</f>
        <v>5.9962721025544061</v>
      </c>
      <c r="M156" s="177">
        <f>RES_hhdet_tesh!M156/RES_summary!M$19</f>
        <v>5.9797781918306647</v>
      </c>
      <c r="N156" s="177">
        <f>RES_hhdet_tesh!N156/RES_summary!N$19</f>
        <v>5.9582619862540565</v>
      </c>
      <c r="O156" s="177">
        <f>RES_hhdet_tesh!O156/RES_summary!O$19</f>
        <v>5.9328603014536645</v>
      </c>
      <c r="P156" s="177">
        <f>RES_hhdet_tesh!P156/RES_summary!P$19</f>
        <v>5.9188177354165736</v>
      </c>
      <c r="Q156" s="177">
        <f>RES_hhdet_tesh!Q156/RES_summary!Q$19</f>
        <v>5.9188203590975981</v>
      </c>
    </row>
    <row r="157" spans="1:17" ht="12" customHeight="1" x14ac:dyDescent="0.25">
      <c r="A157" s="158" t="s">
        <v>62</v>
      </c>
      <c r="B157" s="178">
        <f>RES_hhdet_tesh!B157/RES_summary!B$19</f>
        <v>5.906253654634078</v>
      </c>
      <c r="C157" s="178">
        <f>RES_hhdet_tesh!C157/RES_summary!C$19</f>
        <v>6.0957701806790308</v>
      </c>
      <c r="D157" s="178">
        <f>RES_hhdet_tesh!D157/RES_summary!D$19</f>
        <v>6.4020040677923831</v>
      </c>
      <c r="E157" s="178">
        <f>RES_hhdet_tesh!E157/RES_summary!E$19</f>
        <v>6.4640346474565789</v>
      </c>
      <c r="F157" s="178">
        <f>RES_hhdet_tesh!F157/RES_summary!F$19</f>
        <v>6.4855003688698574</v>
      </c>
      <c r="G157" s="178">
        <f>RES_hhdet_tesh!G157/RES_summary!G$19</f>
        <v>6.6102183775175041</v>
      </c>
      <c r="H157" s="178">
        <f>RES_hhdet_tesh!H157/RES_summary!H$19</f>
        <v>6.8835037064321609</v>
      </c>
      <c r="I157" s="178">
        <f>RES_hhdet_tesh!I157/RES_summary!I$19</f>
        <v>7.0961509392837199</v>
      </c>
      <c r="J157" s="178">
        <f>RES_hhdet_tesh!J157/RES_summary!J$19</f>
        <v>7.2811654849022975</v>
      </c>
      <c r="K157" s="178">
        <f>RES_hhdet_tesh!K157/RES_summary!K$19</f>
        <v>7.3875298855756322</v>
      </c>
      <c r="L157" s="178">
        <f>RES_hhdet_tesh!L157/RES_summary!L$19</f>
        <v>7.2000535849566134</v>
      </c>
      <c r="M157" s="178">
        <f>RES_hhdet_tesh!M157/RES_summary!M$19</f>
        <v>8.0096593417782262</v>
      </c>
      <c r="N157" s="178">
        <f>RES_hhdet_tesh!N157/RES_summary!N$19</f>
        <v>8.4218992492220686</v>
      </c>
      <c r="O157" s="178">
        <f>RES_hhdet_tesh!O157/RES_summary!O$19</f>
        <v>8.4034758295857817</v>
      </c>
      <c r="P157" s="178">
        <f>RES_hhdet_tesh!P157/RES_summary!P$19</f>
        <v>8.6165911616746165</v>
      </c>
      <c r="Q157" s="178">
        <f>RES_hhdet_tesh!Q157/RES_summary!Q$19</f>
        <v>8.3556056170459758</v>
      </c>
    </row>
    <row r="158" spans="1:17" ht="12" customHeight="1" x14ac:dyDescent="0.25">
      <c r="A158" s="23" t="s">
        <v>57</v>
      </c>
      <c r="B158" s="177">
        <f>RES_hhdet_tesh!B158/RES_summary!B$19</f>
        <v>5.2727365480256836</v>
      </c>
      <c r="C158" s="177">
        <f>RES_hhdet_tesh!C158/RES_summary!C$19</f>
        <v>5.3524175122692936</v>
      </c>
      <c r="D158" s="177">
        <f>RES_hhdet_tesh!D158/RES_summary!D$19</f>
        <v>5.45270702491149</v>
      </c>
      <c r="E158" s="177">
        <f>RES_hhdet_tesh!E158/RES_summary!E$19</f>
        <v>5.4648685495070186</v>
      </c>
      <c r="F158" s="177">
        <f>RES_hhdet_tesh!F158/RES_summary!F$19</f>
        <v>5.4970245915900957</v>
      </c>
      <c r="G158" s="177">
        <f>RES_hhdet_tesh!G158/RES_summary!G$19</f>
        <v>5.5715005564303457</v>
      </c>
      <c r="H158" s="177">
        <f>RES_hhdet_tesh!H158/RES_summary!H$19</f>
        <v>6.1221245753567031</v>
      </c>
      <c r="I158" s="177">
        <f>RES_hhdet_tesh!I158/RES_summary!I$19</f>
        <v>5.6151640736466373</v>
      </c>
      <c r="J158" s="177">
        <f>RES_hhdet_tesh!J158/RES_summary!J$19</f>
        <v>5.9663044644376075</v>
      </c>
      <c r="K158" s="177">
        <f>RES_hhdet_tesh!K158/RES_summary!K$19</f>
        <v>5.8312778014559123</v>
      </c>
      <c r="L158" s="177">
        <f>RES_hhdet_tesh!L158/RES_summary!L$19</f>
        <v>5.7908339165055613</v>
      </c>
      <c r="M158" s="177">
        <f>RES_hhdet_tesh!M158/RES_summary!M$19</f>
        <v>4.9647809388158972</v>
      </c>
      <c r="N158" s="177">
        <f>RES_hhdet_tesh!N158/RES_summary!N$19</f>
        <v>5.6243909619246111</v>
      </c>
      <c r="O158" s="177">
        <f>RES_hhdet_tesh!O158/RES_summary!O$19</f>
        <v>6.2240546699893313</v>
      </c>
      <c r="P158" s="177">
        <f>RES_hhdet_tesh!P158/RES_summary!P$19</f>
        <v>5.6125267147730113</v>
      </c>
      <c r="Q158" s="177">
        <f>RES_hhdet_tesh!Q158/RES_summary!Q$19</f>
        <v>5.558846871243273</v>
      </c>
    </row>
    <row r="159" spans="1:17" ht="12" customHeight="1" x14ac:dyDescent="0.25">
      <c r="A159" s="29" t="s">
        <v>140</v>
      </c>
      <c r="B159" s="176">
        <f>RES_hhdet_tesh!B159/RES_summary!B$19</f>
        <v>6.2650480870079024</v>
      </c>
      <c r="C159" s="176">
        <f>RES_hhdet_tesh!C159/RES_summary!C$19</f>
        <v>6.547430358232547</v>
      </c>
      <c r="D159" s="176">
        <f>RES_hhdet_tesh!D159/RES_summary!D$19</f>
        <v>6.8911866114220155</v>
      </c>
      <c r="E159" s="176">
        <f>RES_hhdet_tesh!E159/RES_summary!E$19</f>
        <v>6.9567633181165895</v>
      </c>
      <c r="F159" s="176">
        <f>RES_hhdet_tesh!F159/RES_summary!F$19</f>
        <v>6.9101331833338451</v>
      </c>
      <c r="G159" s="176">
        <f>RES_hhdet_tesh!G159/RES_summary!G$19</f>
        <v>6.9931068369008935</v>
      </c>
      <c r="H159" s="176">
        <f>RES_hhdet_tesh!H159/RES_summary!H$19</f>
        <v>7.1743357717636478</v>
      </c>
      <c r="I159" s="176">
        <f>RES_hhdet_tesh!I159/RES_summary!I$19</f>
        <v>7.6291976775651555</v>
      </c>
      <c r="J159" s="176">
        <f>RES_hhdet_tesh!J159/RES_summary!J$19</f>
        <v>7.765372947050194</v>
      </c>
      <c r="K159" s="176">
        <f>RES_hhdet_tesh!K159/RES_summary!K$19</f>
        <v>7.9671144346768674</v>
      </c>
      <c r="L159" s="176">
        <f>RES_hhdet_tesh!L159/RES_summary!L$19</f>
        <v>7.855705743380125</v>
      </c>
      <c r="M159" s="176">
        <f>RES_hhdet_tesh!M159/RES_summary!M$19</f>
        <v>9.0047915994229228</v>
      </c>
      <c r="N159" s="176">
        <f>RES_hhdet_tesh!N159/RES_summary!N$19</f>
        <v>9.2591412673961138</v>
      </c>
      <c r="O159" s="176">
        <f>RES_hhdet_tesh!O159/RES_summary!O$19</f>
        <v>9.0150013967327514</v>
      </c>
      <c r="P159" s="176">
        <f>RES_hhdet_tesh!P159/RES_summary!P$19</f>
        <v>9.13190492499721</v>
      </c>
      <c r="Q159" s="176">
        <f>RES_hhdet_tesh!Q159/RES_summary!Q$19</f>
        <v>8.8211466063597808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119.51572198351788</v>
      </c>
      <c r="C161" s="184">
        <f>RES_hhdet_tesh!C161/RES_summary!C$19</f>
        <v>128.45098697817659</v>
      </c>
      <c r="D161" s="184">
        <f>RES_hhdet_tesh!D161/RES_summary!D$19</f>
        <v>126.48843296893517</v>
      </c>
      <c r="E161" s="184">
        <f>RES_hhdet_tesh!E161/RES_summary!E$19</f>
        <v>129.63889223377416</v>
      </c>
      <c r="F161" s="184">
        <f>RES_hhdet_tesh!F161/RES_summary!F$19</f>
        <v>122.03975793170008</v>
      </c>
      <c r="G161" s="184">
        <f>RES_hhdet_tesh!G161/RES_summary!G$19</f>
        <v>116.45991004681255</v>
      </c>
      <c r="H161" s="184">
        <f>RES_hhdet_tesh!H161/RES_summary!H$19</f>
        <v>116.75313075019137</v>
      </c>
      <c r="I161" s="184">
        <f>RES_hhdet_tesh!I161/RES_summary!I$19</f>
        <v>106.45731108376511</v>
      </c>
      <c r="J161" s="184">
        <f>RES_hhdet_tesh!J161/RES_summary!J$19</f>
        <v>121.4199479439559</v>
      </c>
      <c r="K161" s="184">
        <f>RES_hhdet_tesh!K161/RES_summary!K$19</f>
        <v>125.43885559978114</v>
      </c>
      <c r="L161" s="184">
        <f>RES_hhdet_tesh!L161/RES_summary!L$19</f>
        <v>141.68381092602939</v>
      </c>
      <c r="M161" s="184">
        <f>RES_hhdet_tesh!M161/RES_summary!M$19</f>
        <v>118.82336846802551</v>
      </c>
      <c r="N161" s="184">
        <f>RES_hhdet_tesh!N161/RES_summary!N$19</f>
        <v>134.63261672753507</v>
      </c>
      <c r="O161" s="184">
        <f>RES_hhdet_tesh!O161/RES_summary!O$19</f>
        <v>141.31356556811201</v>
      </c>
      <c r="P161" s="184">
        <f>RES_hhdet_tesh!P161/RES_summary!P$19</f>
        <v>109.12031026770508</v>
      </c>
      <c r="Q161" s="184">
        <f>RES_hhdet_tesh!Q161/RES_summary!Q$19</f>
        <v>117.2641219374149</v>
      </c>
    </row>
    <row r="162" spans="1:17" ht="12.95" customHeight="1" x14ac:dyDescent="0.25">
      <c r="A162" s="158" t="s">
        <v>65</v>
      </c>
      <c r="B162" s="178">
        <f>RES_hhdet_tesh!B162/RES_summary!B$19</f>
        <v>94.05974334606006</v>
      </c>
      <c r="C162" s="178">
        <f>RES_hhdet_tesh!C162/RES_summary!C$19</f>
        <v>102.34224963196205</v>
      </c>
      <c r="D162" s="178">
        <f>RES_hhdet_tesh!D162/RES_summary!D$19</f>
        <v>99.205905593176936</v>
      </c>
      <c r="E162" s="178">
        <f>RES_hhdet_tesh!E162/RES_summary!E$19</f>
        <v>102.28517959486135</v>
      </c>
      <c r="F162" s="178">
        <f>RES_hhdet_tesh!F162/RES_summary!F$19</f>
        <v>95.015662645046461</v>
      </c>
      <c r="G162" s="178">
        <f>RES_hhdet_tesh!G162/RES_summary!G$19</f>
        <v>89.332980373797042</v>
      </c>
      <c r="H162" s="178">
        <f>RES_hhdet_tesh!H162/RES_summary!H$19</f>
        <v>88.951960583056177</v>
      </c>
      <c r="I162" s="178">
        <f>RES_hhdet_tesh!I162/RES_summary!I$19</f>
        <v>78.142231467058863</v>
      </c>
      <c r="J162" s="178">
        <f>RES_hhdet_tesh!J162/RES_summary!J$19</f>
        <v>92.30227402422571</v>
      </c>
      <c r="K162" s="178">
        <f>RES_hhdet_tesh!K162/RES_summary!K$19</f>
        <v>95.793796767595055</v>
      </c>
      <c r="L162" s="178">
        <f>RES_hhdet_tesh!L162/RES_summary!L$19</f>
        <v>111.5983980261372</v>
      </c>
      <c r="M162" s="178">
        <f>RES_hhdet_tesh!M162/RES_summary!M$19</f>
        <v>86.603891803219014</v>
      </c>
      <c r="N162" s="178">
        <f>RES_hhdet_tesh!N162/RES_summary!N$19</f>
        <v>100.41369632193258</v>
      </c>
      <c r="O162" s="178">
        <f>RES_hhdet_tesh!O162/RES_summary!O$19</f>
        <v>107.84018227957354</v>
      </c>
      <c r="P162" s="178">
        <f>RES_hhdet_tesh!P162/RES_summary!P$19</f>
        <v>75.589949734841156</v>
      </c>
      <c r="Q162" s="178">
        <f>RES_hhdet_tesh!Q162/RES_summary!Q$19</f>
        <v>83.64800272931798</v>
      </c>
    </row>
    <row r="163" spans="1:17" ht="12" customHeight="1" x14ac:dyDescent="0.25">
      <c r="A163" s="23" t="s">
        <v>60</v>
      </c>
      <c r="B163" s="176">
        <f>RES_hhdet_tesh!B163/RES_summary!B$19</f>
        <v>94.05974334606006</v>
      </c>
      <c r="C163" s="176">
        <f>RES_hhdet_tesh!C163/RES_summary!C$19</f>
        <v>102.34224963196205</v>
      </c>
      <c r="D163" s="176">
        <f>RES_hhdet_tesh!D163/RES_summary!D$19</f>
        <v>99.205905593176936</v>
      </c>
      <c r="E163" s="176">
        <f>RES_hhdet_tesh!E163/RES_summary!E$19</f>
        <v>102.28517959486135</v>
      </c>
      <c r="F163" s="176">
        <f>RES_hhdet_tesh!F163/RES_summary!F$19</f>
        <v>95.015662645046461</v>
      </c>
      <c r="G163" s="176">
        <f>RES_hhdet_tesh!G163/RES_summary!G$19</f>
        <v>89.332980373797042</v>
      </c>
      <c r="H163" s="176">
        <f>RES_hhdet_tesh!H163/RES_summary!H$19</f>
        <v>88.951960583056177</v>
      </c>
      <c r="I163" s="176">
        <f>RES_hhdet_tesh!I163/RES_summary!I$19</f>
        <v>78.142231467058863</v>
      </c>
      <c r="J163" s="176">
        <f>RES_hhdet_tesh!J163/RES_summary!J$19</f>
        <v>92.30227402422571</v>
      </c>
      <c r="K163" s="176">
        <f>RES_hhdet_tesh!K163/RES_summary!K$19</f>
        <v>95.793796767595055</v>
      </c>
      <c r="L163" s="176">
        <f>RES_hhdet_tesh!L163/RES_summary!L$19</f>
        <v>111.5983980261372</v>
      </c>
      <c r="M163" s="176">
        <f>RES_hhdet_tesh!M163/RES_summary!M$19</f>
        <v>86.603891803219014</v>
      </c>
      <c r="N163" s="176">
        <f>RES_hhdet_tesh!N163/RES_summary!N$19</f>
        <v>100.41369632193258</v>
      </c>
      <c r="O163" s="176">
        <f>RES_hhdet_tesh!O163/RES_summary!O$19</f>
        <v>107.84018227957354</v>
      </c>
      <c r="P163" s="176">
        <f>RES_hhdet_tesh!P163/RES_summary!P$19</f>
        <v>75.589949734841156</v>
      </c>
      <c r="Q163" s="176">
        <f>RES_hhdet_tesh!Q163/RES_summary!Q$19</f>
        <v>83.64800272931798</v>
      </c>
    </row>
    <row r="164" spans="1:17" ht="12.95" customHeight="1" x14ac:dyDescent="0.25">
      <c r="A164" s="158" t="s">
        <v>112</v>
      </c>
      <c r="B164" s="178">
        <f>RES_hhdet_tesh!B164/RES_summary!B$19</f>
        <v>8.4569341724826233E-2</v>
      </c>
      <c r="C164" s="178">
        <f>RES_hhdet_tesh!C164/RES_summary!C$19</f>
        <v>8.4910881435059607E-2</v>
      </c>
      <c r="D164" s="178">
        <f>RES_hhdet_tesh!D164/RES_summary!D$19</f>
        <v>8.7519200306243383E-2</v>
      </c>
      <c r="E164" s="178">
        <f>RES_hhdet_tesh!E164/RES_summary!E$19</f>
        <v>8.8155741662742232E-2</v>
      </c>
      <c r="F164" s="178">
        <f>RES_hhdet_tesh!F164/RES_summary!F$19</f>
        <v>9.0955515966266109E-2</v>
      </c>
      <c r="G164" s="178">
        <f>RES_hhdet_tesh!G164/RES_summary!G$19</f>
        <v>9.0925097878119601E-2</v>
      </c>
      <c r="H164" s="178">
        <f>RES_hhdet_tesh!H164/RES_summary!H$19</f>
        <v>9.5097243894091035E-2</v>
      </c>
      <c r="I164" s="178">
        <f>RES_hhdet_tesh!I164/RES_summary!I$19</f>
        <v>0.10572023964434164</v>
      </c>
      <c r="J164" s="178">
        <f>RES_hhdet_tesh!J164/RES_summary!J$19</f>
        <v>0.11958330414078881</v>
      </c>
      <c r="K164" s="178">
        <f>RES_hhdet_tesh!K164/RES_summary!K$19</f>
        <v>0.15272339054522185</v>
      </c>
      <c r="L164" s="178">
        <f>RES_hhdet_tesh!L164/RES_summary!L$19</f>
        <v>0.1788917577314304</v>
      </c>
      <c r="M164" s="178">
        <f>RES_hhdet_tesh!M164/RES_summary!M$19</f>
        <v>0.26341519052800283</v>
      </c>
      <c r="N164" s="178">
        <f>RES_hhdet_tesh!N164/RES_summary!N$19</f>
        <v>0.34835810372970549</v>
      </c>
      <c r="O164" s="178">
        <f>RES_hhdet_tesh!O164/RES_summary!O$19</f>
        <v>0.42396126772481491</v>
      </c>
      <c r="P164" s="178">
        <f>RES_hhdet_tesh!P164/RES_summary!P$19</f>
        <v>0.50453406131558087</v>
      </c>
      <c r="Q164" s="178">
        <f>RES_hhdet_tesh!Q164/RES_summary!Q$19</f>
        <v>0.59962664952669997</v>
      </c>
    </row>
    <row r="165" spans="1:17" ht="12" customHeight="1" x14ac:dyDescent="0.25">
      <c r="A165" s="23" t="s">
        <v>60</v>
      </c>
      <c r="B165" s="177">
        <f>RES_hhdet_tesh!B165/RES_summary!B$19</f>
        <v>8.4569341724826233E-2</v>
      </c>
      <c r="C165" s="177">
        <f>RES_hhdet_tesh!C165/RES_summary!C$19</f>
        <v>8.4910881435059607E-2</v>
      </c>
      <c r="D165" s="177">
        <f>RES_hhdet_tesh!D165/RES_summary!D$19</f>
        <v>8.7519200306243383E-2</v>
      </c>
      <c r="E165" s="177">
        <f>RES_hhdet_tesh!E165/RES_summary!E$19</f>
        <v>8.8155741662742232E-2</v>
      </c>
      <c r="F165" s="177">
        <f>RES_hhdet_tesh!F165/RES_summary!F$19</f>
        <v>9.0955515966266109E-2</v>
      </c>
      <c r="G165" s="177">
        <f>RES_hhdet_tesh!G165/RES_summary!G$19</f>
        <v>9.0925097878119601E-2</v>
      </c>
      <c r="H165" s="177">
        <f>RES_hhdet_tesh!H165/RES_summary!H$19</f>
        <v>9.5097243894091035E-2</v>
      </c>
      <c r="I165" s="177">
        <f>RES_hhdet_tesh!I165/RES_summary!I$19</f>
        <v>0.10572023964434164</v>
      </c>
      <c r="J165" s="177">
        <f>RES_hhdet_tesh!J165/RES_summary!J$19</f>
        <v>0.11958330414078881</v>
      </c>
      <c r="K165" s="177">
        <f>RES_hhdet_tesh!K165/RES_summary!K$19</f>
        <v>0.15272339054522185</v>
      </c>
      <c r="L165" s="177">
        <f>RES_hhdet_tesh!L165/RES_summary!L$19</f>
        <v>0.1788917577314304</v>
      </c>
      <c r="M165" s="177">
        <f>RES_hhdet_tesh!M165/RES_summary!M$19</f>
        <v>0.26341519052800283</v>
      </c>
      <c r="N165" s="177">
        <f>RES_hhdet_tesh!N165/RES_summary!N$19</f>
        <v>0.34835810372970549</v>
      </c>
      <c r="O165" s="177">
        <f>RES_hhdet_tesh!O165/RES_summary!O$19</f>
        <v>0.42396126772481491</v>
      </c>
      <c r="P165" s="177">
        <f>RES_hhdet_tesh!P165/RES_summary!P$19</f>
        <v>0.50453406131558087</v>
      </c>
      <c r="Q165" s="177">
        <f>RES_hhdet_tesh!Q165/RES_summary!Q$19</f>
        <v>0.59962664952669997</v>
      </c>
    </row>
    <row r="166" spans="1:17" ht="12" customHeight="1" x14ac:dyDescent="0.25">
      <c r="A166" s="158" t="s">
        <v>63</v>
      </c>
      <c r="B166" s="178">
        <f>RES_hhdet_tesh!B166/RES_summary!B$19</f>
        <v>19.465063408612423</v>
      </c>
      <c r="C166" s="178">
        <f>RES_hhdet_tesh!C166/RES_summary!C$19</f>
        <v>19.928028204250499</v>
      </c>
      <c r="D166" s="178">
        <f>RES_hhdet_tesh!D166/RES_summary!D$19</f>
        <v>20.793076246407839</v>
      </c>
      <c r="E166" s="178">
        <f>RES_hhdet_tesh!E166/RES_summary!E$19</f>
        <v>20.801522807760204</v>
      </c>
      <c r="F166" s="178">
        <f>RES_hhdet_tesh!F166/RES_summary!F$19</f>
        <v>20.447636523093731</v>
      </c>
      <c r="G166" s="178">
        <f>RES_hhdet_tesh!G166/RES_summary!G$19</f>
        <v>20.4257795511244</v>
      </c>
      <c r="H166" s="178">
        <f>RES_hhdet_tesh!H166/RES_summary!H$19</f>
        <v>20.822540483269815</v>
      </c>
      <c r="I166" s="178">
        <f>RES_hhdet_tesh!I166/RES_summary!I$19</f>
        <v>21.113236379509349</v>
      </c>
      <c r="J166" s="178">
        <f>RES_hhdet_tesh!J166/RES_summary!J$19</f>
        <v>21.716905360738849</v>
      </c>
      <c r="K166" s="178">
        <f>RES_hhdet_tesh!K166/RES_summary!K$19</f>
        <v>22.104826572440363</v>
      </c>
      <c r="L166" s="178">
        <f>RES_hhdet_tesh!L166/RES_summary!L$19</f>
        <v>22.706470893052632</v>
      </c>
      <c r="M166" s="178">
        <f>RES_hhdet_tesh!M166/RES_summary!M$19</f>
        <v>23.946447795994299</v>
      </c>
      <c r="N166" s="178">
        <f>RES_hhdet_tesh!N166/RES_summary!N$19</f>
        <v>25.448671068418481</v>
      </c>
      <c r="O166" s="178">
        <f>RES_hhdet_tesh!O166/RES_summary!O$19</f>
        <v>24.645927985542158</v>
      </c>
      <c r="P166" s="178">
        <f>RES_hhdet_tesh!P166/RES_summary!P$19</f>
        <v>24.409254209155691</v>
      </c>
      <c r="Q166" s="178">
        <f>RES_hhdet_tesh!Q166/RES_summary!Q$19</f>
        <v>24.660866694188055</v>
      </c>
    </row>
    <row r="167" spans="1:17" ht="12" customHeight="1" x14ac:dyDescent="0.25">
      <c r="A167" s="167" t="s">
        <v>144</v>
      </c>
      <c r="B167" s="183">
        <f>RES_hhdet_tesh!B167/RES_summary!B$19</f>
        <v>16.530759796516396</v>
      </c>
      <c r="C167" s="183">
        <f>RES_hhdet_tesh!C167/RES_summary!C$19</f>
        <v>16.691100844694418</v>
      </c>
      <c r="D167" s="183">
        <f>RES_hhdet_tesh!D167/RES_summary!D$19</f>
        <v>17.018273810261174</v>
      </c>
      <c r="E167" s="183">
        <f>RES_hhdet_tesh!E167/RES_summary!E$19</f>
        <v>16.95486961804842</v>
      </c>
      <c r="F167" s="183">
        <f>RES_hhdet_tesh!F167/RES_summary!F$19</f>
        <v>16.930796153171126</v>
      </c>
      <c r="G167" s="183">
        <f>RES_hhdet_tesh!G167/RES_summary!G$19</f>
        <v>17.065809629876025</v>
      </c>
      <c r="H167" s="183">
        <f>RES_hhdet_tesh!H167/RES_summary!H$19</f>
        <v>17.318519690009001</v>
      </c>
      <c r="I167" s="183">
        <f>RES_hhdet_tesh!I167/RES_summary!I$19</f>
        <v>17.321004256042578</v>
      </c>
      <c r="J167" s="183">
        <f>RES_hhdet_tesh!J167/RES_summary!J$19</f>
        <v>17.266454251644337</v>
      </c>
      <c r="K167" s="183">
        <f>RES_hhdet_tesh!K167/RES_summary!K$19</f>
        <v>17.152741359794202</v>
      </c>
      <c r="L167" s="183">
        <f>RES_hhdet_tesh!L167/RES_summary!L$19</f>
        <v>17.088830720836764</v>
      </c>
      <c r="M167" s="183">
        <f>RES_hhdet_tesh!M167/RES_summary!M$19</f>
        <v>17.424842739278549</v>
      </c>
      <c r="N167" s="183">
        <f>RES_hhdet_tesh!N167/RES_summary!N$19</f>
        <v>17.516892114228117</v>
      </c>
      <c r="O167" s="183">
        <f>RES_hhdet_tesh!O167/RES_summary!O$19</f>
        <v>17.573010516872589</v>
      </c>
      <c r="P167" s="183">
        <f>RES_hhdet_tesh!P167/RES_summary!P$19</f>
        <v>17.58913526017054</v>
      </c>
      <c r="Q167" s="183">
        <f>RES_hhdet_tesh!Q167/RES_summary!Q$19</f>
        <v>17.642383163703599</v>
      </c>
    </row>
    <row r="168" spans="1:17" ht="12" customHeight="1" x14ac:dyDescent="0.25">
      <c r="A168" s="167" t="s">
        <v>143</v>
      </c>
      <c r="B168" s="183">
        <f>RES_hhdet_tesh!B168/RES_summary!B$19</f>
        <v>16.53059740705072</v>
      </c>
      <c r="C168" s="183">
        <f>RES_hhdet_tesh!C168/RES_summary!C$19</f>
        <v>16.798619677079245</v>
      </c>
      <c r="D168" s="183">
        <f>RES_hhdet_tesh!D168/RES_summary!D$19</f>
        <v>17.178694878016589</v>
      </c>
      <c r="E168" s="183">
        <f>RES_hhdet_tesh!E168/RES_summary!E$19</f>
        <v>17.165329812361922</v>
      </c>
      <c r="F168" s="183">
        <f>RES_hhdet_tesh!F168/RES_summary!F$19</f>
        <v>17.100155914586104</v>
      </c>
      <c r="G168" s="183">
        <f>RES_hhdet_tesh!G168/RES_summary!G$19</f>
        <v>17.199631285426335</v>
      </c>
      <c r="H168" s="183">
        <f>RES_hhdet_tesh!H168/RES_summary!H$19</f>
        <v>17.433225223617786</v>
      </c>
      <c r="I168" s="183">
        <f>RES_hhdet_tesh!I168/RES_summary!I$19</f>
        <v>17.42540349262832</v>
      </c>
      <c r="J168" s="183">
        <f>RES_hhdet_tesh!J168/RES_summary!J$19</f>
        <v>17.368680938725404</v>
      </c>
      <c r="K168" s="183">
        <f>RES_hhdet_tesh!K168/RES_summary!K$19</f>
        <v>17.230485906803004</v>
      </c>
      <c r="L168" s="183">
        <f>RES_hhdet_tesh!L168/RES_summary!L$19</f>
        <v>17.192945003767253</v>
      </c>
      <c r="M168" s="183">
        <f>RES_hhdet_tesh!M168/RES_summary!M$19</f>
        <v>17.388445009939165</v>
      </c>
      <c r="N168" s="183">
        <f>RES_hhdet_tesh!N168/RES_summary!N$19</f>
        <v>17.418787140437946</v>
      </c>
      <c r="O168" s="183">
        <f>RES_hhdet_tesh!O168/RES_summary!O$19</f>
        <v>17.411528659967917</v>
      </c>
      <c r="P168" s="183">
        <f>RES_hhdet_tesh!P168/RES_summary!P$19</f>
        <v>17.396739349469691</v>
      </c>
      <c r="Q168" s="183">
        <f>RES_hhdet_tesh!Q168/RES_summary!Q$19</f>
        <v>17.421010358573831</v>
      </c>
    </row>
    <row r="169" spans="1:17" ht="12" customHeight="1" x14ac:dyDescent="0.25">
      <c r="A169" s="166" t="s">
        <v>57</v>
      </c>
      <c r="B169" s="182">
        <f>RES_hhdet_tesh!B169/RES_summary!B$19</f>
        <v>10.744993867735715</v>
      </c>
      <c r="C169" s="182">
        <f>RES_hhdet_tesh!C169/RES_summary!C$19</f>
        <v>10.988777473764634</v>
      </c>
      <c r="D169" s="182">
        <f>RES_hhdet_tesh!D169/RES_summary!D$19</f>
        <v>11.248855774109956</v>
      </c>
      <c r="E169" s="182">
        <f>RES_hhdet_tesh!E169/RES_summary!E$19</f>
        <v>11.25956444338761</v>
      </c>
      <c r="F169" s="182">
        <f>RES_hhdet_tesh!F169/RES_summary!F$19</f>
        <v>11.210303156030877</v>
      </c>
      <c r="G169" s="182">
        <f>RES_hhdet_tesh!G169/RES_summary!G$19</f>
        <v>11.274386637075166</v>
      </c>
      <c r="H169" s="182">
        <f>RES_hhdet_tesh!H169/RES_summary!H$19</f>
        <v>11.411181734285305</v>
      </c>
      <c r="I169" s="182">
        <f>RES_hhdet_tesh!I169/RES_summary!I$19</f>
        <v>11.392710980711117</v>
      </c>
      <c r="J169" s="182">
        <f>RES_hhdet_tesh!J169/RES_summary!J$19</f>
        <v>11.343434626990062</v>
      </c>
      <c r="K169" s="182">
        <f>RES_hhdet_tesh!K169/RES_summary!K$19</f>
        <v>11.241143421800832</v>
      </c>
      <c r="L169" s="182">
        <f>RES_hhdet_tesh!L169/RES_summary!L$19</f>
        <v>11.196672901212848</v>
      </c>
      <c r="M169" s="182">
        <f>RES_hhdet_tesh!M169/RES_summary!M$19</f>
        <v>11.408666818108497</v>
      </c>
      <c r="N169" s="182">
        <f>RES_hhdet_tesh!N169/RES_summary!N$19</f>
        <v>11.460525154183888</v>
      </c>
      <c r="O169" s="182">
        <f>RES_hhdet_tesh!O169/RES_summary!O$19</f>
        <v>11.47866835851425</v>
      </c>
      <c r="P169" s="182">
        <f>RES_hhdet_tesh!P169/RES_summary!P$19</f>
        <v>11.47792161405312</v>
      </c>
      <c r="Q169" s="182">
        <f>RES_hhdet_tesh!Q169/RES_summary!Q$19</f>
        <v>11.502189999476236</v>
      </c>
    </row>
    <row r="170" spans="1:17" ht="12" customHeight="1" x14ac:dyDescent="0.25">
      <c r="A170" s="147" t="s">
        <v>59</v>
      </c>
      <c r="B170" s="181">
        <f>RES_hhdet_tesh!B170/RES_summary!B$19</f>
        <v>5.7856035393150069</v>
      </c>
      <c r="C170" s="181">
        <f>RES_hhdet_tesh!C170/RES_summary!C$19</f>
        <v>5.8098422033146111</v>
      </c>
      <c r="D170" s="181">
        <f>RES_hhdet_tesh!D170/RES_summary!D$19</f>
        <v>5.9298391039066365</v>
      </c>
      <c r="E170" s="181">
        <f>RES_hhdet_tesh!E170/RES_summary!E$19</f>
        <v>5.9057653689743121</v>
      </c>
      <c r="F170" s="181">
        <f>RES_hhdet_tesh!F170/RES_summary!F$19</f>
        <v>5.8898527585552252</v>
      </c>
      <c r="G170" s="181">
        <f>RES_hhdet_tesh!G170/RES_summary!G$19</f>
        <v>5.9252446483511703</v>
      </c>
      <c r="H170" s="181">
        <f>RES_hhdet_tesh!H170/RES_summary!H$19</f>
        <v>6.0220434893324812</v>
      </c>
      <c r="I170" s="181">
        <f>RES_hhdet_tesh!I170/RES_summary!I$19</f>
        <v>6.0326925119172037</v>
      </c>
      <c r="J170" s="181">
        <f>RES_hhdet_tesh!J170/RES_summary!J$19</f>
        <v>6.025246311735339</v>
      </c>
      <c r="K170" s="181">
        <f>RES_hhdet_tesh!K170/RES_summary!K$19</f>
        <v>5.9893424850021715</v>
      </c>
      <c r="L170" s="181">
        <f>RES_hhdet_tesh!L170/RES_summary!L$19</f>
        <v>5.9962721025544088</v>
      </c>
      <c r="M170" s="181">
        <f>RES_hhdet_tesh!M170/RES_summary!M$19</f>
        <v>5.9797781918306629</v>
      </c>
      <c r="N170" s="181">
        <f>RES_hhdet_tesh!N170/RES_summary!N$19</f>
        <v>5.9582619862540556</v>
      </c>
      <c r="O170" s="181">
        <f>RES_hhdet_tesh!O170/RES_summary!O$19</f>
        <v>5.9328603014536654</v>
      </c>
      <c r="P170" s="181">
        <f>RES_hhdet_tesh!P170/RES_summary!P$19</f>
        <v>5.9188177354165701</v>
      </c>
      <c r="Q170" s="181">
        <f>RES_hhdet_tesh!Q170/RES_summary!Q$19</f>
        <v>5.9188203590975981</v>
      </c>
    </row>
    <row r="171" spans="1:17" ht="12" customHeight="1" x14ac:dyDescent="0.25">
      <c r="A171" s="163" t="s">
        <v>142</v>
      </c>
      <c r="B171" s="180">
        <f>RES_hhdet_tesh!B171/RES_summary!B$19</f>
        <v>19.641117081534002</v>
      </c>
      <c r="C171" s="180">
        <f>RES_hhdet_tesh!C171/RES_summary!C$19</f>
        <v>20.199657181721975</v>
      </c>
      <c r="D171" s="180">
        <f>RES_hhdet_tesh!D171/RES_summary!D$19</f>
        <v>21.142855497171553</v>
      </c>
      <c r="E171" s="180">
        <f>RES_hhdet_tesh!E171/RES_summary!E$19</f>
        <v>21.20577335260673</v>
      </c>
      <c r="F171" s="180">
        <f>RES_hhdet_tesh!F171/RES_summary!F$19</f>
        <v>20.889288837558563</v>
      </c>
      <c r="G171" s="180">
        <f>RES_hhdet_tesh!G171/RES_summary!G$19</f>
        <v>20.980171653383454</v>
      </c>
      <c r="H171" s="180">
        <f>RES_hhdet_tesh!H171/RES_summary!H$19</f>
        <v>21.473257550183984</v>
      </c>
      <c r="I171" s="180">
        <f>RES_hhdet_tesh!I171/RES_summary!I$19</f>
        <v>21.931765870547093</v>
      </c>
      <c r="J171" s="180">
        <f>RES_hhdet_tesh!J171/RES_summary!J$19</f>
        <v>22.813634573071031</v>
      </c>
      <c r="K171" s="180">
        <f>RES_hhdet_tesh!K171/RES_summary!K$19</f>
        <v>23.391269810674416</v>
      </c>
      <c r="L171" s="180">
        <f>RES_hhdet_tesh!L171/RES_summary!L$19</f>
        <v>24.255984885311687</v>
      </c>
      <c r="M171" s="180">
        <f>RES_hhdet_tesh!M171/RES_summary!M$19</f>
        <v>25.800837743954055</v>
      </c>
      <c r="N171" s="180">
        <f>RES_hhdet_tesh!N171/RES_summary!N$19</f>
        <v>27.80155216765872</v>
      </c>
      <c r="O171" s="180">
        <f>RES_hhdet_tesh!O171/RES_summary!O$19</f>
        <v>26.789358957702042</v>
      </c>
      <c r="P171" s="180">
        <f>RES_hhdet_tesh!P171/RES_summary!P$19</f>
        <v>26.503286994676671</v>
      </c>
      <c r="Q171" s="180">
        <f>RES_hhdet_tesh!Q171/RES_summary!Q$19</f>
        <v>26.891564080032033</v>
      </c>
    </row>
    <row r="172" spans="1:17" ht="12" customHeight="1" x14ac:dyDescent="0.25">
      <c r="A172" s="161" t="s">
        <v>141</v>
      </c>
      <c r="B172" s="179">
        <f>RES_hhdet_tesh!B172/RES_summary!B$19</f>
        <v>18.552329642312237</v>
      </c>
      <c r="C172" s="179">
        <f>RES_hhdet_tesh!C172/RES_summary!C$19</f>
        <v>18.93961937143435</v>
      </c>
      <c r="D172" s="179">
        <f>RES_hhdet_tesh!D172/RES_summary!D$19</f>
        <v>19.692037836047795</v>
      </c>
      <c r="E172" s="179">
        <f>RES_hhdet_tesh!E172/RES_summary!E$19</f>
        <v>19.72578963074934</v>
      </c>
      <c r="F172" s="179">
        <f>RES_hhdet_tesh!F172/RES_summary!F$19</f>
        <v>19.512483265016627</v>
      </c>
      <c r="G172" s="179">
        <f>RES_hhdet_tesh!G172/RES_summary!G$19</f>
        <v>19.598021799567629</v>
      </c>
      <c r="H172" s="179">
        <f>RES_hhdet_tesh!H172/RES_summary!H$19</f>
        <v>20.009948145696139</v>
      </c>
      <c r="I172" s="179">
        <f>RES_hhdet_tesh!I172/RES_summary!I$19</f>
        <v>20.300860608159361</v>
      </c>
      <c r="J172" s="179">
        <f>RES_hhdet_tesh!J172/RES_summary!J$19</f>
        <v>20.843214543560613</v>
      </c>
      <c r="K172" s="179">
        <f>RES_hhdet_tesh!K172/RES_summary!K$19</f>
        <v>21.201604856986602</v>
      </c>
      <c r="L172" s="179">
        <f>RES_hhdet_tesh!L172/RES_summary!L$19</f>
        <v>21.759414648080099</v>
      </c>
      <c r="M172" s="179">
        <f>RES_hhdet_tesh!M172/RES_summary!M$19</f>
        <v>22.754731619536454</v>
      </c>
      <c r="N172" s="179">
        <f>RES_hhdet_tesh!N172/RES_summary!N$19</f>
        <v>24.033474862781159</v>
      </c>
      <c r="O172" s="179">
        <f>RES_hhdet_tesh!O172/RES_summary!O$19</f>
        <v>23.355030585902007</v>
      </c>
      <c r="P172" s="179">
        <f>RES_hhdet_tesh!P172/RES_summary!P$19</f>
        <v>23.157074490512596</v>
      </c>
      <c r="Q172" s="179">
        <f>RES_hhdet_tesh!Q172/RES_summary!Q$19</f>
        <v>23.407919192860319</v>
      </c>
    </row>
    <row r="173" spans="1:17" ht="12" customHeight="1" x14ac:dyDescent="0.25">
      <c r="A173" s="148" t="s">
        <v>60</v>
      </c>
      <c r="B173" s="177">
        <f>RES_hhdet_tesh!B173/RES_summary!B$19</f>
        <v>12.766726102997234</v>
      </c>
      <c r="C173" s="177">
        <f>RES_hhdet_tesh!C173/RES_summary!C$19</f>
        <v>13.129777168119739</v>
      </c>
      <c r="D173" s="177">
        <f>RES_hhdet_tesh!D173/RES_summary!D$19</f>
        <v>13.762198732141165</v>
      </c>
      <c r="E173" s="177">
        <f>RES_hhdet_tesh!E173/RES_summary!E$19</f>
        <v>13.820024261775027</v>
      </c>
      <c r="F173" s="177">
        <f>RES_hhdet_tesh!F173/RES_summary!F$19</f>
        <v>13.622630506461398</v>
      </c>
      <c r="G173" s="177">
        <f>RES_hhdet_tesh!G173/RES_summary!G$19</f>
        <v>13.67277715121646</v>
      </c>
      <c r="H173" s="177">
        <f>RES_hhdet_tesh!H173/RES_summary!H$19</f>
        <v>13.987904656363657</v>
      </c>
      <c r="I173" s="177">
        <f>RES_hhdet_tesh!I173/RES_summary!I$19</f>
        <v>14.268168096242155</v>
      </c>
      <c r="J173" s="177">
        <f>RES_hhdet_tesh!J173/RES_summary!J$19</f>
        <v>14.817968231825278</v>
      </c>
      <c r="K173" s="177">
        <f>RES_hhdet_tesh!K173/RES_summary!K$19</f>
        <v>15.212262371984432</v>
      </c>
      <c r="L173" s="177">
        <f>RES_hhdet_tesh!L173/RES_summary!L$19</f>
        <v>15.763142545525694</v>
      </c>
      <c r="M173" s="177">
        <f>RES_hhdet_tesh!M173/RES_summary!M$19</f>
        <v>16.774953427705785</v>
      </c>
      <c r="N173" s="177">
        <f>RES_hhdet_tesh!N173/RES_summary!N$19</f>
        <v>18.07521287652709</v>
      </c>
      <c r="O173" s="177">
        <f>RES_hhdet_tesh!O173/RES_summary!O$19</f>
        <v>17.422170284448342</v>
      </c>
      <c r="P173" s="177">
        <f>RES_hhdet_tesh!P173/RES_summary!P$19</f>
        <v>17.238256755096025</v>
      </c>
      <c r="Q173" s="177">
        <f>RES_hhdet_tesh!Q173/RES_summary!Q$19</f>
        <v>17.489098833762718</v>
      </c>
    </row>
    <row r="174" spans="1:17" ht="12" customHeight="1" x14ac:dyDescent="0.25">
      <c r="A174" s="159" t="s">
        <v>59</v>
      </c>
      <c r="B174" s="176">
        <f>RES_hhdet_tesh!B174/RES_summary!B$19</f>
        <v>5.7856035393150052</v>
      </c>
      <c r="C174" s="176">
        <f>RES_hhdet_tesh!C174/RES_summary!C$19</f>
        <v>5.8098422033146111</v>
      </c>
      <c r="D174" s="176">
        <f>RES_hhdet_tesh!D174/RES_summary!D$19</f>
        <v>5.9298391039066347</v>
      </c>
      <c r="E174" s="176">
        <f>RES_hhdet_tesh!E174/RES_summary!E$19</f>
        <v>5.9057653689743121</v>
      </c>
      <c r="F174" s="176">
        <f>RES_hhdet_tesh!F174/RES_summary!F$19</f>
        <v>5.8898527585552252</v>
      </c>
      <c r="G174" s="176">
        <f>RES_hhdet_tesh!G174/RES_summary!G$19</f>
        <v>5.9252446483511703</v>
      </c>
      <c r="H174" s="176">
        <f>RES_hhdet_tesh!H174/RES_summary!H$19</f>
        <v>6.0220434893324803</v>
      </c>
      <c r="I174" s="176">
        <f>RES_hhdet_tesh!I174/RES_summary!I$19</f>
        <v>6.0326925119172063</v>
      </c>
      <c r="J174" s="176">
        <f>RES_hhdet_tesh!J174/RES_summary!J$19</f>
        <v>6.025246311735339</v>
      </c>
      <c r="K174" s="176">
        <f>RES_hhdet_tesh!K174/RES_summary!K$19</f>
        <v>5.9893424850021688</v>
      </c>
      <c r="L174" s="176">
        <f>RES_hhdet_tesh!L174/RES_summary!L$19</f>
        <v>5.9962721025544061</v>
      </c>
      <c r="M174" s="176">
        <f>RES_hhdet_tesh!M174/RES_summary!M$19</f>
        <v>5.9797781918306656</v>
      </c>
      <c r="N174" s="176">
        <f>RES_hhdet_tesh!N174/RES_summary!N$19</f>
        <v>5.9582619862540627</v>
      </c>
      <c r="O174" s="176">
        <f>RES_hhdet_tesh!O174/RES_summary!O$19</f>
        <v>5.9328603014536645</v>
      </c>
      <c r="P174" s="176">
        <f>RES_hhdet_tesh!P174/RES_summary!P$19</f>
        <v>5.9188177354165719</v>
      </c>
      <c r="Q174" s="176">
        <f>RES_hhdet_tesh!Q174/RES_summary!Q$19</f>
        <v>5.9188203590975972</v>
      </c>
    </row>
    <row r="175" spans="1:17" ht="12" customHeight="1" x14ac:dyDescent="0.25">
      <c r="A175" s="158" t="s">
        <v>62</v>
      </c>
      <c r="B175" s="178">
        <f>RES_hhdet_tesh!B175/RES_summary!B$19</f>
        <v>5.9063458871205841</v>
      </c>
      <c r="C175" s="178">
        <f>RES_hhdet_tesh!C175/RES_summary!C$19</f>
        <v>6.0957982605289835</v>
      </c>
      <c r="D175" s="178">
        <f>RES_hhdet_tesh!D175/RES_summary!D$19</f>
        <v>6.4019319290441485</v>
      </c>
      <c r="E175" s="178">
        <f>RES_hhdet_tesh!E175/RES_summary!E$19</f>
        <v>6.4640340894898944</v>
      </c>
      <c r="F175" s="178">
        <f>RES_hhdet_tesh!F175/RES_summary!F$19</f>
        <v>6.4855032475936261</v>
      </c>
      <c r="G175" s="178">
        <f>RES_hhdet_tesh!G175/RES_summary!G$19</f>
        <v>6.6102250240129861</v>
      </c>
      <c r="H175" s="178">
        <f>RES_hhdet_tesh!H175/RES_summary!H$19</f>
        <v>6.8835324399712894</v>
      </c>
      <c r="I175" s="178">
        <f>RES_hhdet_tesh!I175/RES_summary!I$19</f>
        <v>7.0961229975525564</v>
      </c>
      <c r="J175" s="178">
        <f>RES_hhdet_tesh!J175/RES_summary!J$19</f>
        <v>7.2811852548505547</v>
      </c>
      <c r="K175" s="178">
        <f>RES_hhdet_tesh!K175/RES_summary!K$19</f>
        <v>7.3875088692004889</v>
      </c>
      <c r="L175" s="178">
        <f>RES_hhdet_tesh!L175/RES_summary!L$19</f>
        <v>7.2000502491081333</v>
      </c>
      <c r="M175" s="178">
        <f>RES_hhdet_tesh!M175/RES_summary!M$19</f>
        <v>8.0096136782841825</v>
      </c>
      <c r="N175" s="178">
        <f>RES_hhdet_tesh!N175/RES_summary!N$19</f>
        <v>8.4218912334543123</v>
      </c>
      <c r="O175" s="178">
        <f>RES_hhdet_tesh!O175/RES_summary!O$19</f>
        <v>8.4034940352715211</v>
      </c>
      <c r="P175" s="178">
        <f>RES_hhdet_tesh!P175/RES_summary!P$19</f>
        <v>8.6165722623926584</v>
      </c>
      <c r="Q175" s="178">
        <f>RES_hhdet_tesh!Q175/RES_summary!Q$19</f>
        <v>8.3556258643821693</v>
      </c>
    </row>
    <row r="176" spans="1:17" ht="12" customHeight="1" x14ac:dyDescent="0.25">
      <c r="A176" s="23" t="s">
        <v>57</v>
      </c>
      <c r="B176" s="177">
        <f>RES_hhdet_tesh!B176/RES_summary!B$19</f>
        <v>5.2727365480256827</v>
      </c>
      <c r="C176" s="177">
        <f>RES_hhdet_tesh!C176/RES_summary!C$19</f>
        <v>5.3524175122692927</v>
      </c>
      <c r="D176" s="177">
        <f>RES_hhdet_tesh!D176/RES_summary!D$19</f>
        <v>5.4527070249114908</v>
      </c>
      <c r="E176" s="177">
        <f>RES_hhdet_tesh!E176/RES_summary!E$19</f>
        <v>5.4648685495070133</v>
      </c>
      <c r="F176" s="177">
        <f>RES_hhdet_tesh!F176/RES_summary!F$19</f>
        <v>5.4970245915900939</v>
      </c>
      <c r="G176" s="177">
        <f>RES_hhdet_tesh!G176/RES_summary!G$19</f>
        <v>5.5715005564303457</v>
      </c>
      <c r="H176" s="177">
        <f>RES_hhdet_tesh!H176/RES_summary!H$19</f>
        <v>6.1221245753567075</v>
      </c>
      <c r="I176" s="177">
        <f>RES_hhdet_tesh!I176/RES_summary!I$19</f>
        <v>5.6151640736466382</v>
      </c>
      <c r="J176" s="177">
        <f>RES_hhdet_tesh!J176/RES_summary!J$19</f>
        <v>5.9663044644376093</v>
      </c>
      <c r="K176" s="177">
        <f>RES_hhdet_tesh!K176/RES_summary!K$19</f>
        <v>5.8312778014559123</v>
      </c>
      <c r="L176" s="177">
        <f>RES_hhdet_tesh!L176/RES_summary!L$19</f>
        <v>5.7908339165055605</v>
      </c>
      <c r="M176" s="177">
        <f>RES_hhdet_tesh!M176/RES_summary!M$19</f>
        <v>4.9647809388158981</v>
      </c>
      <c r="N176" s="177">
        <f>RES_hhdet_tesh!N176/RES_summary!N$19</f>
        <v>5.6243909619246102</v>
      </c>
      <c r="O176" s="177">
        <f>RES_hhdet_tesh!O176/RES_summary!O$19</f>
        <v>6.2240546699893287</v>
      </c>
      <c r="P176" s="177">
        <f>RES_hhdet_tesh!P176/RES_summary!P$19</f>
        <v>5.6125267147730149</v>
      </c>
      <c r="Q176" s="177">
        <f>RES_hhdet_tesh!Q176/RES_summary!Q$19</f>
        <v>5.5588468712432766</v>
      </c>
    </row>
    <row r="177" spans="1:17" ht="12" customHeight="1" x14ac:dyDescent="0.25">
      <c r="A177" s="29" t="s">
        <v>140</v>
      </c>
      <c r="B177" s="176">
        <f>RES_hhdet_tesh!B177/RES_summary!B$19</f>
        <v>6.2650480870079033</v>
      </c>
      <c r="C177" s="176">
        <f>RES_hhdet_tesh!C177/RES_summary!C$19</f>
        <v>6.547430358232547</v>
      </c>
      <c r="D177" s="176">
        <f>RES_hhdet_tesh!D177/RES_summary!D$19</f>
        <v>6.8911866114220137</v>
      </c>
      <c r="E177" s="176">
        <f>RES_hhdet_tesh!E177/RES_summary!E$19</f>
        <v>6.9567633181165878</v>
      </c>
      <c r="F177" s="176">
        <f>RES_hhdet_tesh!F177/RES_summary!F$19</f>
        <v>6.9101331833338442</v>
      </c>
      <c r="G177" s="176">
        <f>RES_hhdet_tesh!G177/RES_summary!G$19</f>
        <v>6.993106836900898</v>
      </c>
      <c r="H177" s="176">
        <f>RES_hhdet_tesh!H177/RES_summary!H$19</f>
        <v>7.174335771763646</v>
      </c>
      <c r="I177" s="176">
        <f>RES_hhdet_tesh!I177/RES_summary!I$19</f>
        <v>7.6291976775651547</v>
      </c>
      <c r="J177" s="176">
        <f>RES_hhdet_tesh!J177/RES_summary!J$19</f>
        <v>7.765372947050194</v>
      </c>
      <c r="K177" s="176">
        <f>RES_hhdet_tesh!K177/RES_summary!K$19</f>
        <v>7.9671144346768727</v>
      </c>
      <c r="L177" s="176">
        <f>RES_hhdet_tesh!L177/RES_summary!L$19</f>
        <v>7.8557057433801285</v>
      </c>
      <c r="M177" s="176">
        <f>RES_hhdet_tesh!M177/RES_summary!M$19</f>
        <v>9.0047915994229228</v>
      </c>
      <c r="N177" s="176">
        <f>RES_hhdet_tesh!N177/RES_summary!N$19</f>
        <v>9.2591412673961173</v>
      </c>
      <c r="O177" s="176">
        <f>RES_hhdet_tesh!O177/RES_summary!O$19</f>
        <v>9.0150013967327585</v>
      </c>
      <c r="P177" s="176">
        <f>RES_hhdet_tesh!P177/RES_summary!P$19</f>
        <v>9.1319049249972064</v>
      </c>
      <c r="Q177" s="176">
        <f>RES_hhdet_tesh!Q177/RES_summary!Q$19</f>
        <v>8.8211466063597808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52.060930668206076</v>
      </c>
      <c r="C3" s="184">
        <f>RES_hhdet_emih!C3/RES_summary!C$19</f>
        <v>53.028072378307506</v>
      </c>
      <c r="D3" s="184">
        <f>RES_hhdet_emih!D3/RES_summary!D$19</f>
        <v>53.155864825345084</v>
      </c>
      <c r="E3" s="184">
        <f>RES_hhdet_emih!E3/RES_summary!E$19</f>
        <v>52.284695944049538</v>
      </c>
      <c r="F3" s="184">
        <f>RES_hhdet_emih!F3/RES_summary!F$19</f>
        <v>49.206643313752899</v>
      </c>
      <c r="G3" s="184">
        <f>RES_hhdet_emih!G3/RES_summary!G$19</f>
        <v>46.868754061420759</v>
      </c>
      <c r="H3" s="184">
        <f>RES_hhdet_emih!H3/RES_summary!H$19</f>
        <v>45.801861611631402</v>
      </c>
      <c r="I3" s="184">
        <f>RES_hhdet_emih!I3/RES_summary!I$19</f>
        <v>39.30998191234108</v>
      </c>
      <c r="J3" s="184">
        <f>RES_hhdet_emih!J3/RES_summary!J$19</f>
        <v>164.98180009111707</v>
      </c>
      <c r="K3" s="184">
        <f>RES_hhdet_emih!K3/RES_summary!K$19</f>
        <v>47.778078548735117</v>
      </c>
      <c r="L3" s="184">
        <f>RES_hhdet_emih!L3/RES_summary!L$19</f>
        <v>47.088719618833942</v>
      </c>
      <c r="M3" s="184">
        <f>RES_hhdet_emih!M3/RES_summary!M$19</f>
        <v>42.86356373682694</v>
      </c>
      <c r="N3" s="184">
        <f>RES_hhdet_emih!N3/RES_summary!N$19</f>
        <v>42.045169004673369</v>
      </c>
      <c r="O3" s="184">
        <f>RES_hhdet_emih!O3/RES_summary!O$19</f>
        <v>44.998446439481377</v>
      </c>
      <c r="P3" s="184">
        <f>RES_hhdet_emih!P3/RES_summary!P$19</f>
        <v>30.464946852136222</v>
      </c>
      <c r="Q3" s="184">
        <f>RES_hhdet_emih!Q3/RES_summary!Q$19</f>
        <v>33.113912406395478</v>
      </c>
    </row>
    <row r="4" spans="1:17" ht="12.95" customHeight="1" x14ac:dyDescent="0.25">
      <c r="A4" s="158" t="s">
        <v>65</v>
      </c>
      <c r="B4" s="178">
        <f>RES_hhdet_emih!B4/RES_summary!B$19</f>
        <v>50.710257093546886</v>
      </c>
      <c r="C4" s="178">
        <f>RES_hhdet_emih!C4/RES_summary!C$19</f>
        <v>51.630056283491527</v>
      </c>
      <c r="D4" s="178">
        <f>RES_hhdet_emih!D4/RES_summary!D$19</f>
        <v>51.856073871704538</v>
      </c>
      <c r="E4" s="178">
        <f>RES_hhdet_emih!E4/RES_summary!E$19</f>
        <v>51.033338491856213</v>
      </c>
      <c r="F4" s="178">
        <f>RES_hhdet_emih!F4/RES_summary!F$19</f>
        <v>48.05817280458411</v>
      </c>
      <c r="G4" s="178">
        <f>RES_hhdet_emih!G4/RES_summary!G$19</f>
        <v>45.817738362683691</v>
      </c>
      <c r="H4" s="178">
        <f>RES_hhdet_emih!H4/RES_summary!H$19</f>
        <v>44.675184153038593</v>
      </c>
      <c r="I4" s="178">
        <f>RES_hhdet_emih!I4/RES_summary!I$19</f>
        <v>38.316520455480088</v>
      </c>
      <c r="J4" s="178">
        <f>RES_hhdet_emih!J4/RES_summary!J$19</f>
        <v>163.95052616852115</v>
      </c>
      <c r="K4" s="178">
        <f>RES_hhdet_emih!K4/RES_summary!K$19</f>
        <v>46.772495477603684</v>
      </c>
      <c r="L4" s="178">
        <f>RES_hhdet_emih!L4/RES_summary!L$19</f>
        <v>45.970159250009253</v>
      </c>
      <c r="M4" s="178">
        <f>RES_hhdet_emih!M4/RES_summary!M$19</f>
        <v>42.052290242010137</v>
      </c>
      <c r="N4" s="178">
        <f>RES_hhdet_emih!N4/RES_summary!N$19</f>
        <v>41.205589477887997</v>
      </c>
      <c r="O4" s="178">
        <f>RES_hhdet_emih!O4/RES_summary!O$19</f>
        <v>44.136209752149057</v>
      </c>
      <c r="P4" s="178">
        <f>RES_hhdet_emih!P4/RES_summary!P$19</f>
        <v>29.880813941086839</v>
      </c>
      <c r="Q4" s="178">
        <f>RES_hhdet_emih!Q4/RES_summary!Q$19</f>
        <v>32.55100621939124</v>
      </c>
    </row>
    <row r="5" spans="1:17" ht="12" customHeight="1" x14ac:dyDescent="0.25">
      <c r="A5" s="23" t="s">
        <v>58</v>
      </c>
      <c r="B5" s="177">
        <f>RES_hhdet_emih!B5/RES_summary!B$19</f>
        <v>50.710257093546886</v>
      </c>
      <c r="C5" s="177">
        <f>RES_hhdet_emih!C5/RES_summary!C$19</f>
        <v>51.630056283491527</v>
      </c>
      <c r="D5" s="177">
        <f>RES_hhdet_emih!D5/RES_summary!D$19</f>
        <v>51.856073871704538</v>
      </c>
      <c r="E5" s="177">
        <f>RES_hhdet_emih!E5/RES_summary!E$19</f>
        <v>51.033338491856213</v>
      </c>
      <c r="F5" s="177">
        <f>RES_hhdet_emih!F5/RES_summary!F$19</f>
        <v>48.05817280458411</v>
      </c>
      <c r="G5" s="177">
        <f>RES_hhdet_emih!G5/RES_summary!G$19</f>
        <v>45.817738362683691</v>
      </c>
      <c r="H5" s="177">
        <f>RES_hhdet_emih!H5/RES_summary!H$19</f>
        <v>44.675184153038593</v>
      </c>
      <c r="I5" s="177">
        <f>RES_hhdet_emih!I5/RES_summary!I$19</f>
        <v>38.316520455480088</v>
      </c>
      <c r="J5" s="177">
        <f>RES_hhdet_emih!J5/RES_summary!J$19</f>
        <v>163.95052616852115</v>
      </c>
      <c r="K5" s="177">
        <f>RES_hhdet_emih!K5/RES_summary!K$19</f>
        <v>46.772495477603684</v>
      </c>
      <c r="L5" s="177">
        <f>RES_hhdet_emih!L5/RES_summary!L$19</f>
        <v>45.970159250009253</v>
      </c>
      <c r="M5" s="177">
        <f>RES_hhdet_emih!M5/RES_summary!M$19</f>
        <v>42.052290242010137</v>
      </c>
      <c r="N5" s="177">
        <f>RES_hhdet_emih!N5/RES_summary!N$19</f>
        <v>41.205589477887997</v>
      </c>
      <c r="O5" s="177">
        <f>RES_hhdet_emih!O5/RES_summary!O$19</f>
        <v>44.136209752149057</v>
      </c>
      <c r="P5" s="177">
        <f>RES_hhdet_emih!P5/RES_summary!P$19</f>
        <v>29.880813941086839</v>
      </c>
      <c r="Q5" s="177">
        <f>RES_hhdet_emih!Q5/RES_summary!Q$19</f>
        <v>32.55100621939124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0.3163171702206139</v>
      </c>
      <c r="C9" s="178">
        <f>RES_hhdet_emih!C9/RES_summary!C$19</f>
        <v>0.30365355884402645</v>
      </c>
      <c r="D9" s="178">
        <f>RES_hhdet_emih!D9/RES_summary!D$19</f>
        <v>0.30000661285909336</v>
      </c>
      <c r="E9" s="178">
        <f>RES_hhdet_emih!E9/RES_summary!E$19</f>
        <v>0.28803073162925474</v>
      </c>
      <c r="F9" s="178">
        <f>RES_hhdet_emih!F9/RES_summary!F$19</f>
        <v>0.27675388900510461</v>
      </c>
      <c r="G9" s="178">
        <f>RES_hhdet_emih!G9/RES_summary!G$19</f>
        <v>0.26678161748557527</v>
      </c>
      <c r="H9" s="178">
        <f>RES_hhdet_emih!H9/RES_summary!H$19</f>
        <v>0.25751927058898655</v>
      </c>
      <c r="I9" s="178">
        <f>RES_hhdet_emih!I9/RES_summary!I$19</f>
        <v>0.24856895897378214</v>
      </c>
      <c r="J9" s="178">
        <f>RES_hhdet_emih!J9/RES_summary!J$19</f>
        <v>0.23846173359786538</v>
      </c>
      <c r="K9" s="178">
        <f>RES_hhdet_emih!K9/RES_summary!K$19</f>
        <v>0.22622314760777279</v>
      </c>
      <c r="L9" s="178">
        <f>RES_hhdet_emih!L9/RES_summary!L$19</f>
        <v>0.21705951226245204</v>
      </c>
      <c r="M9" s="178">
        <f>RES_hhdet_emih!M9/RES_summary!M$19</f>
        <v>0.21357452367323101</v>
      </c>
      <c r="N9" s="178">
        <f>RES_hhdet_emih!N9/RES_summary!N$19</f>
        <v>0.20643845368203587</v>
      </c>
      <c r="O9" s="178">
        <f>RES_hhdet_emih!O9/RES_summary!O$19</f>
        <v>0.19937347873173342</v>
      </c>
      <c r="P9" s="178">
        <f>RES_hhdet_emih!P9/RES_summary!P$19</f>
        <v>0.18589222920143178</v>
      </c>
      <c r="Q9" s="178">
        <f>RES_hhdet_emih!Q9/RES_summary!Q$19</f>
        <v>0.17992992452655399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6.5896086406614653</v>
      </c>
      <c r="C11" s="183">
        <f>RES_hhdet_emih!C11/RES_summary!C$19</f>
        <v>6.5648726317690675</v>
      </c>
      <c r="D11" s="183">
        <f>RES_hhdet_emih!D11/RES_summary!D$19</f>
        <v>6.6479260154227884</v>
      </c>
      <c r="E11" s="183">
        <f>RES_hhdet_emih!E11/RES_summary!E$19</f>
        <v>6.5705588700259705</v>
      </c>
      <c r="F11" s="183">
        <f>RES_hhdet_emih!F11/RES_summary!F$19</f>
        <v>6.5052114606481961</v>
      </c>
      <c r="G11" s="183">
        <f>RES_hhdet_emih!G11/RES_summary!G$19</f>
        <v>6.4983609489222465</v>
      </c>
      <c r="H11" s="183">
        <f>RES_hhdet_emih!H11/RES_summary!H$19</f>
        <v>6.5561978070545965</v>
      </c>
      <c r="I11" s="183">
        <f>RES_hhdet_emih!I11/RES_summary!I$19</f>
        <v>6.5186408393861113</v>
      </c>
      <c r="J11" s="183">
        <f>RES_hhdet_emih!J11/RES_summary!J$19</f>
        <v>6.4639084749222455</v>
      </c>
      <c r="K11" s="183">
        <f>RES_hhdet_emih!K11/RES_summary!K$19</f>
        <v>6.3762985483012962</v>
      </c>
      <c r="L11" s="183">
        <f>RES_hhdet_emih!L11/RES_summary!L$19</f>
        <v>6.3320545615415949</v>
      </c>
      <c r="M11" s="183">
        <f>RES_hhdet_emih!M11/RES_summary!M$19</f>
        <v>6.4311914376149799</v>
      </c>
      <c r="N11" s="183">
        <f>RES_hhdet_emih!N11/RES_summary!N$19</f>
        <v>6.4305850189979221</v>
      </c>
      <c r="O11" s="183">
        <f>RES_hhdet_emih!O11/RES_summary!O$19</f>
        <v>6.4048244239745937</v>
      </c>
      <c r="P11" s="183">
        <f>RES_hhdet_emih!P11/RES_summary!P$19</f>
        <v>6.3824754048763541</v>
      </c>
      <c r="Q11" s="183">
        <f>RES_hhdet_emih!Q11/RES_summary!Q$19</f>
        <v>6.369404357042229</v>
      </c>
    </row>
    <row r="12" spans="1:17" ht="12" customHeight="1" x14ac:dyDescent="0.25">
      <c r="A12" s="167" t="s">
        <v>143</v>
      </c>
      <c r="B12" s="183">
        <f>RES_hhdet_emih!B12/RES_summary!B$19</f>
        <v>4.2832456164299746</v>
      </c>
      <c r="C12" s="183">
        <f>RES_hhdet_emih!C12/RES_summary!C$19</f>
        <v>4.26716721065001</v>
      </c>
      <c r="D12" s="183">
        <f>RES_hhdet_emih!D12/RES_summary!D$19</f>
        <v>4.3211519100248239</v>
      </c>
      <c r="E12" s="183">
        <f>RES_hhdet_emih!E12/RES_summary!E$19</f>
        <v>4.2708632655168497</v>
      </c>
      <c r="F12" s="183">
        <f>RES_hhdet_emih!F12/RES_summary!F$19</f>
        <v>4.2283874494213691</v>
      </c>
      <c r="G12" s="183">
        <f>RES_hhdet_emih!G12/RES_summary!G$19</f>
        <v>4.2239346167994229</v>
      </c>
      <c r="H12" s="183">
        <f>RES_hhdet_emih!H12/RES_summary!H$19</f>
        <v>4.2615285745854576</v>
      </c>
      <c r="I12" s="183">
        <f>RES_hhdet_emih!I12/RES_summary!I$19</f>
        <v>4.2371165456009336</v>
      </c>
      <c r="J12" s="183">
        <f>RES_hhdet_emih!J12/RES_summary!J$19</f>
        <v>4.2015405086994511</v>
      </c>
      <c r="K12" s="183">
        <f>RES_hhdet_emih!K12/RES_summary!K$19</f>
        <v>4.1445940563958636</v>
      </c>
      <c r="L12" s="183">
        <f>RES_hhdet_emih!L12/RES_summary!L$19</f>
        <v>4.1158354650020312</v>
      </c>
      <c r="M12" s="183">
        <f>RES_hhdet_emih!M12/RES_summary!M$19</f>
        <v>4.1802744344497471</v>
      </c>
      <c r="N12" s="183">
        <f>RES_hhdet_emih!N12/RES_summary!N$19</f>
        <v>4.1798802623486724</v>
      </c>
      <c r="O12" s="183">
        <f>RES_hhdet_emih!O12/RES_summary!O$19</f>
        <v>4.1631358755834968</v>
      </c>
      <c r="P12" s="183">
        <f>RES_hhdet_emih!P12/RES_summary!P$19</f>
        <v>4.1486090131696427</v>
      </c>
      <c r="Q12" s="183">
        <f>RES_hhdet_emih!Q12/RES_summary!Q$19</f>
        <v>4.1401128320774534</v>
      </c>
    </row>
    <row r="13" spans="1:17" ht="12" customHeight="1" x14ac:dyDescent="0.25">
      <c r="A13" s="166" t="s">
        <v>57</v>
      </c>
      <c r="B13" s="182">
        <f>RES_hhdet_emih!B13/RES_summary!B$19</f>
        <v>4.2832456164299746</v>
      </c>
      <c r="C13" s="182">
        <f>RES_hhdet_emih!C13/RES_summary!C$19</f>
        <v>4.26716721065001</v>
      </c>
      <c r="D13" s="182">
        <f>RES_hhdet_emih!D13/RES_summary!D$19</f>
        <v>4.3211519100248239</v>
      </c>
      <c r="E13" s="182">
        <f>RES_hhdet_emih!E13/RES_summary!E$19</f>
        <v>4.2708632655168497</v>
      </c>
      <c r="F13" s="182">
        <f>RES_hhdet_emih!F13/RES_summary!F$19</f>
        <v>4.2283874494213691</v>
      </c>
      <c r="G13" s="182">
        <f>RES_hhdet_emih!G13/RES_summary!G$19</f>
        <v>4.2239346167994229</v>
      </c>
      <c r="H13" s="182">
        <f>RES_hhdet_emih!H13/RES_summary!H$19</f>
        <v>4.2615285745854576</v>
      </c>
      <c r="I13" s="182">
        <f>RES_hhdet_emih!I13/RES_summary!I$19</f>
        <v>4.2371165456009336</v>
      </c>
      <c r="J13" s="182">
        <f>RES_hhdet_emih!J13/RES_summary!J$19</f>
        <v>4.2015405086994511</v>
      </c>
      <c r="K13" s="182">
        <f>RES_hhdet_emih!K13/RES_summary!K$19</f>
        <v>4.1445940563958636</v>
      </c>
      <c r="L13" s="182">
        <f>RES_hhdet_emih!L13/RES_summary!L$19</f>
        <v>4.1158354650020312</v>
      </c>
      <c r="M13" s="182">
        <f>RES_hhdet_emih!M13/RES_summary!M$19</f>
        <v>4.1802744344497471</v>
      </c>
      <c r="N13" s="182">
        <f>RES_hhdet_emih!N13/RES_summary!N$19</f>
        <v>4.1798802623486724</v>
      </c>
      <c r="O13" s="182">
        <f>RES_hhdet_emih!O13/RES_summary!O$19</f>
        <v>4.1631358755834968</v>
      </c>
      <c r="P13" s="182">
        <f>RES_hhdet_emih!P13/RES_summary!P$19</f>
        <v>4.1486090131696427</v>
      </c>
      <c r="Q13" s="182">
        <f>RES_hhdet_emih!Q13/RES_summary!Q$19</f>
        <v>4.1401128320774534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1.0343564044385782</v>
      </c>
      <c r="C19" s="178">
        <f>RES_hhdet_emih!C19/RES_summary!C$19</f>
        <v>1.0943625359719495</v>
      </c>
      <c r="D19" s="178">
        <f>RES_hhdet_emih!D19/RES_summary!D$19</f>
        <v>0.9997843407814585</v>
      </c>
      <c r="E19" s="178">
        <f>RES_hhdet_emih!E19/RES_summary!E$19</f>
        <v>0.96332672056407487</v>
      </c>
      <c r="F19" s="178">
        <f>RES_hhdet_emih!F19/RES_summary!F$19</f>
        <v>0.87171662016369456</v>
      </c>
      <c r="G19" s="178">
        <f>RES_hhdet_emih!G19/RES_summary!G$19</f>
        <v>0.7842340812514943</v>
      </c>
      <c r="H19" s="178">
        <f>RES_hhdet_emih!H19/RES_summary!H$19</f>
        <v>0.86915818800383216</v>
      </c>
      <c r="I19" s="178">
        <f>RES_hhdet_emih!I19/RES_summary!I$19</f>
        <v>0.74489249788720946</v>
      </c>
      <c r="J19" s="178">
        <f>RES_hhdet_emih!J19/RES_summary!J$19</f>
        <v>0.79281218899804551</v>
      </c>
      <c r="K19" s="178">
        <f>RES_hhdet_emih!K19/RES_summary!K$19</f>
        <v>0.77935992352366312</v>
      </c>
      <c r="L19" s="178">
        <f>RES_hhdet_emih!L19/RES_summary!L$19</f>
        <v>0.90150085656223478</v>
      </c>
      <c r="M19" s="178">
        <f>RES_hhdet_emih!M19/RES_summary!M$19</f>
        <v>0.59769897114356618</v>
      </c>
      <c r="N19" s="178">
        <f>RES_hhdet_emih!N19/RES_summary!N$19</f>
        <v>0.63314107310333823</v>
      </c>
      <c r="O19" s="178">
        <f>RES_hhdet_emih!O19/RES_summary!O$19</f>
        <v>0.66286320860059211</v>
      </c>
      <c r="P19" s="178">
        <f>RES_hhdet_emih!P19/RES_summary!P$19</f>
        <v>0.39824068184795192</v>
      </c>
      <c r="Q19" s="178">
        <f>RES_hhdet_emih!Q19/RES_summary!Q$19</f>
        <v>0.38297626247767885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2.8622391627010573</v>
      </c>
      <c r="C21" s="177">
        <f>RES_hhdet_emih!C21/RES_summary!C$19</f>
        <v>2.8950863451621571</v>
      </c>
      <c r="D21" s="177">
        <f>RES_hhdet_emih!D21/RES_summary!D$19</f>
        <v>2.940422644534086</v>
      </c>
      <c r="E21" s="177">
        <f>RES_hhdet_emih!E21/RES_summary!E$19</f>
        <v>2.9162343490451241</v>
      </c>
      <c r="F21" s="177">
        <f>RES_hhdet_emih!F21/RES_summary!F$19</f>
        <v>2.9027570446947513</v>
      </c>
      <c r="G21" s="177">
        <f>RES_hhdet_emih!G21/RES_summary!G$19</f>
        <v>2.9112158145350673</v>
      </c>
      <c r="H21" s="177">
        <f>RES_hhdet_emih!H21/RES_summary!H$19</f>
        <v>3.139986974971591</v>
      </c>
      <c r="I21" s="177">
        <f>RES_hhdet_emih!I21/RES_summary!I$19</f>
        <v>2.8135992493140214</v>
      </c>
      <c r="J21" s="177">
        <f>RES_hhdet_emih!J21/RES_summary!J$19</f>
        <v>2.9489465789282141</v>
      </c>
      <c r="K21" s="177">
        <f>RES_hhdet_emih!K21/RES_summary!K$19</f>
        <v>2.871613549992563</v>
      </c>
      <c r="L21" s="177">
        <f>RES_hhdet_emih!L21/RES_summary!L$19</f>
        <v>2.8391078056370582</v>
      </c>
      <c r="M21" s="177">
        <f>RES_hhdet_emih!M21/RES_summary!M$19</f>
        <v>2.4255458247570303</v>
      </c>
      <c r="N21" s="177">
        <f>RES_hhdet_emih!N21/RES_summary!N$19</f>
        <v>2.7461913537538423</v>
      </c>
      <c r="O21" s="177">
        <f>RES_hhdet_emih!O21/RES_summary!O$19</f>
        <v>3.017675601585017</v>
      </c>
      <c r="P21" s="177">
        <f>RES_hhdet_emih!P21/RES_summary!P$19</f>
        <v>2.7116163280883012</v>
      </c>
      <c r="Q21" s="177">
        <f>RES_hhdet_emih!Q21/RES_summary!Q$19</f>
        <v>2.6856816381346089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37.548152575903323</v>
      </c>
      <c r="C43" s="184">
        <f>RES_hhdet_emih!C43/RES_summary!C$19</f>
        <v>40.470712490550511</v>
      </c>
      <c r="D43" s="184">
        <f>RES_hhdet_emih!D43/RES_summary!D$19</f>
        <v>38.848377834434245</v>
      </c>
      <c r="E43" s="184">
        <f>RES_hhdet_emih!E43/RES_summary!E$19</f>
        <v>40.705568484114394</v>
      </c>
      <c r="F43" s="184">
        <f>RES_hhdet_emih!F43/RES_summary!F$19</f>
        <v>38.686706949836811</v>
      </c>
      <c r="G43" s="184">
        <f>RES_hhdet_emih!G43/RES_summary!G$19</f>
        <v>36.812190114856442</v>
      </c>
      <c r="H43" s="184">
        <f>RES_hhdet_emih!H43/RES_summary!H$19</f>
        <v>34.653619472512602</v>
      </c>
      <c r="I43" s="184">
        <f>RES_hhdet_emih!I43/RES_summary!I$19</f>
        <v>34.541834637120395</v>
      </c>
      <c r="J43" s="184">
        <f>RES_hhdet_emih!J43/RES_summary!J$19</f>
        <v>35.774733142448909</v>
      </c>
      <c r="K43" s="184">
        <f>RES_hhdet_emih!K43/RES_summary!K$19</f>
        <v>36.446585834137885</v>
      </c>
      <c r="L43" s="184">
        <f>RES_hhdet_emih!L43/RES_summary!L$19</f>
        <v>41.485735567093542</v>
      </c>
      <c r="M43" s="184">
        <f>RES_hhdet_emih!M43/RES_summary!M$19</f>
        <v>31.576168806971651</v>
      </c>
      <c r="N43" s="184">
        <f>RES_hhdet_emih!N43/RES_summary!N$19</f>
        <v>34.654813119166434</v>
      </c>
      <c r="O43" s="184">
        <f>RES_hhdet_emih!O43/RES_summary!O$19</f>
        <v>34.455343374163711</v>
      </c>
      <c r="P43" s="184">
        <f>RES_hhdet_emih!P43/RES_summary!P$19</f>
        <v>26.036458109272214</v>
      </c>
      <c r="Q43" s="184">
        <f>RES_hhdet_emih!Q43/RES_summary!Q$19</f>
        <v>27.596742775733944</v>
      </c>
    </row>
    <row r="44" spans="1:17" ht="12.95" customHeight="1" x14ac:dyDescent="0.25">
      <c r="A44" s="158" t="s">
        <v>65</v>
      </c>
      <c r="B44" s="178">
        <f>RES_hhdet_emih!B44/RES_summary!B$19</f>
        <v>32.889202820645799</v>
      </c>
      <c r="C44" s="178">
        <f>RES_hhdet_emih!C44/RES_summary!C$19</f>
        <v>34.738446831793929</v>
      </c>
      <c r="D44" s="178">
        <f>RES_hhdet_emih!D44/RES_summary!D$19</f>
        <v>32.551826265128938</v>
      </c>
      <c r="E44" s="178">
        <f>RES_hhdet_emih!E44/RES_summary!E$19</f>
        <v>33.240277027136798</v>
      </c>
      <c r="F44" s="178">
        <f>RES_hhdet_emih!F44/RES_summary!F$19</f>
        <v>31.186505098932951</v>
      </c>
      <c r="G44" s="178">
        <f>RES_hhdet_emih!G44/RES_summary!G$19</f>
        <v>29.395664385901732</v>
      </c>
      <c r="H44" s="178">
        <f>RES_hhdet_emih!H44/RES_summary!H$19</f>
        <v>27.467685674633053</v>
      </c>
      <c r="I44" s="178">
        <f>RES_hhdet_emih!I44/RES_summary!I$19</f>
        <v>26.666687583440247</v>
      </c>
      <c r="J44" s="178">
        <f>RES_hhdet_emih!J44/RES_summary!J$19</f>
        <v>28.509292812857275</v>
      </c>
      <c r="K44" s="178">
        <f>RES_hhdet_emih!K44/RES_summary!K$19</f>
        <v>29.037528421412926</v>
      </c>
      <c r="L44" s="178">
        <f>RES_hhdet_emih!L44/RES_summary!L$19</f>
        <v>34.084414953831121</v>
      </c>
      <c r="M44" s="178">
        <f>RES_hhdet_emih!M44/RES_summary!M$19</f>
        <v>24.43168374359928</v>
      </c>
      <c r="N44" s="178">
        <f>RES_hhdet_emih!N44/RES_summary!N$19</f>
        <v>27.28528742485959</v>
      </c>
      <c r="O44" s="178">
        <f>RES_hhdet_emih!O44/RES_summary!O$19</f>
        <v>27.44819328373811</v>
      </c>
      <c r="P44" s="178">
        <f>RES_hhdet_emih!P44/RES_summary!P$19</f>
        <v>19.057656215399113</v>
      </c>
      <c r="Q44" s="178">
        <f>RES_hhdet_emih!Q44/RES_summary!Q$19</f>
        <v>20.677710555724502</v>
      </c>
    </row>
    <row r="45" spans="1:17" ht="12" customHeight="1" x14ac:dyDescent="0.25">
      <c r="A45" s="23" t="s">
        <v>166</v>
      </c>
      <c r="B45" s="177">
        <f>RES_hhdet_emih!B45/RES_summary!B$19</f>
        <v>32.889202820645799</v>
      </c>
      <c r="C45" s="177">
        <f>RES_hhdet_emih!C45/RES_summary!C$19</f>
        <v>34.738446831793929</v>
      </c>
      <c r="D45" s="177">
        <f>RES_hhdet_emih!D45/RES_summary!D$19</f>
        <v>32.551826265128938</v>
      </c>
      <c r="E45" s="177">
        <f>RES_hhdet_emih!E45/RES_summary!E$19</f>
        <v>33.240277027136798</v>
      </c>
      <c r="F45" s="177">
        <f>RES_hhdet_emih!F45/RES_summary!F$19</f>
        <v>31.186505098932951</v>
      </c>
      <c r="G45" s="177">
        <f>RES_hhdet_emih!G45/RES_summary!G$19</f>
        <v>29.395664385901732</v>
      </c>
      <c r="H45" s="177">
        <f>RES_hhdet_emih!H45/RES_summary!H$19</f>
        <v>27.467685674633053</v>
      </c>
      <c r="I45" s="177">
        <f>RES_hhdet_emih!I45/RES_summary!I$19</f>
        <v>26.666687583440247</v>
      </c>
      <c r="J45" s="177">
        <f>RES_hhdet_emih!J45/RES_summary!J$19</f>
        <v>28.509292812857275</v>
      </c>
      <c r="K45" s="177">
        <f>RES_hhdet_emih!K45/RES_summary!K$19</f>
        <v>29.037528421412926</v>
      </c>
      <c r="L45" s="177">
        <f>RES_hhdet_emih!L45/RES_summary!L$19</f>
        <v>34.084414953831121</v>
      </c>
      <c r="M45" s="177">
        <f>RES_hhdet_emih!M45/RES_summary!M$19</f>
        <v>24.43168374359928</v>
      </c>
      <c r="N45" s="177">
        <f>RES_hhdet_emih!N45/RES_summary!N$19</f>
        <v>27.28528742485959</v>
      </c>
      <c r="O45" s="177">
        <f>RES_hhdet_emih!O45/RES_summary!O$19</f>
        <v>27.44819328373811</v>
      </c>
      <c r="P45" s="177">
        <f>RES_hhdet_emih!P45/RES_summary!P$19</f>
        <v>19.057656215399113</v>
      </c>
      <c r="Q45" s="177">
        <f>RES_hhdet_emih!Q45/RES_summary!Q$19</f>
        <v>20.677710555724502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3.6242609567094384</v>
      </c>
      <c r="C49" s="178">
        <f>RES_hhdet_emih!C49/RES_summary!C$19</f>
        <v>4.6341540849281664</v>
      </c>
      <c r="D49" s="178">
        <f>RES_hhdet_emih!D49/RES_summary!D$19</f>
        <v>5.289858305708055</v>
      </c>
      <c r="E49" s="178">
        <f>RES_hhdet_emih!E49/RES_summary!E$19</f>
        <v>6.4855148820882587</v>
      </c>
      <c r="F49" s="178">
        <f>RES_hhdet_emih!F49/RES_summary!F$19</f>
        <v>6.6034702908408471</v>
      </c>
      <c r="G49" s="178">
        <f>RES_hhdet_emih!G49/RES_summary!G$19</f>
        <v>6.6018837098300622</v>
      </c>
      <c r="H49" s="178">
        <f>RES_hhdet_emih!H49/RES_summary!H$19</f>
        <v>6.2784254964415087</v>
      </c>
      <c r="I49" s="178">
        <f>RES_hhdet_emih!I49/RES_summary!I$19</f>
        <v>7.1115541682222601</v>
      </c>
      <c r="J49" s="178">
        <f>RES_hhdet_emih!J49/RES_summary!J$19</f>
        <v>6.4781618320182321</v>
      </c>
      <c r="K49" s="178">
        <f>RES_hhdet_emih!K49/RES_summary!K$19</f>
        <v>6.6334234322529717</v>
      </c>
      <c r="L49" s="178">
        <f>RES_hhdet_emih!L49/RES_summary!L$19</f>
        <v>6.5004841345772553</v>
      </c>
      <c r="M49" s="178">
        <f>RES_hhdet_emih!M49/RES_summary!M$19</f>
        <v>6.5456539005448944</v>
      </c>
      <c r="N49" s="178">
        <f>RES_hhdet_emih!N49/RES_summary!N$19</f>
        <v>6.7356169406949746</v>
      </c>
      <c r="O49" s="178">
        <f>RES_hhdet_emih!O49/RES_summary!O$19</f>
        <v>6.3398228062467972</v>
      </c>
      <c r="P49" s="178">
        <f>RES_hhdet_emih!P49/RES_summary!P$19</f>
        <v>6.5768611340630718</v>
      </c>
      <c r="Q49" s="178">
        <f>RES_hhdet_emih!Q49/RES_summary!Q$19</f>
        <v>6.5345317150360955</v>
      </c>
    </row>
    <row r="50" spans="1:17" ht="12" customHeight="1" x14ac:dyDescent="0.25">
      <c r="A50" s="167" t="s">
        <v>165</v>
      </c>
      <c r="B50" s="183">
        <f>RES_hhdet_emih!B50/RES_summary!B$19</f>
        <v>7.902059329790541</v>
      </c>
      <c r="C50" s="183">
        <f>RES_hhdet_emih!C50/RES_summary!C$19</f>
        <v>7.8700149273847151</v>
      </c>
      <c r="D50" s="183">
        <f>RES_hhdet_emih!D50/RES_summary!D$19</f>
        <v>7.9669108376389461</v>
      </c>
      <c r="E50" s="183">
        <f>RES_hhdet_emih!E50/RES_summary!E$19</f>
        <v>7.8702621286799541</v>
      </c>
      <c r="F50" s="183">
        <f>RES_hhdet_emih!F50/RES_summary!F$19</f>
        <v>7.7762397989344301</v>
      </c>
      <c r="G50" s="183">
        <f>RES_hhdet_emih!G50/RES_summary!G$19</f>
        <v>7.7553127514898108</v>
      </c>
      <c r="H50" s="183">
        <f>RES_hhdet_emih!H50/RES_summary!H$19</f>
        <v>7.2956104367851529</v>
      </c>
      <c r="I50" s="183">
        <f>RES_hhdet_emih!I50/RES_summary!I$19</f>
        <v>8.2589840044858498</v>
      </c>
      <c r="J50" s="183">
        <f>RES_hhdet_emih!J50/RES_summary!J$19</f>
        <v>7.6154130804861957</v>
      </c>
      <c r="K50" s="183">
        <f>RES_hhdet_emih!K50/RES_summary!K$19</f>
        <v>7.6607970399319401</v>
      </c>
      <c r="L50" s="183">
        <f>RES_hhdet_emih!L50/RES_summary!L$19</f>
        <v>7.533969372908321</v>
      </c>
      <c r="M50" s="183">
        <f>RES_hhdet_emih!M50/RES_summary!M$19</f>
        <v>8.1131335921813132</v>
      </c>
      <c r="N50" s="183">
        <f>RES_hhdet_emih!N50/RES_summary!N$19</f>
        <v>7.4881670636913</v>
      </c>
      <c r="O50" s="183">
        <f>RES_hhdet_emih!O50/RES_summary!O$19</f>
        <v>6.9483008155494943</v>
      </c>
      <c r="P50" s="183">
        <f>RES_hhdet_emih!P50/RES_summary!P$19</f>
        <v>7.4186832862464902</v>
      </c>
      <c r="Q50" s="183">
        <f>RES_hhdet_emih!Q50/RES_summary!Q$19</f>
        <v>7.4037118907514623</v>
      </c>
    </row>
    <row r="51" spans="1:17" ht="12" customHeight="1" x14ac:dyDescent="0.25">
      <c r="A51" s="167" t="s">
        <v>164</v>
      </c>
      <c r="B51" s="183">
        <f>RES_hhdet_emih!B51/RES_summary!B$19</f>
        <v>5.1363385643638857</v>
      </c>
      <c r="C51" s="183">
        <f>RES_hhdet_emih!C51/RES_summary!C$19</f>
        <v>5.1155097028001864</v>
      </c>
      <c r="D51" s="183">
        <f>RES_hhdet_emih!D51/RES_summary!D$19</f>
        <v>5.1784920444652958</v>
      </c>
      <c r="E51" s="183">
        <f>RES_hhdet_emih!E51/RES_summary!E$19</f>
        <v>5.1156703836419117</v>
      </c>
      <c r="F51" s="183">
        <f>RES_hhdet_emih!F51/RES_summary!F$19</f>
        <v>5.0545558693074595</v>
      </c>
      <c r="G51" s="183">
        <f>RES_hhdet_emih!G51/RES_summary!G$19</f>
        <v>5.0409532884683426</v>
      </c>
      <c r="H51" s="183">
        <f>RES_hhdet_emih!H51/RES_summary!H$19</f>
        <v>4.7421467839103624</v>
      </c>
      <c r="I51" s="183">
        <f>RES_hhdet_emih!I51/RES_summary!I$19</f>
        <v>5.3683396029157384</v>
      </c>
      <c r="J51" s="183">
        <f>RES_hhdet_emih!J51/RES_summary!J$19</f>
        <v>4.9500185023160084</v>
      </c>
      <c r="K51" s="183">
        <f>RES_hhdet_emih!K51/RES_summary!K$19</f>
        <v>4.9795180759557836</v>
      </c>
      <c r="L51" s="183">
        <f>RES_hhdet_emih!L51/RES_summary!L$19</f>
        <v>4.8970800923904152</v>
      </c>
      <c r="M51" s="183">
        <f>RES_hhdet_emih!M51/RES_summary!M$19</f>
        <v>5.2735368349178895</v>
      </c>
      <c r="N51" s="183">
        <f>RES_hhdet_emih!N51/RES_summary!N$19</f>
        <v>4.8673085913993646</v>
      </c>
      <c r="O51" s="183">
        <f>RES_hhdet_emih!O51/RES_summary!O$19</f>
        <v>4.5163955301071868</v>
      </c>
      <c r="P51" s="183">
        <f>RES_hhdet_emih!P51/RES_summary!P$19</f>
        <v>4.8221441360602348</v>
      </c>
      <c r="Q51" s="183">
        <f>RES_hhdet_emih!Q51/RES_summary!Q$19</f>
        <v>4.8124127289884724</v>
      </c>
    </row>
    <row r="52" spans="1:17" ht="12" customHeight="1" x14ac:dyDescent="0.25">
      <c r="A52" s="166" t="s">
        <v>163</v>
      </c>
      <c r="B52" s="182">
        <f>RES_hhdet_emih!B52/RES_summary!B$19</f>
        <v>5.1363385643638857</v>
      </c>
      <c r="C52" s="182">
        <f>RES_hhdet_emih!C52/RES_summary!C$19</f>
        <v>5.1155097028001864</v>
      </c>
      <c r="D52" s="182">
        <f>RES_hhdet_emih!D52/RES_summary!D$19</f>
        <v>5.1784920444652958</v>
      </c>
      <c r="E52" s="182">
        <f>RES_hhdet_emih!E52/RES_summary!E$19</f>
        <v>5.1156703836419117</v>
      </c>
      <c r="F52" s="182">
        <f>RES_hhdet_emih!F52/RES_summary!F$19</f>
        <v>5.0545558693074595</v>
      </c>
      <c r="G52" s="182">
        <f>RES_hhdet_emih!G52/RES_summary!G$19</f>
        <v>5.0409532884683426</v>
      </c>
      <c r="H52" s="182">
        <f>RES_hhdet_emih!H52/RES_summary!H$19</f>
        <v>4.7421467839103624</v>
      </c>
      <c r="I52" s="182">
        <f>RES_hhdet_emih!I52/RES_summary!I$19</f>
        <v>5.3683396029157384</v>
      </c>
      <c r="J52" s="182">
        <f>RES_hhdet_emih!J52/RES_summary!J$19</f>
        <v>4.9500185023160084</v>
      </c>
      <c r="K52" s="182">
        <f>RES_hhdet_emih!K52/RES_summary!K$19</f>
        <v>4.9795180759557836</v>
      </c>
      <c r="L52" s="182">
        <f>RES_hhdet_emih!L52/RES_summary!L$19</f>
        <v>4.8970800923904152</v>
      </c>
      <c r="M52" s="182">
        <f>RES_hhdet_emih!M52/RES_summary!M$19</f>
        <v>5.2735368349178895</v>
      </c>
      <c r="N52" s="182">
        <f>RES_hhdet_emih!N52/RES_summary!N$19</f>
        <v>4.8673085913993646</v>
      </c>
      <c r="O52" s="182">
        <f>RES_hhdet_emih!O52/RES_summary!O$19</f>
        <v>4.5163955301071868</v>
      </c>
      <c r="P52" s="182">
        <f>RES_hhdet_emih!P52/RES_summary!P$19</f>
        <v>4.8221441360602348</v>
      </c>
      <c r="Q52" s="182">
        <f>RES_hhdet_emih!Q52/RES_summary!Q$19</f>
        <v>4.8124127289884724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1.0346887985480873</v>
      </c>
      <c r="C58" s="178">
        <f>RES_hhdet_emih!C58/RES_summary!C$19</f>
        <v>1.0981115738284113</v>
      </c>
      <c r="D58" s="178">
        <f>RES_hhdet_emih!D58/RES_summary!D$19</f>
        <v>1.0066932635972574</v>
      </c>
      <c r="E58" s="178">
        <f>RES_hhdet_emih!E58/RES_summary!E$19</f>
        <v>0.97977657488934022</v>
      </c>
      <c r="F58" s="178">
        <f>RES_hhdet_emih!F58/RES_summary!F$19</f>
        <v>0.89673156006301336</v>
      </c>
      <c r="G58" s="178">
        <f>RES_hhdet_emih!G58/RES_summary!G$19</f>
        <v>0.81464201912464385</v>
      </c>
      <c r="H58" s="178">
        <f>RES_hhdet_emih!H58/RES_summary!H$19</f>
        <v>0.90750830143803918</v>
      </c>
      <c r="I58" s="178">
        <f>RES_hhdet_emih!I58/RES_summary!I$19</f>
        <v>0.76359288545788884</v>
      </c>
      <c r="J58" s="178">
        <f>RES_hhdet_emih!J58/RES_summary!J$19</f>
        <v>0.78727849757340018</v>
      </c>
      <c r="K58" s="178">
        <f>RES_hhdet_emih!K58/RES_summary!K$19</f>
        <v>0.77563398047198484</v>
      </c>
      <c r="L58" s="178">
        <f>RES_hhdet_emih!L58/RES_summary!L$19</f>
        <v>0.9008364786851577</v>
      </c>
      <c r="M58" s="178">
        <f>RES_hhdet_emih!M58/RES_summary!M$19</f>
        <v>0.59883116282747617</v>
      </c>
      <c r="N58" s="178">
        <f>RES_hhdet_emih!N58/RES_summary!N$19</f>
        <v>0.6339087536118726</v>
      </c>
      <c r="O58" s="178">
        <f>RES_hhdet_emih!O58/RES_summary!O$19</f>
        <v>0.66732728417880516</v>
      </c>
      <c r="P58" s="178">
        <f>RES_hhdet_emih!P58/RES_summary!P$19</f>
        <v>0.40194075981003041</v>
      </c>
      <c r="Q58" s="178">
        <f>RES_hhdet_emih!Q58/RES_summary!Q$19</f>
        <v>0.38450050497334398</v>
      </c>
    </row>
    <row r="59" spans="1:17" ht="12" customHeight="1" x14ac:dyDescent="0.25">
      <c r="A59" s="23" t="s">
        <v>57</v>
      </c>
      <c r="B59" s="177">
        <f>RES_hhdet_emih!B59/RES_summary!B$19</f>
        <v>2.8622391627010582</v>
      </c>
      <c r="C59" s="177">
        <f>RES_hhdet_emih!C59/RES_summary!C$19</f>
        <v>2.9054929786849493</v>
      </c>
      <c r="D59" s="177">
        <f>RES_hhdet_emih!D59/RES_summary!D$19</f>
        <v>2.9599338877040386</v>
      </c>
      <c r="E59" s="177">
        <f>RES_hhdet_emih!E59/RES_summary!E$19</f>
        <v>2.9665356193965704</v>
      </c>
      <c r="F59" s="177">
        <f>RES_hhdet_emih!F59/RES_summary!F$19</f>
        <v>2.9839911251153457</v>
      </c>
      <c r="G59" s="177">
        <f>RES_hhdet_emih!G59/RES_summary!G$19</f>
        <v>3.0244194721992765</v>
      </c>
      <c r="H59" s="177">
        <f>RES_hhdet_emih!H59/RES_summary!H$19</f>
        <v>3.2829668746012612</v>
      </c>
      <c r="I59" s="177">
        <f>RES_hhdet_emih!I59/RES_summary!I$19</f>
        <v>2.8854619026407482</v>
      </c>
      <c r="J59" s="177">
        <f>RES_hhdet_emih!J59/RES_summary!J$19</f>
        <v>2.9247396184851815</v>
      </c>
      <c r="K59" s="177">
        <f>RES_hhdet_emih!K59/RES_summary!K$19</f>
        <v>2.8582591877906731</v>
      </c>
      <c r="L59" s="177">
        <f>RES_hhdet_emih!L59/RES_summary!L$19</f>
        <v>2.8373152651706541</v>
      </c>
      <c r="M59" s="177">
        <f>RES_hhdet_emih!M59/RES_summary!M$19</f>
        <v>2.4314627077088078</v>
      </c>
      <c r="N59" s="177">
        <f>RES_hhdet_emih!N59/RES_summary!N$19</f>
        <v>2.7522470508575778</v>
      </c>
      <c r="O59" s="177">
        <f>RES_hhdet_emih!O59/RES_summary!O$19</f>
        <v>3.045188130115204</v>
      </c>
      <c r="P59" s="177">
        <f>RES_hhdet_emih!P59/RES_summary!P$19</f>
        <v>2.7446440232982661</v>
      </c>
      <c r="Q59" s="177">
        <f>RES_hhdet_emih!Q59/RES_summary!Q$19</f>
        <v>2.6938361971287166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30.741991681166429</v>
      </c>
      <c r="C62" s="184">
        <f>RES_hhdet_emih!C62/RES_summary!C$19</f>
        <v>32.170597979775621</v>
      </c>
      <c r="D62" s="184">
        <f>RES_hhdet_emih!D62/RES_summary!D$19</f>
        <v>30.724357345442066</v>
      </c>
      <c r="E62" s="184">
        <f>RES_hhdet_emih!E62/RES_summary!E$19</f>
        <v>31.16910197891989</v>
      </c>
      <c r="F62" s="184">
        <f>RES_hhdet_emih!F62/RES_summary!F$19</f>
        <v>29.701029557332738</v>
      </c>
      <c r="G62" s="184">
        <f>RES_hhdet_emih!G62/RES_summary!G$19</f>
        <v>28.463538543180132</v>
      </c>
      <c r="H62" s="184">
        <f>RES_hhdet_emih!H62/RES_summary!H$19</f>
        <v>28.462300473411741</v>
      </c>
      <c r="I62" s="184">
        <f>RES_hhdet_emih!I62/RES_summary!I$19</f>
        <v>25.25379843111304</v>
      </c>
      <c r="J62" s="184">
        <f>RES_hhdet_emih!J62/RES_summary!J$19</f>
        <v>28.361843832640172</v>
      </c>
      <c r="K62" s="184">
        <f>RES_hhdet_emih!K62/RES_summary!K$19</f>
        <v>27.904405184335793</v>
      </c>
      <c r="L62" s="184">
        <f>RES_hhdet_emih!L62/RES_summary!L$19</f>
        <v>32.073784836257623</v>
      </c>
      <c r="M62" s="184">
        <f>RES_hhdet_emih!M62/RES_summary!M$19</f>
        <v>24.817351527616477</v>
      </c>
      <c r="N62" s="184">
        <f>RES_hhdet_emih!N62/RES_summary!N$19</f>
        <v>26.403084026419087</v>
      </c>
      <c r="O62" s="184">
        <f>RES_hhdet_emih!O62/RES_summary!O$19</f>
        <v>27.67024004082316</v>
      </c>
      <c r="P62" s="184">
        <f>RES_hhdet_emih!P62/RES_summary!P$19</f>
        <v>20.840766468712253</v>
      </c>
      <c r="Q62" s="184">
        <f>RES_hhdet_emih!Q62/RES_summary!Q$19</f>
        <v>22.056693779785544</v>
      </c>
    </row>
    <row r="63" spans="1:17" ht="12.95" customHeight="1" x14ac:dyDescent="0.25">
      <c r="A63" s="158" t="s">
        <v>65</v>
      </c>
      <c r="B63" s="178">
        <f>RES_hhdet_emih!B63/RES_summary!B$19</f>
        <v>23.512918430707725</v>
      </c>
      <c r="C63" s="178">
        <f>RES_hhdet_emih!C63/RES_summary!C$19</f>
        <v>24.842364527405806</v>
      </c>
      <c r="D63" s="178">
        <f>RES_hhdet_emih!D63/RES_summary!D$19</f>
        <v>23.28828584828512</v>
      </c>
      <c r="E63" s="178">
        <f>RES_hhdet_emih!E63/RES_summary!E$19</f>
        <v>23.791869368856322</v>
      </c>
      <c r="F63" s="178">
        <f>RES_hhdet_emih!F63/RES_summary!F$19</f>
        <v>22.36664720601933</v>
      </c>
      <c r="G63" s="178">
        <f>RES_hhdet_emih!G63/RES_summary!G$19</f>
        <v>21.116650387255465</v>
      </c>
      <c r="H63" s="178">
        <f>RES_hhdet_emih!H63/RES_summary!H$19</f>
        <v>20.979869007560836</v>
      </c>
      <c r="I63" s="178">
        <f>RES_hhdet_emih!I63/RES_summary!I$19</f>
        <v>17.812999769334802</v>
      </c>
      <c r="J63" s="178">
        <f>RES_hhdet_emih!J63/RES_summary!J$19</f>
        <v>20.895439713377449</v>
      </c>
      <c r="K63" s="178">
        <f>RES_hhdet_emih!K63/RES_summary!K$19</f>
        <v>20.566956410526462</v>
      </c>
      <c r="L63" s="178">
        <f>RES_hhdet_emih!L63/RES_summary!L$19</f>
        <v>24.704060424662181</v>
      </c>
      <c r="M63" s="178">
        <f>RES_hhdet_emih!M63/RES_summary!M$19</f>
        <v>17.538639928296753</v>
      </c>
      <c r="N63" s="178">
        <f>RES_hhdet_emih!N63/RES_summary!N$19</f>
        <v>19.152705747810035</v>
      </c>
      <c r="O63" s="178">
        <f>RES_hhdet_emih!O63/RES_summary!O$19</f>
        <v>20.471698607626255</v>
      </c>
      <c r="P63" s="178">
        <f>RES_hhdet_emih!P63/RES_summary!P$19</f>
        <v>13.716866276221488</v>
      </c>
      <c r="Q63" s="178">
        <f>RES_hhdet_emih!Q63/RES_summary!Q$19</f>
        <v>14.961581932704139</v>
      </c>
    </row>
    <row r="64" spans="1:17" ht="12" customHeight="1" x14ac:dyDescent="0.25">
      <c r="A64" s="23" t="s">
        <v>161</v>
      </c>
      <c r="B64" s="177">
        <f>RES_hhdet_emih!B64/RES_summary!B$19</f>
        <v>23.512918430707725</v>
      </c>
      <c r="C64" s="177">
        <f>RES_hhdet_emih!C64/RES_summary!C$19</f>
        <v>24.842364527405806</v>
      </c>
      <c r="D64" s="177">
        <f>RES_hhdet_emih!D64/RES_summary!D$19</f>
        <v>23.28828584828512</v>
      </c>
      <c r="E64" s="177">
        <f>RES_hhdet_emih!E64/RES_summary!E$19</f>
        <v>23.791869368856322</v>
      </c>
      <c r="F64" s="177">
        <f>RES_hhdet_emih!F64/RES_summary!F$19</f>
        <v>22.36664720601933</v>
      </c>
      <c r="G64" s="177">
        <f>RES_hhdet_emih!G64/RES_summary!G$19</f>
        <v>21.116650387255465</v>
      </c>
      <c r="H64" s="177">
        <f>RES_hhdet_emih!H64/RES_summary!H$19</f>
        <v>20.979869007560836</v>
      </c>
      <c r="I64" s="177">
        <f>RES_hhdet_emih!I64/RES_summary!I$19</f>
        <v>17.812999769334802</v>
      </c>
      <c r="J64" s="177">
        <f>RES_hhdet_emih!J64/RES_summary!J$19</f>
        <v>20.895439713377449</v>
      </c>
      <c r="K64" s="177">
        <f>RES_hhdet_emih!K64/RES_summary!K$19</f>
        <v>20.566956410526462</v>
      </c>
      <c r="L64" s="177">
        <f>RES_hhdet_emih!L64/RES_summary!L$19</f>
        <v>24.704060424662181</v>
      </c>
      <c r="M64" s="177">
        <f>RES_hhdet_emih!M64/RES_summary!M$19</f>
        <v>17.538639928296753</v>
      </c>
      <c r="N64" s="177">
        <f>RES_hhdet_emih!N64/RES_summary!N$19</f>
        <v>19.152705747810035</v>
      </c>
      <c r="O64" s="177">
        <f>RES_hhdet_emih!O64/RES_summary!O$19</f>
        <v>20.471698607626255</v>
      </c>
      <c r="P64" s="177">
        <f>RES_hhdet_emih!P64/RES_summary!P$19</f>
        <v>13.716866276221488</v>
      </c>
      <c r="Q64" s="177">
        <f>RES_hhdet_emih!Q64/RES_summary!Q$19</f>
        <v>14.961581932704139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5.129062632153679</v>
      </c>
      <c r="C68" s="178">
        <f>RES_hhdet_emih!C68/RES_summary!C$19</f>
        <v>5.2151440655441021</v>
      </c>
      <c r="D68" s="178">
        <f>RES_hhdet_emih!D68/RES_summary!D$19</f>
        <v>5.2877413841541818</v>
      </c>
      <c r="E68" s="178">
        <f>RES_hhdet_emih!E68/RES_summary!E$19</f>
        <v>5.2425022345893986</v>
      </c>
      <c r="F68" s="178">
        <f>RES_hhdet_emih!F68/RES_summary!F$19</f>
        <v>5.2021678593123966</v>
      </c>
      <c r="G68" s="178">
        <f>RES_hhdet_emih!G68/RES_summary!G$19</f>
        <v>5.2030455156386255</v>
      </c>
      <c r="H68" s="178">
        <f>RES_hhdet_emih!H68/RES_summary!H$19</f>
        <v>5.2699778441139715</v>
      </c>
      <c r="I68" s="178">
        <f>RES_hhdet_emih!I68/RES_summary!I$19</f>
        <v>5.2284839482769625</v>
      </c>
      <c r="J68" s="178">
        <f>RES_hhdet_emih!J68/RES_summary!J$19</f>
        <v>5.2350088605031093</v>
      </c>
      <c r="K68" s="178">
        <f>RES_hhdet_emih!K68/RES_summary!K$19</f>
        <v>5.1693522107835284</v>
      </c>
      <c r="L68" s="178">
        <f>RES_hhdet_emih!L68/RES_summary!L$19</f>
        <v>5.1930571697790224</v>
      </c>
      <c r="M68" s="178">
        <f>RES_hhdet_emih!M68/RES_summary!M$19</f>
        <v>5.1308406627392822</v>
      </c>
      <c r="N68" s="178">
        <f>RES_hhdet_emih!N68/RES_summary!N$19</f>
        <v>5.1124815463779782</v>
      </c>
      <c r="O68" s="178">
        <f>RES_hhdet_emih!O68/RES_summary!O$19</f>
        <v>5.0709972429749266</v>
      </c>
      <c r="P68" s="178">
        <f>RES_hhdet_emih!P68/RES_summary!P$19</f>
        <v>5.0048505704273163</v>
      </c>
      <c r="Q68" s="178">
        <f>RES_hhdet_emih!Q68/RES_summary!Q$19</f>
        <v>4.9948566419873677</v>
      </c>
    </row>
    <row r="69" spans="1:17" ht="12" customHeight="1" x14ac:dyDescent="0.25">
      <c r="A69" s="167" t="s">
        <v>160</v>
      </c>
      <c r="B69" s="183">
        <f>RES_hhdet_emih!B69/RES_summary!B$19</f>
        <v>5.6240472525878964</v>
      </c>
      <c r="C69" s="183">
        <f>RES_hhdet_emih!C69/RES_summary!C$19</f>
        <v>5.603045918135086</v>
      </c>
      <c r="D69" s="183">
        <f>RES_hhdet_emih!D69/RES_summary!D$19</f>
        <v>5.6741554860168</v>
      </c>
      <c r="E69" s="183">
        <f>RES_hhdet_emih!E69/RES_summary!E$19</f>
        <v>5.6080834697466848</v>
      </c>
      <c r="F69" s="183">
        <f>RES_hhdet_emih!F69/RES_summary!F$19</f>
        <v>5.5522607050378658</v>
      </c>
      <c r="G69" s="183">
        <f>RES_hhdet_emih!G69/RES_summary!G$19</f>
        <v>5.5463821507682685</v>
      </c>
      <c r="H69" s="183">
        <f>RES_hhdet_emih!H69/RES_summary!H$19</f>
        <v>5.5955679147402275</v>
      </c>
      <c r="I69" s="183">
        <f>RES_hhdet_emih!I69/RES_summary!I$19</f>
        <v>5.5636920536552505</v>
      </c>
      <c r="J69" s="183">
        <f>RES_hhdet_emih!J69/RES_summary!J$19</f>
        <v>5.5168649702906007</v>
      </c>
      <c r="K69" s="183">
        <f>RES_hhdet_emih!K69/RES_summary!K$19</f>
        <v>5.4420663290854545</v>
      </c>
      <c r="L69" s="183">
        <f>RES_hhdet_emih!L69/RES_summary!L$19</f>
        <v>5.4043043276100731</v>
      </c>
      <c r="M69" s="183">
        <f>RES_hhdet_emih!M69/RES_summary!M$19</f>
        <v>5.3642466253167553</v>
      </c>
      <c r="N69" s="183">
        <f>RES_hhdet_emih!N69/RES_summary!N$19</f>
        <v>5.3578226630744643</v>
      </c>
      <c r="O69" s="183">
        <f>RES_hhdet_emih!O69/RES_summary!O$19</f>
        <v>5.3635618736141133</v>
      </c>
      <c r="P69" s="183">
        <f>RES_hhdet_emih!P69/RES_summary!P$19</f>
        <v>5.3015556265724175</v>
      </c>
      <c r="Q69" s="183">
        <f>RES_hhdet_emih!Q69/RES_summary!Q$19</f>
        <v>5.3098146088371516</v>
      </c>
    </row>
    <row r="70" spans="1:17" ht="12" customHeight="1" x14ac:dyDescent="0.25">
      <c r="A70" s="167" t="s">
        <v>159</v>
      </c>
      <c r="B70" s="183">
        <f>RES_hhdet_emih!B70/RES_summary!B$19</f>
        <v>3.6556307141821973</v>
      </c>
      <c r="C70" s="183">
        <f>RES_hhdet_emih!C70/RES_summary!C$19</f>
        <v>3.6419798467878941</v>
      </c>
      <c r="D70" s="183">
        <f>RES_hhdet_emih!D70/RES_summary!D$19</f>
        <v>3.688201065910937</v>
      </c>
      <c r="E70" s="183">
        <f>RES_hhdet_emih!E70/RES_summary!E$19</f>
        <v>3.6452542553353444</v>
      </c>
      <c r="F70" s="183">
        <f>RES_hhdet_emih!F70/RES_summary!F$19</f>
        <v>3.6089694582747018</v>
      </c>
      <c r="G70" s="183">
        <f>RES_hhdet_emih!G70/RES_summary!G$19</f>
        <v>3.605148397999363</v>
      </c>
      <c r="H70" s="183">
        <f>RES_hhdet_emih!H70/RES_summary!H$19</f>
        <v>3.6371191445811371</v>
      </c>
      <c r="I70" s="183">
        <f>RES_hhdet_emih!I70/RES_summary!I$19</f>
        <v>3.6163998348758892</v>
      </c>
      <c r="J70" s="183">
        <f>RES_hhdet_emih!J70/RES_summary!J$19</f>
        <v>3.5859622306888972</v>
      </c>
      <c r="K70" s="183">
        <f>RES_hhdet_emih!K70/RES_summary!K$19</f>
        <v>3.5373431139055542</v>
      </c>
      <c r="L70" s="183">
        <f>RES_hhdet_emih!L70/RES_summary!L$19</f>
        <v>3.512797812946562</v>
      </c>
      <c r="M70" s="183">
        <f>RES_hhdet_emih!M70/RES_summary!M$19</f>
        <v>3.4867603064558934</v>
      </c>
      <c r="N70" s="183">
        <f>RES_hhdet_emih!N70/RES_summary!N$19</f>
        <v>3.4825847309984175</v>
      </c>
      <c r="O70" s="183">
        <f>RES_hhdet_emih!O70/RES_summary!O$19</f>
        <v>3.4863152178491918</v>
      </c>
      <c r="P70" s="183">
        <f>RES_hhdet_emih!P70/RES_summary!P$19</f>
        <v>3.4460111572720704</v>
      </c>
      <c r="Q70" s="183">
        <f>RES_hhdet_emih!Q70/RES_summary!Q$19</f>
        <v>3.4513794957441526</v>
      </c>
    </row>
    <row r="71" spans="1:17" ht="12" customHeight="1" x14ac:dyDescent="0.25">
      <c r="A71" s="166" t="s">
        <v>109</v>
      </c>
      <c r="B71" s="182">
        <f>RES_hhdet_emih!B71/RES_summary!B$19</f>
        <v>3.6556307141821973</v>
      </c>
      <c r="C71" s="182">
        <f>RES_hhdet_emih!C71/RES_summary!C$19</f>
        <v>3.6419798467878941</v>
      </c>
      <c r="D71" s="182">
        <f>RES_hhdet_emih!D71/RES_summary!D$19</f>
        <v>3.688201065910937</v>
      </c>
      <c r="E71" s="182">
        <f>RES_hhdet_emih!E71/RES_summary!E$19</f>
        <v>3.6452542553353444</v>
      </c>
      <c r="F71" s="182">
        <f>RES_hhdet_emih!F71/RES_summary!F$19</f>
        <v>3.6089694582747018</v>
      </c>
      <c r="G71" s="182">
        <f>RES_hhdet_emih!G71/RES_summary!G$19</f>
        <v>3.605148397999363</v>
      </c>
      <c r="H71" s="182">
        <f>RES_hhdet_emih!H71/RES_summary!H$19</f>
        <v>3.6371191445811371</v>
      </c>
      <c r="I71" s="182">
        <f>RES_hhdet_emih!I71/RES_summary!I$19</f>
        <v>3.6163998348758892</v>
      </c>
      <c r="J71" s="182">
        <f>RES_hhdet_emih!J71/RES_summary!J$19</f>
        <v>3.5859622306888972</v>
      </c>
      <c r="K71" s="182">
        <f>RES_hhdet_emih!K71/RES_summary!K$19</f>
        <v>3.5373431139055542</v>
      </c>
      <c r="L71" s="182">
        <f>RES_hhdet_emih!L71/RES_summary!L$19</f>
        <v>3.512797812946562</v>
      </c>
      <c r="M71" s="182">
        <f>RES_hhdet_emih!M71/RES_summary!M$19</f>
        <v>3.4867603064558934</v>
      </c>
      <c r="N71" s="182">
        <f>RES_hhdet_emih!N71/RES_summary!N$19</f>
        <v>3.4825847309984175</v>
      </c>
      <c r="O71" s="182">
        <f>RES_hhdet_emih!O71/RES_summary!O$19</f>
        <v>3.4863152178491918</v>
      </c>
      <c r="P71" s="182">
        <f>RES_hhdet_emih!P71/RES_summary!P$19</f>
        <v>3.4460111572720704</v>
      </c>
      <c r="Q71" s="182">
        <f>RES_hhdet_emih!Q71/RES_summary!Q$19</f>
        <v>3.4513794957441526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2.1000106183050251</v>
      </c>
      <c r="C77" s="178">
        <f>RES_hhdet_emih!C77/RES_summary!C$19</f>
        <v>2.1130893868257106</v>
      </c>
      <c r="D77" s="178">
        <f>RES_hhdet_emih!D77/RES_summary!D$19</f>
        <v>2.1483301130027614</v>
      </c>
      <c r="E77" s="178">
        <f>RES_hhdet_emih!E77/RES_summary!E$19</f>
        <v>2.1347303754741715</v>
      </c>
      <c r="F77" s="178">
        <f>RES_hhdet_emih!F77/RES_summary!F$19</f>
        <v>2.1322144920010109</v>
      </c>
      <c r="G77" s="178">
        <f>RES_hhdet_emih!G77/RES_summary!G$19</f>
        <v>2.1438426402860427</v>
      </c>
      <c r="H77" s="178">
        <f>RES_hhdet_emih!H77/RES_summary!H$19</f>
        <v>2.2124536217369304</v>
      </c>
      <c r="I77" s="178">
        <f>RES_hhdet_emih!I77/RES_summary!I$19</f>
        <v>2.212314713501272</v>
      </c>
      <c r="J77" s="178">
        <f>RES_hhdet_emih!J77/RES_summary!J$19</f>
        <v>2.2313952587596146</v>
      </c>
      <c r="K77" s="178">
        <f>RES_hhdet_emih!K77/RES_summary!K$19</f>
        <v>2.1680965630258067</v>
      </c>
      <c r="L77" s="178">
        <f>RES_hhdet_emih!L77/RES_summary!L$19</f>
        <v>2.1766672418164199</v>
      </c>
      <c r="M77" s="178">
        <f>RES_hhdet_emih!M77/RES_summary!M$19</f>
        <v>2.1478709365804467</v>
      </c>
      <c r="N77" s="178">
        <f>RES_hhdet_emih!N77/RES_summary!N$19</f>
        <v>2.1378967322310696</v>
      </c>
      <c r="O77" s="178">
        <f>RES_hhdet_emih!O77/RES_summary!O$19</f>
        <v>2.1275441902219741</v>
      </c>
      <c r="P77" s="178">
        <f>RES_hhdet_emih!P77/RES_summary!P$19</f>
        <v>2.1190496220634505</v>
      </c>
      <c r="Q77" s="178">
        <f>RES_hhdet_emih!Q77/RES_summary!Q$19</f>
        <v>2.1002552050940388</v>
      </c>
    </row>
    <row r="78" spans="1:17" ht="12" customHeight="1" x14ac:dyDescent="0.25">
      <c r="A78" s="23" t="s">
        <v>109</v>
      </c>
      <c r="B78" s="177">
        <f>RES_hhdet_emih!B78/RES_summary!B$19</f>
        <v>2.3629479838664591</v>
      </c>
      <c r="C78" s="177">
        <f>RES_hhdet_emih!C78/RES_summary!C$19</f>
        <v>2.3752826982850026</v>
      </c>
      <c r="D78" s="177">
        <f>RES_hhdet_emih!D78/RES_summary!D$19</f>
        <v>2.4079803442568237</v>
      </c>
      <c r="E78" s="177">
        <f>RES_hhdet_emih!E78/RES_summary!E$19</f>
        <v>2.3879836910095267</v>
      </c>
      <c r="F78" s="177">
        <f>RES_hhdet_emih!F78/RES_summary!F$19</f>
        <v>2.3771772964883113</v>
      </c>
      <c r="G78" s="177">
        <f>RES_hhdet_emih!G78/RES_summary!G$19</f>
        <v>2.3861951448717669</v>
      </c>
      <c r="H78" s="177">
        <f>RES_hhdet_emih!H78/RES_summary!H$19</f>
        <v>2.4538126622786041</v>
      </c>
      <c r="I78" s="177">
        <f>RES_hhdet_emih!I78/RES_summary!I$19</f>
        <v>2.4618556552058211</v>
      </c>
      <c r="J78" s="177">
        <f>RES_hhdet_emih!J78/RES_summary!J$19</f>
        <v>2.4457406188246904</v>
      </c>
      <c r="K78" s="177">
        <f>RES_hhdet_emih!K78/RES_summary!K$19</f>
        <v>2.3747818858258847</v>
      </c>
      <c r="L78" s="177">
        <f>RES_hhdet_emih!L78/RES_summary!L$19</f>
        <v>2.3604490761536989</v>
      </c>
      <c r="M78" s="177">
        <f>RES_hhdet_emih!M78/RES_summary!M$19</f>
        <v>2.3284745669137745</v>
      </c>
      <c r="N78" s="177">
        <f>RES_hhdet_emih!N78/RES_summary!N$19</f>
        <v>2.3170225347121955</v>
      </c>
      <c r="O78" s="177">
        <f>RES_hhdet_emih!O78/RES_summary!O$19</f>
        <v>2.3105420624608075</v>
      </c>
      <c r="P78" s="177">
        <f>RES_hhdet_emih!P78/RES_summary!P$19</f>
        <v>2.302776183380796</v>
      </c>
      <c r="Q78" s="177">
        <f>RES_hhdet_emih!Q78/RES_summary!Q$19</f>
        <v>2.2905342551116594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0.91537574967305702</v>
      </c>
      <c r="C81" s="184">
        <f>RES_hhdet_emih!C81/RES_summary!C$19</f>
        <v>0.98459030929593572</v>
      </c>
      <c r="D81" s="184">
        <f>RES_hhdet_emih!D81/RES_summary!D$19</f>
        <v>0.9285007180082826</v>
      </c>
      <c r="E81" s="184">
        <f>RES_hhdet_emih!E81/RES_summary!E$19</f>
        <v>0.91483217229643254</v>
      </c>
      <c r="F81" s="184">
        <f>RES_hhdet_emih!F81/RES_summary!F$19</f>
        <v>0.86616358439858254</v>
      </c>
      <c r="G81" s="184">
        <f>RES_hhdet_emih!G81/RES_summary!G$19</f>
        <v>0.8296384359192045</v>
      </c>
      <c r="H81" s="184">
        <f>RES_hhdet_emih!H81/RES_summary!H$19</f>
        <v>0.92453411252286954</v>
      </c>
      <c r="I81" s="184">
        <f>RES_hhdet_emih!I81/RES_summary!I$19</f>
        <v>0.8527972337347115</v>
      </c>
      <c r="J81" s="184">
        <f>RES_hhdet_emih!J81/RES_summary!J$19</f>
        <v>0.91424025798679864</v>
      </c>
      <c r="K81" s="184">
        <f>RES_hhdet_emih!K81/RES_summary!K$19</f>
        <v>0.90302029788760985</v>
      </c>
      <c r="L81" s="184">
        <f>RES_hhdet_emih!L81/RES_summary!L$19</f>
        <v>1.0054706540141116</v>
      </c>
      <c r="M81" s="184">
        <f>RES_hhdet_emih!M81/RES_summary!M$19</f>
        <v>0.74283936570176401</v>
      </c>
      <c r="N81" s="184">
        <f>RES_hhdet_emih!N81/RES_summary!N$19</f>
        <v>0.77578486658293655</v>
      </c>
      <c r="O81" s="184">
        <f>RES_hhdet_emih!O81/RES_summary!O$19</f>
        <v>0.8011301163726493</v>
      </c>
      <c r="P81" s="184">
        <f>RES_hhdet_emih!P81/RES_summary!P$19</f>
        <v>0.53381070365444183</v>
      </c>
      <c r="Q81" s="184">
        <f>RES_hhdet_emih!Q81/RES_summary!Q$19</f>
        <v>0.52060034608177408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0.10988596692840692</v>
      </c>
      <c r="C87" s="178">
        <f>RES_hhdet_emih!C87/RES_summary!C$19</f>
        <v>0.14635002689528856</v>
      </c>
      <c r="D87" s="178">
        <f>RES_hhdet_emih!D87/RES_summary!D$19</f>
        <v>0.15129635968624819</v>
      </c>
      <c r="E87" s="178">
        <f>RES_hhdet_emih!E87/RES_summary!E$19</f>
        <v>0.16447032780564777</v>
      </c>
      <c r="F87" s="178">
        <f>RES_hhdet_emih!F87/RES_summary!F$19</f>
        <v>0.16979606151057564</v>
      </c>
      <c r="G87" s="178">
        <f>RES_hhdet_emih!G87/RES_summary!G$19</f>
        <v>0.19006559361059391</v>
      </c>
      <c r="H87" s="178">
        <f>RES_hhdet_emih!H87/RES_summary!H$19</f>
        <v>0.20104945275009475</v>
      </c>
      <c r="I87" s="178">
        <f>RES_hhdet_emih!I87/RES_summary!I$19</f>
        <v>0.2215122463613613</v>
      </c>
      <c r="J87" s="178">
        <f>RES_hhdet_emih!J87/RES_summary!J$19</f>
        <v>0.24056104198343739</v>
      </c>
      <c r="K87" s="178">
        <f>RES_hhdet_emih!K87/RES_summary!K$19</f>
        <v>0.2436789202120975</v>
      </c>
      <c r="L87" s="178">
        <f>RES_hhdet_emih!L87/RES_summary!L$19</f>
        <v>0.24361764813935693</v>
      </c>
      <c r="M87" s="178">
        <f>RES_hhdet_emih!M87/RES_summary!M$19</f>
        <v>0.23134391481315644</v>
      </c>
      <c r="N87" s="178">
        <f>RES_hhdet_emih!N87/RES_summary!N$19</f>
        <v>0.23437850299763041</v>
      </c>
      <c r="O87" s="178">
        <f>RES_hhdet_emih!O87/RES_summary!O$19</f>
        <v>0.23307358520614493</v>
      </c>
      <c r="P87" s="178">
        <f>RES_hhdet_emih!P87/RES_summary!P$19</f>
        <v>0.18106552898112166</v>
      </c>
      <c r="Q87" s="178">
        <f>RES_hhdet_emih!Q87/RES_summary!Q$19</f>
        <v>0.1809142819981315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6.5896086406614653</v>
      </c>
      <c r="C92" s="180">
        <f>RES_hhdet_emih!C92/RES_summary!C$19</f>
        <v>6.5648726317690675</v>
      </c>
      <c r="D92" s="180">
        <f>RES_hhdet_emih!D92/RES_summary!D$19</f>
        <v>6.6479260154227839</v>
      </c>
      <c r="E92" s="180">
        <f>RES_hhdet_emih!E92/RES_summary!E$19</f>
        <v>6.5705588700259661</v>
      </c>
      <c r="F92" s="180">
        <f>RES_hhdet_emih!F92/RES_summary!F$19</f>
        <v>6.505211460648197</v>
      </c>
      <c r="G92" s="180">
        <f>RES_hhdet_emih!G92/RES_summary!G$19</f>
        <v>6.4983609489222518</v>
      </c>
      <c r="H92" s="180">
        <f>RES_hhdet_emih!H92/RES_summary!H$19</f>
        <v>6.5561978070545965</v>
      </c>
      <c r="I92" s="180">
        <f>RES_hhdet_emih!I92/RES_summary!I$19</f>
        <v>6.5186408393861157</v>
      </c>
      <c r="J92" s="180">
        <f>RES_hhdet_emih!J92/RES_summary!J$19</f>
        <v>6.4639084749222455</v>
      </c>
      <c r="K92" s="180">
        <f>RES_hhdet_emih!K92/RES_summary!K$19</f>
        <v>6.3762985483012988</v>
      </c>
      <c r="L92" s="180">
        <f>RES_hhdet_emih!L92/RES_summary!L$19</f>
        <v>6.3320545615415922</v>
      </c>
      <c r="M92" s="180">
        <f>RES_hhdet_emih!M92/RES_summary!M$19</f>
        <v>6.4311914376149852</v>
      </c>
      <c r="N92" s="180">
        <f>RES_hhdet_emih!N92/RES_summary!N$19</f>
        <v>6.4305850189979186</v>
      </c>
      <c r="O92" s="180">
        <f>RES_hhdet_emih!O92/RES_summary!O$19</f>
        <v>6.4048244239745911</v>
      </c>
      <c r="P92" s="180">
        <f>RES_hhdet_emih!P92/RES_summary!P$19</f>
        <v>6.3824754048763577</v>
      </c>
      <c r="Q92" s="180">
        <f>RES_hhdet_emih!Q92/RES_summary!Q$19</f>
        <v>6.369404357042229</v>
      </c>
    </row>
    <row r="93" spans="1:17" ht="12" customHeight="1" x14ac:dyDescent="0.25">
      <c r="A93" s="161" t="s">
        <v>143</v>
      </c>
      <c r="B93" s="179">
        <f>RES_hhdet_emih!B93/RES_summary!B$19</f>
        <v>4.2832456164299755</v>
      </c>
      <c r="C93" s="179">
        <f>RES_hhdet_emih!C93/RES_summary!C$19</f>
        <v>4.2671672106500091</v>
      </c>
      <c r="D93" s="179">
        <f>RES_hhdet_emih!D93/RES_summary!D$19</f>
        <v>4.3211519100248177</v>
      </c>
      <c r="E93" s="179">
        <f>RES_hhdet_emih!E93/RES_summary!E$19</f>
        <v>4.2708632655168444</v>
      </c>
      <c r="F93" s="179">
        <f>RES_hhdet_emih!F93/RES_summary!F$19</f>
        <v>4.2283874494213674</v>
      </c>
      <c r="G93" s="179">
        <f>RES_hhdet_emih!G93/RES_summary!G$19</f>
        <v>4.2239346167994274</v>
      </c>
      <c r="H93" s="179">
        <f>RES_hhdet_emih!H93/RES_summary!H$19</f>
        <v>4.2615285745854594</v>
      </c>
      <c r="I93" s="179">
        <f>RES_hhdet_emih!I93/RES_summary!I$19</f>
        <v>4.2371165456009336</v>
      </c>
      <c r="J93" s="179">
        <f>RES_hhdet_emih!J93/RES_summary!J$19</f>
        <v>4.2015405086994502</v>
      </c>
      <c r="K93" s="179">
        <f>RES_hhdet_emih!K93/RES_summary!K$19</f>
        <v>4.1445940563958628</v>
      </c>
      <c r="L93" s="179">
        <f>RES_hhdet_emih!L93/RES_summary!L$19</f>
        <v>4.1158354650020321</v>
      </c>
      <c r="M93" s="179">
        <f>RES_hhdet_emih!M93/RES_summary!M$19</f>
        <v>4.1802744344497462</v>
      </c>
      <c r="N93" s="179">
        <f>RES_hhdet_emih!N93/RES_summary!N$19</f>
        <v>4.179880262348652</v>
      </c>
      <c r="O93" s="179">
        <f>RES_hhdet_emih!O93/RES_summary!O$19</f>
        <v>4.1631358755834968</v>
      </c>
      <c r="P93" s="179">
        <f>RES_hhdet_emih!P93/RES_summary!P$19</f>
        <v>4.1486090131696418</v>
      </c>
      <c r="Q93" s="179">
        <f>RES_hhdet_emih!Q93/RES_summary!Q$19</f>
        <v>4.1401128320774525</v>
      </c>
    </row>
    <row r="94" spans="1:17" ht="12" customHeight="1" x14ac:dyDescent="0.25">
      <c r="A94" s="148" t="s">
        <v>57</v>
      </c>
      <c r="B94" s="177">
        <f>RES_hhdet_emih!B94/RES_summary!B$19</f>
        <v>4.2832456164299755</v>
      </c>
      <c r="C94" s="177">
        <f>RES_hhdet_emih!C94/RES_summary!C$19</f>
        <v>4.2671672106500091</v>
      </c>
      <c r="D94" s="177">
        <f>RES_hhdet_emih!D94/RES_summary!D$19</f>
        <v>4.3211519100248177</v>
      </c>
      <c r="E94" s="177">
        <f>RES_hhdet_emih!E94/RES_summary!E$19</f>
        <v>4.2708632655168444</v>
      </c>
      <c r="F94" s="177">
        <f>RES_hhdet_emih!F94/RES_summary!F$19</f>
        <v>4.2283874494213674</v>
      </c>
      <c r="G94" s="177">
        <f>RES_hhdet_emih!G94/RES_summary!G$19</f>
        <v>4.2239346167994274</v>
      </c>
      <c r="H94" s="177">
        <f>RES_hhdet_emih!H94/RES_summary!H$19</f>
        <v>4.2615285745854594</v>
      </c>
      <c r="I94" s="177">
        <f>RES_hhdet_emih!I94/RES_summary!I$19</f>
        <v>4.2371165456009336</v>
      </c>
      <c r="J94" s="177">
        <f>RES_hhdet_emih!J94/RES_summary!J$19</f>
        <v>4.2015405086994502</v>
      </c>
      <c r="K94" s="177">
        <f>RES_hhdet_emih!K94/RES_summary!K$19</f>
        <v>4.1445940563958628</v>
      </c>
      <c r="L94" s="177">
        <f>RES_hhdet_emih!L94/RES_summary!L$19</f>
        <v>4.1158354650020321</v>
      </c>
      <c r="M94" s="177">
        <f>RES_hhdet_emih!M94/RES_summary!M$19</f>
        <v>4.1802744344497462</v>
      </c>
      <c r="N94" s="177">
        <f>RES_hhdet_emih!N94/RES_summary!N$19</f>
        <v>4.179880262348652</v>
      </c>
      <c r="O94" s="177">
        <f>RES_hhdet_emih!O94/RES_summary!O$19</f>
        <v>4.1631358755834968</v>
      </c>
      <c r="P94" s="177">
        <f>RES_hhdet_emih!P94/RES_summary!P$19</f>
        <v>4.1486090131696418</v>
      </c>
      <c r="Q94" s="177">
        <f>RES_hhdet_emih!Q94/RES_summary!Q$19</f>
        <v>4.1401128320774525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0.80548978274465011</v>
      </c>
      <c r="C100" s="178">
        <f>RES_hhdet_emih!C100/RES_summary!C$19</f>
        <v>0.83824028240064719</v>
      </c>
      <c r="D100" s="178">
        <f>RES_hhdet_emih!D100/RES_summary!D$19</f>
        <v>0.77720435832203449</v>
      </c>
      <c r="E100" s="178">
        <f>RES_hhdet_emih!E100/RES_summary!E$19</f>
        <v>0.75036184449078469</v>
      </c>
      <c r="F100" s="178">
        <f>RES_hhdet_emih!F100/RES_summary!F$19</f>
        <v>0.69636752288800685</v>
      </c>
      <c r="G100" s="178">
        <f>RES_hhdet_emih!G100/RES_summary!G$19</f>
        <v>0.63957284230861067</v>
      </c>
      <c r="H100" s="178">
        <f>RES_hhdet_emih!H100/RES_summary!H$19</f>
        <v>0.72348465977277476</v>
      </c>
      <c r="I100" s="178">
        <f>RES_hhdet_emih!I100/RES_summary!I$19</f>
        <v>0.63128498737335026</v>
      </c>
      <c r="J100" s="178">
        <f>RES_hhdet_emih!J100/RES_summary!J$19</f>
        <v>0.67367921600336123</v>
      </c>
      <c r="K100" s="178">
        <f>RES_hhdet_emih!K100/RES_summary!K$19</f>
        <v>0.65934137767551226</v>
      </c>
      <c r="L100" s="178">
        <f>RES_hhdet_emih!L100/RES_summary!L$19</f>
        <v>0.76185300587475469</v>
      </c>
      <c r="M100" s="178">
        <f>RES_hhdet_emih!M100/RES_summary!M$19</f>
        <v>0.51149545088860759</v>
      </c>
      <c r="N100" s="178">
        <f>RES_hhdet_emih!N100/RES_summary!N$19</f>
        <v>0.54140636358530614</v>
      </c>
      <c r="O100" s="178">
        <f>RES_hhdet_emih!O100/RES_summary!O$19</f>
        <v>0.56805653116650434</v>
      </c>
      <c r="P100" s="178">
        <f>RES_hhdet_emih!P100/RES_summary!P$19</f>
        <v>0.35274517467332012</v>
      </c>
      <c r="Q100" s="178">
        <f>RES_hhdet_emih!Q100/RES_summary!Q$19</f>
        <v>0.33968606408364255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2.8622391627010577</v>
      </c>
      <c r="C102" s="177">
        <f>RES_hhdet_emih!C102/RES_summary!C$19</f>
        <v>2.8860053351965149</v>
      </c>
      <c r="D102" s="177">
        <f>RES_hhdet_emih!D102/RES_summary!D$19</f>
        <v>2.9194514910530556</v>
      </c>
      <c r="E102" s="177">
        <f>RES_hhdet_emih!E102/RES_summary!E$19</f>
        <v>2.8974166862029094</v>
      </c>
      <c r="F102" s="177">
        <f>RES_hhdet_emih!F102/RES_summary!F$19</f>
        <v>2.874705584316728</v>
      </c>
      <c r="G102" s="177">
        <f>RES_hhdet_emih!G102/RES_summary!G$19</f>
        <v>2.8772033001330231</v>
      </c>
      <c r="H102" s="177">
        <f>RES_hhdet_emih!H102/RES_summary!H$19</f>
        <v>3.1132015287045891</v>
      </c>
      <c r="I102" s="177">
        <f>RES_hhdet_emih!I102/RES_summary!I$19</f>
        <v>2.8238479361164663</v>
      </c>
      <c r="J102" s="177">
        <f>RES_hhdet_emih!J102/RES_summary!J$19</f>
        <v>2.9617346225798156</v>
      </c>
      <c r="K102" s="177">
        <f>RES_hhdet_emih!K102/RES_summary!K$19</f>
        <v>2.8836526200733013</v>
      </c>
      <c r="L102" s="177">
        <f>RES_hhdet_emih!L102/RES_summary!L$19</f>
        <v>2.8456342231835614</v>
      </c>
      <c r="M102" s="177">
        <f>RES_hhdet_emih!M102/RES_summary!M$19</f>
        <v>2.4319844912336444</v>
      </c>
      <c r="N102" s="177">
        <f>RES_hhdet_emih!N102/RES_summary!N$19</f>
        <v>2.7506010193710591</v>
      </c>
      <c r="O102" s="177">
        <f>RES_hhdet_emih!O102/RES_summary!O$19</f>
        <v>3.0290044469469315</v>
      </c>
      <c r="P102" s="177">
        <f>RES_hhdet_emih!P102/RES_summary!P$19</f>
        <v>2.7117936453166807</v>
      </c>
      <c r="Q102" s="177">
        <f>RES_hhdet_emih!Q102/RES_summary!Q$19</f>
        <v>2.6751062526969371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1.0346621650199668</v>
      </c>
      <c r="C124" s="184">
        <f>RES_hhdet_emih!C124/RES_summary!C$19</f>
        <v>1.0797226103894506</v>
      </c>
      <c r="D124" s="184">
        <f>RES_hhdet_emih!D124/RES_summary!D$19</f>
        <v>0.98536305347291153</v>
      </c>
      <c r="E124" s="184">
        <f>RES_hhdet_emih!E124/RES_summary!E$19</f>
        <v>0.9481457908660843</v>
      </c>
      <c r="F124" s="184">
        <f>RES_hhdet_emih!F124/RES_summary!F$19</f>
        <v>0.860139768984721</v>
      </c>
      <c r="G124" s="184">
        <f>RES_hhdet_emih!G124/RES_summary!G$19</f>
        <v>0.7764440554240607</v>
      </c>
      <c r="H124" s="184">
        <f>RES_hhdet_emih!H124/RES_summary!H$19</f>
        <v>0.86432915346522066</v>
      </c>
      <c r="I124" s="184">
        <f>RES_hhdet_emih!I124/RES_summary!I$19</f>
        <v>0.74871110620290415</v>
      </c>
      <c r="J124" s="184">
        <f>RES_hhdet_emih!J124/RES_summary!J$19</f>
        <v>0.79915652744938714</v>
      </c>
      <c r="K124" s="184">
        <f>RES_hhdet_emih!K124/RES_summary!K$19</f>
        <v>0.77912528252120494</v>
      </c>
      <c r="L124" s="184">
        <f>RES_hhdet_emih!L124/RES_summary!L$19</f>
        <v>0.90093365278865323</v>
      </c>
      <c r="M124" s="184">
        <f>RES_hhdet_emih!M124/RES_summary!M$19</f>
        <v>0.59730101049386364</v>
      </c>
      <c r="N124" s="184">
        <f>RES_hhdet_emih!N124/RES_summary!N$19</f>
        <v>0.63069574052133415</v>
      </c>
      <c r="O124" s="184">
        <f>RES_hhdet_emih!O124/RES_summary!O$19</f>
        <v>0.66323492311155907</v>
      </c>
      <c r="P124" s="184">
        <f>RES_hhdet_emih!P124/RES_summary!P$19</f>
        <v>0.39792294528378774</v>
      </c>
      <c r="Q124" s="184">
        <f>RES_hhdet_emih!Q124/RES_summary!Q$19</f>
        <v>0.38394388112186539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1.0346621650199668</v>
      </c>
      <c r="C139" s="178">
        <f>RES_hhdet_emih!C139/RES_summary!C$19</f>
        <v>1.0797226103894506</v>
      </c>
      <c r="D139" s="178">
        <f>RES_hhdet_emih!D139/RES_summary!D$19</f>
        <v>0.98536305347291153</v>
      </c>
      <c r="E139" s="178">
        <f>RES_hhdet_emih!E139/RES_summary!E$19</f>
        <v>0.9481457908660843</v>
      </c>
      <c r="F139" s="178">
        <f>RES_hhdet_emih!F139/RES_summary!F$19</f>
        <v>0.860139768984721</v>
      </c>
      <c r="G139" s="178">
        <f>RES_hhdet_emih!G139/RES_summary!G$19</f>
        <v>0.7764440554240607</v>
      </c>
      <c r="H139" s="178">
        <f>RES_hhdet_emih!H139/RES_summary!H$19</f>
        <v>0.86432915346522066</v>
      </c>
      <c r="I139" s="178">
        <f>RES_hhdet_emih!I139/RES_summary!I$19</f>
        <v>0.74871110620290415</v>
      </c>
      <c r="J139" s="178">
        <f>RES_hhdet_emih!J139/RES_summary!J$19</f>
        <v>0.79915652744938714</v>
      </c>
      <c r="K139" s="178">
        <f>RES_hhdet_emih!K139/RES_summary!K$19</f>
        <v>0.77912528252120494</v>
      </c>
      <c r="L139" s="178">
        <f>RES_hhdet_emih!L139/RES_summary!L$19</f>
        <v>0.90093365278865323</v>
      </c>
      <c r="M139" s="178">
        <f>RES_hhdet_emih!M139/RES_summary!M$19</f>
        <v>0.59730101049386364</v>
      </c>
      <c r="N139" s="178">
        <f>RES_hhdet_emih!N139/RES_summary!N$19</f>
        <v>0.63069574052133415</v>
      </c>
      <c r="O139" s="178">
        <f>RES_hhdet_emih!O139/RES_summary!O$19</f>
        <v>0.66323492311155907</v>
      </c>
      <c r="P139" s="178">
        <f>RES_hhdet_emih!P139/RES_summary!P$19</f>
        <v>0.39792294528378774</v>
      </c>
      <c r="Q139" s="178">
        <f>RES_hhdet_emih!Q139/RES_summary!Q$19</f>
        <v>0.38394388112186539</v>
      </c>
    </row>
    <row r="140" spans="1:17" ht="12" customHeight="1" x14ac:dyDescent="0.25">
      <c r="A140" s="23" t="s">
        <v>57</v>
      </c>
      <c r="B140" s="177">
        <f>RES_hhdet_emih!B140/RES_summary!B$19</f>
        <v>2.8622391627010573</v>
      </c>
      <c r="C140" s="177">
        <f>RES_hhdet_emih!C140/RES_summary!C$19</f>
        <v>2.8569004117357899</v>
      </c>
      <c r="D140" s="177">
        <f>RES_hhdet_emih!D140/RES_summary!D$19</f>
        <v>2.8971298221660993</v>
      </c>
      <c r="E140" s="177">
        <f>RES_hhdet_emih!E140/RES_summary!E$19</f>
        <v>2.8707544701453278</v>
      </c>
      <c r="F140" s="177">
        <f>RES_hhdet_emih!F140/RES_summary!F$19</f>
        <v>2.8624149243422816</v>
      </c>
      <c r="G140" s="177">
        <f>RES_hhdet_emih!G140/RES_summary!G$19</f>
        <v>2.8827955044832461</v>
      </c>
      <c r="H140" s="177">
        <f>RES_hhdet_emih!H140/RES_summary!H$19</f>
        <v>3.1271820112838786</v>
      </c>
      <c r="I140" s="177">
        <f>RES_hhdet_emih!I140/RES_summary!I$19</f>
        <v>2.8288670750408924</v>
      </c>
      <c r="J140" s="177">
        <f>RES_hhdet_emih!J140/RES_summary!J$19</f>
        <v>2.9692993200549935</v>
      </c>
      <c r="K140" s="177">
        <f>RES_hhdet_emih!K140/RES_summary!K$19</f>
        <v>2.8710905253077943</v>
      </c>
      <c r="L140" s="177">
        <f>RES_hhdet_emih!L140/RES_summary!L$19</f>
        <v>2.8373540605197363</v>
      </c>
      <c r="M140" s="177">
        <f>RES_hhdet_emih!M140/RES_summary!M$19</f>
        <v>2.4248638037959833</v>
      </c>
      <c r="N140" s="177">
        <f>RES_hhdet_emih!N140/RES_summary!N$19</f>
        <v>2.7380964030958723</v>
      </c>
      <c r="O140" s="177">
        <f>RES_hhdet_emih!O140/RES_summary!O$19</f>
        <v>3.0269627846238856</v>
      </c>
      <c r="P140" s="177">
        <f>RES_hhdet_emih!P140/RES_summary!P$19</f>
        <v>2.7176075929013361</v>
      </c>
      <c r="Q140" s="177">
        <f>RES_hhdet_emih!Q140/RES_summary!Q$19</f>
        <v>2.6905417195567418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1.3505453813098507</v>
      </c>
      <c r="C143" s="184">
        <f>RES_hhdet_emih!C143/RES_summary!C$19</f>
        <v>1.2820721812351956</v>
      </c>
      <c r="D143" s="184">
        <f>RES_hhdet_emih!D143/RES_summary!D$19</f>
        <v>1.0915315732587696</v>
      </c>
      <c r="E143" s="184">
        <f>RES_hhdet_emih!E143/RES_summary!E$19</f>
        <v>1.0243828197477078</v>
      </c>
      <c r="F143" s="184">
        <f>RES_hhdet_emih!F143/RES_summary!F$19</f>
        <v>0.92185697257557975</v>
      </c>
      <c r="G143" s="184">
        <f>RES_hhdet_emih!G143/RES_summary!G$19</f>
        <v>0.82683373183964559</v>
      </c>
      <c r="H143" s="184">
        <f>RES_hhdet_emih!H143/RES_summary!H$19</f>
        <v>0.90953686861842575</v>
      </c>
      <c r="I143" s="184">
        <f>RES_hhdet_emih!I143/RES_summary!I$19</f>
        <v>0.80016601636486051</v>
      </c>
      <c r="J143" s="184">
        <f>RES_hhdet_emih!J143/RES_summary!J$19</f>
        <v>0.85064885200720186</v>
      </c>
      <c r="K143" s="184">
        <f>RES_hhdet_emih!K143/RES_summary!K$19</f>
        <v>0.83456659118229803</v>
      </c>
      <c r="L143" s="184">
        <f>RES_hhdet_emih!L143/RES_summary!L$19</f>
        <v>0.93852660485372874</v>
      </c>
      <c r="M143" s="184">
        <f>RES_hhdet_emih!M143/RES_summary!M$19</f>
        <v>0.63102507473853997</v>
      </c>
      <c r="N143" s="184">
        <f>RES_hhdet_emih!N143/RES_summary!N$19</f>
        <v>0.66090808462254624</v>
      </c>
      <c r="O143" s="184">
        <f>RES_hhdet_emih!O143/RES_summary!O$19</f>
        <v>0.68598160739479508</v>
      </c>
      <c r="P143" s="184">
        <f>RES_hhdet_emih!P143/RES_summary!P$19</f>
        <v>0.41761954135569951</v>
      </c>
      <c r="Q143" s="184">
        <f>RES_hhdet_emih!Q143/RES_summary!Q$19</f>
        <v>0.4022795468407569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0.31563302228118295</v>
      </c>
      <c r="C148" s="178">
        <f>RES_hhdet_emih!C148/RES_summary!C$19</f>
        <v>0.22373195157428158</v>
      </c>
      <c r="D148" s="178">
        <f>RES_hhdet_emih!D148/RES_summary!D$19</f>
        <v>0.1378578995417801</v>
      </c>
      <c r="E148" s="178">
        <f>RES_hhdet_emih!E148/RES_summary!E$19</f>
        <v>0.10518733809023269</v>
      </c>
      <c r="F148" s="178">
        <f>RES_hhdet_emih!F148/RES_summary!F$19</f>
        <v>8.6141669589591713E-2</v>
      </c>
      <c r="G148" s="178">
        <f>RES_hhdet_emih!G148/RES_summary!G$19</f>
        <v>7.2446172663833325E-2</v>
      </c>
      <c r="H148" s="178">
        <f>RES_hhdet_emih!H148/RES_summary!H$19</f>
        <v>6.3562638970617993E-2</v>
      </c>
      <c r="I148" s="178">
        <f>RES_hhdet_emih!I148/RES_summary!I$19</f>
        <v>5.9677697825365784E-2</v>
      </c>
      <c r="J148" s="178">
        <f>RES_hhdet_emih!J148/RES_summary!J$19</f>
        <v>5.4224047587853506E-2</v>
      </c>
      <c r="K148" s="178">
        <f>RES_hhdet_emih!K148/RES_summary!K$19</f>
        <v>5.2956722317362502E-2</v>
      </c>
      <c r="L148" s="178">
        <f>RES_hhdet_emih!L148/RES_summary!L$19</f>
        <v>3.9786062378747759E-2</v>
      </c>
      <c r="M148" s="178">
        <f>RES_hhdet_emih!M148/RES_summary!M$19</f>
        <v>3.4698396708376496E-2</v>
      </c>
      <c r="N148" s="178">
        <f>RES_hhdet_emih!N148/RES_summary!N$19</f>
        <v>3.0852495588079717E-2</v>
      </c>
      <c r="O148" s="178">
        <f>RES_hhdet_emih!O148/RES_summary!O$19</f>
        <v>2.6341953590971804E-2</v>
      </c>
      <c r="P148" s="178">
        <f>RES_hhdet_emih!P148/RES_summary!P$19</f>
        <v>2.1665599740560561E-2</v>
      </c>
      <c r="Q148" s="178">
        <f>RES_hhdet_emih!Q148/RES_summary!Q$19</f>
        <v>2.0390342440744152E-2</v>
      </c>
    </row>
    <row r="149" spans="1:17" ht="12" customHeight="1" x14ac:dyDescent="0.25">
      <c r="A149" s="167" t="s">
        <v>144</v>
      </c>
      <c r="B149" s="183">
        <f>RES_hhdet_emih!B149/RES_summary!B$19</f>
        <v>6.5896086406614645</v>
      </c>
      <c r="C149" s="183">
        <f>RES_hhdet_emih!C149/RES_summary!C$19</f>
        <v>6.5648726317690693</v>
      </c>
      <c r="D149" s="183">
        <f>RES_hhdet_emih!D149/RES_summary!D$19</f>
        <v>6.6479260154227884</v>
      </c>
      <c r="E149" s="183">
        <f>RES_hhdet_emih!E149/RES_summary!E$19</f>
        <v>6.5705588700259678</v>
      </c>
      <c r="F149" s="183">
        <f>RES_hhdet_emih!F149/RES_summary!F$19</f>
        <v>6.5052114606481961</v>
      </c>
      <c r="G149" s="183">
        <f>RES_hhdet_emih!G149/RES_summary!G$19</f>
        <v>6.4983609489222465</v>
      </c>
      <c r="H149" s="183">
        <f>RES_hhdet_emih!H149/RES_summary!H$19</f>
        <v>6.5561978070545965</v>
      </c>
      <c r="I149" s="183">
        <f>RES_hhdet_emih!I149/RES_summary!I$19</f>
        <v>6.5186408393861068</v>
      </c>
      <c r="J149" s="183">
        <f>RES_hhdet_emih!J149/RES_summary!J$19</f>
        <v>6.4639084749222482</v>
      </c>
      <c r="K149" s="183">
        <f>RES_hhdet_emih!K149/RES_summary!K$19</f>
        <v>6.3762985483012988</v>
      </c>
      <c r="L149" s="183">
        <f>RES_hhdet_emih!L149/RES_summary!L$19</f>
        <v>6.3320545615415931</v>
      </c>
      <c r="M149" s="183">
        <f>RES_hhdet_emih!M149/RES_summary!M$19</f>
        <v>6.431191437614979</v>
      </c>
      <c r="N149" s="183">
        <f>RES_hhdet_emih!N149/RES_summary!N$19</f>
        <v>6.4305850189979186</v>
      </c>
      <c r="O149" s="183">
        <f>RES_hhdet_emih!O149/RES_summary!O$19</f>
        <v>6.4048244239745911</v>
      </c>
      <c r="P149" s="183">
        <f>RES_hhdet_emih!P149/RES_summary!P$19</f>
        <v>6.3824754048763532</v>
      </c>
      <c r="Q149" s="183">
        <f>RES_hhdet_emih!Q149/RES_summary!Q$19</f>
        <v>6.369404357042229</v>
      </c>
    </row>
    <row r="150" spans="1:17" ht="12" customHeight="1" x14ac:dyDescent="0.25">
      <c r="A150" s="167" t="s">
        <v>143</v>
      </c>
      <c r="B150" s="183">
        <f>RES_hhdet_emih!B150/RES_summary!B$19</f>
        <v>4.2832456164299746</v>
      </c>
      <c r="C150" s="183">
        <f>RES_hhdet_emih!C150/RES_summary!C$19</f>
        <v>4.2671672106500083</v>
      </c>
      <c r="D150" s="183">
        <f>RES_hhdet_emih!D150/RES_summary!D$19</f>
        <v>4.321151910024823</v>
      </c>
      <c r="E150" s="183">
        <f>RES_hhdet_emih!E150/RES_summary!E$19</f>
        <v>4.270863265516847</v>
      </c>
      <c r="F150" s="183">
        <f>RES_hhdet_emih!F150/RES_summary!F$19</f>
        <v>4.2283874494213691</v>
      </c>
      <c r="G150" s="183">
        <f>RES_hhdet_emih!G150/RES_summary!G$19</f>
        <v>4.2239346167994229</v>
      </c>
      <c r="H150" s="183">
        <f>RES_hhdet_emih!H150/RES_summary!H$19</f>
        <v>4.2615285745854568</v>
      </c>
      <c r="I150" s="183">
        <f>RES_hhdet_emih!I150/RES_summary!I$19</f>
        <v>4.2371165456009336</v>
      </c>
      <c r="J150" s="183">
        <f>RES_hhdet_emih!J150/RES_summary!J$19</f>
        <v>4.2015405086994519</v>
      </c>
      <c r="K150" s="183">
        <f>RES_hhdet_emih!K150/RES_summary!K$19</f>
        <v>4.1445940563958663</v>
      </c>
      <c r="L150" s="183">
        <f>RES_hhdet_emih!L150/RES_summary!L$19</f>
        <v>4.1158354650020303</v>
      </c>
      <c r="M150" s="183">
        <f>RES_hhdet_emih!M150/RES_summary!M$19</f>
        <v>4.1802744344497489</v>
      </c>
      <c r="N150" s="183">
        <f>RES_hhdet_emih!N150/RES_summary!N$19</f>
        <v>4.179880262348652</v>
      </c>
      <c r="O150" s="183">
        <f>RES_hhdet_emih!O150/RES_summary!O$19</f>
        <v>4.1631358755834977</v>
      </c>
      <c r="P150" s="183">
        <f>RES_hhdet_emih!P150/RES_summary!P$19</f>
        <v>4.1486090131696427</v>
      </c>
      <c r="Q150" s="183">
        <f>RES_hhdet_emih!Q150/RES_summary!Q$19</f>
        <v>4.1401128320774525</v>
      </c>
    </row>
    <row r="151" spans="1:17" ht="12" customHeight="1" x14ac:dyDescent="0.25">
      <c r="A151" s="166" t="s">
        <v>57</v>
      </c>
      <c r="B151" s="182">
        <f>RES_hhdet_emih!B151/RES_summary!B$19</f>
        <v>4.2832456164299746</v>
      </c>
      <c r="C151" s="182">
        <f>RES_hhdet_emih!C151/RES_summary!C$19</f>
        <v>4.2671672106500083</v>
      </c>
      <c r="D151" s="182">
        <f>RES_hhdet_emih!D151/RES_summary!D$19</f>
        <v>4.321151910024823</v>
      </c>
      <c r="E151" s="182">
        <f>RES_hhdet_emih!E151/RES_summary!E$19</f>
        <v>4.270863265516847</v>
      </c>
      <c r="F151" s="182">
        <f>RES_hhdet_emih!F151/RES_summary!F$19</f>
        <v>4.2283874494213691</v>
      </c>
      <c r="G151" s="182">
        <f>RES_hhdet_emih!G151/RES_summary!G$19</f>
        <v>4.2239346167994229</v>
      </c>
      <c r="H151" s="182">
        <f>RES_hhdet_emih!H151/RES_summary!H$19</f>
        <v>4.2615285745854568</v>
      </c>
      <c r="I151" s="182">
        <f>RES_hhdet_emih!I151/RES_summary!I$19</f>
        <v>4.2371165456009336</v>
      </c>
      <c r="J151" s="182">
        <f>RES_hhdet_emih!J151/RES_summary!J$19</f>
        <v>4.2015405086994519</v>
      </c>
      <c r="K151" s="182">
        <f>RES_hhdet_emih!K151/RES_summary!K$19</f>
        <v>4.1445940563958663</v>
      </c>
      <c r="L151" s="182">
        <f>RES_hhdet_emih!L151/RES_summary!L$19</f>
        <v>4.1158354650020303</v>
      </c>
      <c r="M151" s="182">
        <f>RES_hhdet_emih!M151/RES_summary!M$19</f>
        <v>4.1802744344497489</v>
      </c>
      <c r="N151" s="182">
        <f>RES_hhdet_emih!N151/RES_summary!N$19</f>
        <v>4.179880262348652</v>
      </c>
      <c r="O151" s="182">
        <f>RES_hhdet_emih!O151/RES_summary!O$19</f>
        <v>4.1631358755834977</v>
      </c>
      <c r="P151" s="182">
        <f>RES_hhdet_emih!P151/RES_summary!P$19</f>
        <v>4.1486090131696427</v>
      </c>
      <c r="Q151" s="182">
        <f>RES_hhdet_emih!Q151/RES_summary!Q$19</f>
        <v>4.1401128320774525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1.0349123590286677</v>
      </c>
      <c r="C157" s="178">
        <f>RES_hhdet_emih!C157/RES_summary!C$19</f>
        <v>1.0583402296609141</v>
      </c>
      <c r="D157" s="178">
        <f>RES_hhdet_emih!D157/RES_summary!D$19</f>
        <v>0.95367367371698952</v>
      </c>
      <c r="E157" s="178">
        <f>RES_hhdet_emih!E157/RES_summary!E$19</f>
        <v>0.91919548165747511</v>
      </c>
      <c r="F157" s="178">
        <f>RES_hhdet_emih!F157/RES_summary!F$19</f>
        <v>0.83571530298598795</v>
      </c>
      <c r="G157" s="178">
        <f>RES_hhdet_emih!G157/RES_summary!G$19</f>
        <v>0.75438755917581235</v>
      </c>
      <c r="H157" s="178">
        <f>RES_hhdet_emih!H157/RES_summary!H$19</f>
        <v>0.84597422964780777</v>
      </c>
      <c r="I157" s="178">
        <f>RES_hhdet_emih!I157/RES_summary!I$19</f>
        <v>0.74048831853949471</v>
      </c>
      <c r="J157" s="178">
        <f>RES_hhdet_emih!J157/RES_summary!J$19</f>
        <v>0.79642480441934838</v>
      </c>
      <c r="K157" s="178">
        <f>RES_hhdet_emih!K157/RES_summary!K$19</f>
        <v>0.78160986886493555</v>
      </c>
      <c r="L157" s="178">
        <f>RES_hhdet_emih!L157/RES_summary!L$19</f>
        <v>0.89874054247498103</v>
      </c>
      <c r="M157" s="178">
        <f>RES_hhdet_emih!M157/RES_summary!M$19</f>
        <v>0.59632667803016359</v>
      </c>
      <c r="N157" s="178">
        <f>RES_hhdet_emih!N157/RES_summary!N$19</f>
        <v>0.63005558903446646</v>
      </c>
      <c r="O157" s="178">
        <f>RES_hhdet_emih!O157/RES_summary!O$19</f>
        <v>0.65963965380382317</v>
      </c>
      <c r="P157" s="178">
        <f>RES_hhdet_emih!P157/RES_summary!P$19</f>
        <v>0.39595394161513897</v>
      </c>
      <c r="Q157" s="178">
        <f>RES_hhdet_emih!Q157/RES_summary!Q$19</f>
        <v>0.38188920440001273</v>
      </c>
    </row>
    <row r="158" spans="1:17" ht="12" customHeight="1" x14ac:dyDescent="0.25">
      <c r="A158" s="23" t="s">
        <v>57</v>
      </c>
      <c r="B158" s="177">
        <f>RES_hhdet_emih!B158/RES_summary!B$19</f>
        <v>2.8622391627010573</v>
      </c>
      <c r="C158" s="177">
        <f>RES_hhdet_emih!C158/RES_summary!C$19</f>
        <v>2.8001808277521629</v>
      </c>
      <c r="D158" s="177">
        <f>RES_hhdet_emih!D158/RES_summary!D$19</f>
        <v>2.8043521374569491</v>
      </c>
      <c r="E158" s="177">
        <f>RES_hhdet_emih!E158/RES_summary!E$19</f>
        <v>2.7831604127631238</v>
      </c>
      <c r="F158" s="177">
        <f>RES_hhdet_emih!F158/RES_summary!F$19</f>
        <v>2.7811239138264661</v>
      </c>
      <c r="G158" s="177">
        <f>RES_hhdet_emih!G158/RES_summary!G$19</f>
        <v>2.8009256109736671</v>
      </c>
      <c r="H158" s="177">
        <f>RES_hhdet_emih!H158/RES_summary!H$19</f>
        <v>3.0606788673477112</v>
      </c>
      <c r="I158" s="177">
        <f>RES_hhdet_emih!I158/RES_summary!I$19</f>
        <v>2.7978191211823109</v>
      </c>
      <c r="J158" s="177">
        <f>RES_hhdet_emih!J158/RES_summary!J$19</f>
        <v>2.9591092174537978</v>
      </c>
      <c r="K158" s="177">
        <f>RES_hhdet_emih!K158/RES_summary!K$19</f>
        <v>2.8803234892950367</v>
      </c>
      <c r="L158" s="177">
        <f>RES_hhdet_emih!L158/RES_summary!L$19</f>
        <v>2.8304398940571001</v>
      </c>
      <c r="M158" s="177">
        <f>RES_hhdet_emih!M158/RES_summary!M$19</f>
        <v>2.4209507007121931</v>
      </c>
      <c r="N158" s="177">
        <f>RES_hhdet_emih!N158/RES_summary!N$19</f>
        <v>2.7352840576510391</v>
      </c>
      <c r="O158" s="177">
        <f>RES_hhdet_emih!O158/RES_summary!O$19</f>
        <v>3.0105350152456984</v>
      </c>
      <c r="P158" s="177">
        <f>RES_hhdet_emih!P158/RES_summary!P$19</f>
        <v>2.7042003795663216</v>
      </c>
      <c r="Q158" s="177">
        <f>RES_hhdet_emih!Q158/RES_summary!Q$19</f>
        <v>2.676106033529603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1.3509643961247593</v>
      </c>
      <c r="C161" s="184">
        <f>RES_hhdet_emih!C161/RES_summary!C$19</f>
        <v>1.5379003038297154</v>
      </c>
      <c r="D161" s="184">
        <f>RES_hhdet_emih!D161/RES_summary!D$19</f>
        <v>1.4965097868937605</v>
      </c>
      <c r="E161" s="184">
        <f>RES_hhdet_emih!E161/RES_summary!E$19</f>
        <v>1.5183063968505321</v>
      </c>
      <c r="F161" s="184">
        <f>RES_hhdet_emih!F161/RES_summary!F$19</f>
        <v>1.526652827611561</v>
      </c>
      <c r="G161" s="184">
        <f>RES_hhdet_emih!G161/RES_summary!G$19</f>
        <v>1.6297429492874289</v>
      </c>
      <c r="H161" s="184">
        <f>RES_hhdet_emih!H161/RES_summary!H$19</f>
        <v>1.8159777454341997</v>
      </c>
      <c r="I161" s="184">
        <f>RES_hhdet_emih!I161/RES_summary!I$19</f>
        <v>1.8217337456508853</v>
      </c>
      <c r="J161" s="184">
        <f>RES_hhdet_emih!J161/RES_summary!J$19</f>
        <v>1.9802582182495707</v>
      </c>
      <c r="K161" s="184">
        <f>RES_hhdet_emih!K161/RES_summary!K$19</f>
        <v>1.9966692484523771</v>
      </c>
      <c r="L161" s="184">
        <f>RES_hhdet_emih!L161/RES_summary!L$19</f>
        <v>2.1708733262708093</v>
      </c>
      <c r="M161" s="184">
        <f>RES_hhdet_emih!M161/RES_summary!M$19</f>
        <v>1.9097454138556411</v>
      </c>
      <c r="N161" s="184">
        <f>RES_hhdet_emih!N161/RES_summary!N$19</f>
        <v>1.9885441323114359</v>
      </c>
      <c r="O161" s="184">
        <f>RES_hhdet_emih!O161/RES_summary!O$19</f>
        <v>2.0358797254548278</v>
      </c>
      <c r="P161" s="184">
        <f>RES_hhdet_emih!P161/RES_summary!P$19</f>
        <v>1.7774721785476091</v>
      </c>
      <c r="Q161" s="184">
        <f>RES_hhdet_emih!Q161/RES_summary!Q$19</f>
        <v>1.7993846551768824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0.3163180739449804</v>
      </c>
      <c r="C166" s="178">
        <f>RES_hhdet_emih!C166/RES_summary!C$19</f>
        <v>0.44430752069639595</v>
      </c>
      <c r="D166" s="178">
        <f>RES_hhdet_emih!D166/RES_summary!D$19</f>
        <v>0.49487653874735776</v>
      </c>
      <c r="E166" s="178">
        <f>RES_hhdet_emih!E166/RES_summary!E$19</f>
        <v>0.55262651812387287</v>
      </c>
      <c r="F166" s="178">
        <f>RES_hhdet_emih!F166/RES_summary!F$19</f>
        <v>0.64878429099607604</v>
      </c>
      <c r="G166" s="178">
        <f>RES_hhdet_emih!G166/RES_summary!G$19</f>
        <v>0.83848579670167378</v>
      </c>
      <c r="H166" s="178">
        <f>RES_hhdet_emih!H166/RES_summary!H$19</f>
        <v>0.94250411757641561</v>
      </c>
      <c r="I166" s="178">
        <f>RES_hhdet_emih!I166/RES_summary!I$19</f>
        <v>1.0689945843263549</v>
      </c>
      <c r="J166" s="178">
        <f>RES_hhdet_emih!J166/RES_summary!J$19</f>
        <v>1.1855492259692517</v>
      </c>
      <c r="K166" s="178">
        <f>RES_hhdet_emih!K166/RES_summary!K$19</f>
        <v>1.2165764017021437</v>
      </c>
      <c r="L166" s="178">
        <f>RES_hhdet_emih!L166/RES_summary!L$19</f>
        <v>1.2667694814127317</v>
      </c>
      <c r="M166" s="178">
        <f>RES_hhdet_emih!M166/RES_summary!M$19</f>
        <v>1.3113550200761726</v>
      </c>
      <c r="N166" s="178">
        <f>RES_hhdet_emih!N166/RES_summary!N$19</f>
        <v>1.3551352964635048</v>
      </c>
      <c r="O166" s="178">
        <f>RES_hhdet_emih!O166/RES_summary!O$19</f>
        <v>1.3695258400933039</v>
      </c>
      <c r="P166" s="178">
        <f>RES_hhdet_emih!P166/RES_summary!P$19</f>
        <v>1.3774404699543905</v>
      </c>
      <c r="Q166" s="178">
        <f>RES_hhdet_emih!Q166/RES_summary!Q$19</f>
        <v>1.4141763646000611</v>
      </c>
    </row>
    <row r="167" spans="1:17" ht="12" customHeight="1" x14ac:dyDescent="0.25">
      <c r="A167" s="167" t="s">
        <v>144</v>
      </c>
      <c r="B167" s="183">
        <f>RES_hhdet_emih!B167/RES_summary!B$19</f>
        <v>6.5896086406614636</v>
      </c>
      <c r="C167" s="183">
        <f>RES_hhdet_emih!C167/RES_summary!C$19</f>
        <v>6.5648726317690693</v>
      </c>
      <c r="D167" s="183">
        <f>RES_hhdet_emih!D167/RES_summary!D$19</f>
        <v>6.6479260154227875</v>
      </c>
      <c r="E167" s="183">
        <f>RES_hhdet_emih!E167/RES_summary!E$19</f>
        <v>6.5705588700259678</v>
      </c>
      <c r="F167" s="183">
        <f>RES_hhdet_emih!F167/RES_summary!F$19</f>
        <v>6.505211460648197</v>
      </c>
      <c r="G167" s="183">
        <f>RES_hhdet_emih!G167/RES_summary!G$19</f>
        <v>6.4983609489222465</v>
      </c>
      <c r="H167" s="183">
        <f>RES_hhdet_emih!H167/RES_summary!H$19</f>
        <v>6.5561978070545974</v>
      </c>
      <c r="I167" s="183">
        <f>RES_hhdet_emih!I167/RES_summary!I$19</f>
        <v>6.5186408393861104</v>
      </c>
      <c r="J167" s="183">
        <f>RES_hhdet_emih!J167/RES_summary!J$19</f>
        <v>6.4639084749222491</v>
      </c>
      <c r="K167" s="183">
        <f>RES_hhdet_emih!K167/RES_summary!K$19</f>
        <v>6.3762985483012979</v>
      </c>
      <c r="L167" s="183">
        <f>RES_hhdet_emih!L167/RES_summary!L$19</f>
        <v>6.3320545615415949</v>
      </c>
      <c r="M167" s="183">
        <f>RES_hhdet_emih!M167/RES_summary!M$19</f>
        <v>6.4311914376149781</v>
      </c>
      <c r="N167" s="183">
        <f>RES_hhdet_emih!N167/RES_summary!N$19</f>
        <v>6.4305850189979212</v>
      </c>
      <c r="O167" s="183">
        <f>RES_hhdet_emih!O167/RES_summary!O$19</f>
        <v>6.4048244239745902</v>
      </c>
      <c r="P167" s="183">
        <f>RES_hhdet_emih!P167/RES_summary!P$19</f>
        <v>6.3824754048763515</v>
      </c>
      <c r="Q167" s="183">
        <f>RES_hhdet_emih!Q167/RES_summary!Q$19</f>
        <v>6.3694043570422263</v>
      </c>
    </row>
    <row r="168" spans="1:17" ht="12" customHeight="1" x14ac:dyDescent="0.25">
      <c r="A168" s="167" t="s">
        <v>143</v>
      </c>
      <c r="B168" s="183">
        <f>RES_hhdet_emih!B168/RES_summary!B$19</f>
        <v>4.2832456164299746</v>
      </c>
      <c r="C168" s="183">
        <f>RES_hhdet_emih!C168/RES_summary!C$19</f>
        <v>4.2671672106500091</v>
      </c>
      <c r="D168" s="183">
        <f>RES_hhdet_emih!D168/RES_summary!D$19</f>
        <v>4.3211519100248239</v>
      </c>
      <c r="E168" s="183">
        <f>RES_hhdet_emih!E168/RES_summary!E$19</f>
        <v>4.270863265516847</v>
      </c>
      <c r="F168" s="183">
        <f>RES_hhdet_emih!F168/RES_summary!F$19</f>
        <v>4.2283874494213665</v>
      </c>
      <c r="G168" s="183">
        <f>RES_hhdet_emih!G168/RES_summary!G$19</f>
        <v>4.2239346167994221</v>
      </c>
      <c r="H168" s="183">
        <f>RES_hhdet_emih!H168/RES_summary!H$19</f>
        <v>4.261528574585455</v>
      </c>
      <c r="I168" s="183">
        <f>RES_hhdet_emih!I168/RES_summary!I$19</f>
        <v>4.2371165456009319</v>
      </c>
      <c r="J168" s="183">
        <f>RES_hhdet_emih!J168/RES_summary!J$19</f>
        <v>4.2015405086994493</v>
      </c>
      <c r="K168" s="183">
        <f>RES_hhdet_emih!K168/RES_summary!K$19</f>
        <v>4.1445940563958619</v>
      </c>
      <c r="L168" s="183">
        <f>RES_hhdet_emih!L168/RES_summary!L$19</f>
        <v>4.1158354650020312</v>
      </c>
      <c r="M168" s="183">
        <f>RES_hhdet_emih!M168/RES_summary!M$19</f>
        <v>4.180274434449748</v>
      </c>
      <c r="N168" s="183">
        <f>RES_hhdet_emih!N168/RES_summary!N$19</f>
        <v>4.179880262348652</v>
      </c>
      <c r="O168" s="183">
        <f>RES_hhdet_emih!O168/RES_summary!O$19</f>
        <v>4.1631358755834968</v>
      </c>
      <c r="P168" s="183">
        <f>RES_hhdet_emih!P168/RES_summary!P$19</f>
        <v>4.1486090131696427</v>
      </c>
      <c r="Q168" s="183">
        <f>RES_hhdet_emih!Q168/RES_summary!Q$19</f>
        <v>4.1401128320774534</v>
      </c>
    </row>
    <row r="169" spans="1:17" ht="12" customHeight="1" x14ac:dyDescent="0.25">
      <c r="A169" s="166" t="s">
        <v>57</v>
      </c>
      <c r="B169" s="182">
        <f>RES_hhdet_emih!B169/RES_summary!B$19</f>
        <v>4.2832456164299746</v>
      </c>
      <c r="C169" s="182">
        <f>RES_hhdet_emih!C169/RES_summary!C$19</f>
        <v>4.2671672106500091</v>
      </c>
      <c r="D169" s="182">
        <f>RES_hhdet_emih!D169/RES_summary!D$19</f>
        <v>4.3211519100248239</v>
      </c>
      <c r="E169" s="182">
        <f>RES_hhdet_emih!E169/RES_summary!E$19</f>
        <v>4.270863265516847</v>
      </c>
      <c r="F169" s="182">
        <f>RES_hhdet_emih!F169/RES_summary!F$19</f>
        <v>4.2283874494213665</v>
      </c>
      <c r="G169" s="182">
        <f>RES_hhdet_emih!G169/RES_summary!G$19</f>
        <v>4.2239346167994221</v>
      </c>
      <c r="H169" s="182">
        <f>RES_hhdet_emih!H169/RES_summary!H$19</f>
        <v>4.261528574585455</v>
      </c>
      <c r="I169" s="182">
        <f>RES_hhdet_emih!I169/RES_summary!I$19</f>
        <v>4.2371165456009319</v>
      </c>
      <c r="J169" s="182">
        <f>RES_hhdet_emih!J169/RES_summary!J$19</f>
        <v>4.2015405086994493</v>
      </c>
      <c r="K169" s="182">
        <f>RES_hhdet_emih!K169/RES_summary!K$19</f>
        <v>4.1445940563958619</v>
      </c>
      <c r="L169" s="182">
        <f>RES_hhdet_emih!L169/RES_summary!L$19</f>
        <v>4.1158354650020312</v>
      </c>
      <c r="M169" s="182">
        <f>RES_hhdet_emih!M169/RES_summary!M$19</f>
        <v>4.180274434449748</v>
      </c>
      <c r="N169" s="182">
        <f>RES_hhdet_emih!N169/RES_summary!N$19</f>
        <v>4.179880262348652</v>
      </c>
      <c r="O169" s="182">
        <f>RES_hhdet_emih!O169/RES_summary!O$19</f>
        <v>4.1631358755834968</v>
      </c>
      <c r="P169" s="182">
        <f>RES_hhdet_emih!P169/RES_summary!P$19</f>
        <v>4.1486090131696427</v>
      </c>
      <c r="Q169" s="182">
        <f>RES_hhdet_emih!Q169/RES_summary!Q$19</f>
        <v>4.1401128320774534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1.034646322179779</v>
      </c>
      <c r="C175" s="178">
        <f>RES_hhdet_emih!C175/RES_summary!C$19</f>
        <v>1.0935927831333194</v>
      </c>
      <c r="D175" s="178">
        <f>RES_hhdet_emih!D175/RES_summary!D$19</f>
        <v>1.0016332481464025</v>
      </c>
      <c r="E175" s="178">
        <f>RES_hhdet_emih!E175/RES_summary!E$19</f>
        <v>0.96567987872665928</v>
      </c>
      <c r="F175" s="178">
        <f>RES_hhdet_emih!F175/RES_summary!F$19</f>
        <v>0.87786853661548481</v>
      </c>
      <c r="G175" s="178">
        <f>RES_hhdet_emih!G175/RES_summary!G$19</f>
        <v>0.79125715258575524</v>
      </c>
      <c r="H175" s="178">
        <f>RES_hhdet_emih!H175/RES_summary!H$19</f>
        <v>0.87347362785778415</v>
      </c>
      <c r="I175" s="178">
        <f>RES_hhdet_emih!I175/RES_summary!I$19</f>
        <v>0.75273916132453034</v>
      </c>
      <c r="J175" s="178">
        <f>RES_hhdet_emih!J175/RES_summary!J$19</f>
        <v>0.79470899228031888</v>
      </c>
      <c r="K175" s="178">
        <f>RES_hhdet_emih!K175/RES_summary!K$19</f>
        <v>0.78009284675023349</v>
      </c>
      <c r="L175" s="178">
        <f>RES_hhdet_emih!L175/RES_summary!L$19</f>
        <v>0.90410384485807727</v>
      </c>
      <c r="M175" s="178">
        <f>RES_hhdet_emih!M175/RES_summary!M$19</f>
        <v>0.59839039377946834</v>
      </c>
      <c r="N175" s="178">
        <f>RES_hhdet_emih!N175/RES_summary!N$19</f>
        <v>0.63340883584793106</v>
      </c>
      <c r="O175" s="178">
        <f>RES_hhdet_emih!O175/RES_summary!O$19</f>
        <v>0.66635388536152373</v>
      </c>
      <c r="P175" s="178">
        <f>RES_hhdet_emih!P175/RES_summary!P$19</f>
        <v>0.40003170859321879</v>
      </c>
      <c r="Q175" s="178">
        <f>RES_hhdet_emih!Q175/RES_summary!Q$19</f>
        <v>0.38520829057682121</v>
      </c>
    </row>
    <row r="176" spans="1:17" ht="12" customHeight="1" x14ac:dyDescent="0.25">
      <c r="A176" s="23" t="s">
        <v>57</v>
      </c>
      <c r="B176" s="177">
        <f>RES_hhdet_emih!B176/RES_summary!B$19</f>
        <v>2.8622391627010573</v>
      </c>
      <c r="C176" s="177">
        <f>RES_hhdet_emih!C176/RES_summary!C$19</f>
        <v>2.8936327394400645</v>
      </c>
      <c r="D176" s="177">
        <f>RES_hhdet_emih!D176/RES_summary!D$19</f>
        <v>2.9449467374050338</v>
      </c>
      <c r="E176" s="177">
        <f>RES_hhdet_emih!E176/RES_summary!E$19</f>
        <v>2.9239035874515613</v>
      </c>
      <c r="F176" s="177">
        <f>RES_hhdet_emih!F176/RES_summary!F$19</f>
        <v>2.9214227898237191</v>
      </c>
      <c r="G176" s="177">
        <f>RES_hhdet_emih!G176/RES_summary!G$19</f>
        <v>2.9378677694269419</v>
      </c>
      <c r="H176" s="177">
        <f>RES_hhdet_emih!H176/RES_summary!H$19</f>
        <v>3.1604821214854955</v>
      </c>
      <c r="I176" s="177">
        <f>RES_hhdet_emih!I176/RES_summary!I$19</f>
        <v>2.8439579344815562</v>
      </c>
      <c r="J176" s="177">
        <f>RES_hhdet_emih!J176/RES_summary!J$19</f>
        <v>2.9528546964197164</v>
      </c>
      <c r="K176" s="177">
        <f>RES_hhdet_emih!K176/RES_summary!K$19</f>
        <v>2.8746288487298228</v>
      </c>
      <c r="L176" s="177">
        <f>RES_hhdet_emih!L176/RES_summary!L$19</f>
        <v>2.8473162722281207</v>
      </c>
      <c r="M176" s="177">
        <f>RES_hhdet_emih!M176/RES_summary!M$19</f>
        <v>2.4292174481801578</v>
      </c>
      <c r="N176" s="177">
        <f>RES_hhdet_emih!N176/RES_summary!N$19</f>
        <v>2.7498153075579812</v>
      </c>
      <c r="O176" s="177">
        <f>RES_hhdet_emih!O176/RES_summary!O$19</f>
        <v>3.0412686950464507</v>
      </c>
      <c r="P176" s="177">
        <f>RES_hhdet_emih!P176/RES_summary!P$19</f>
        <v>2.7319496332839472</v>
      </c>
      <c r="Q176" s="177">
        <f>RES_hhdet_emih!Q176/RES_summary!Q$19</f>
        <v>2.6994820874681422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6.8649474448550227E-2</v>
      </c>
      <c r="E3" s="168">
        <f t="shared" ref="E3" si="2">SUM(E4,E7,E9,E19)</f>
        <v>7.0457567552161302E-2</v>
      </c>
      <c r="F3" s="168">
        <f t="shared" ref="F3" si="3">SUM(F4,F7,F9,F19)</f>
        <v>0</v>
      </c>
      <c r="G3" s="168">
        <f t="shared" ref="G3" si="4">SUM(G4,G7,G9,G19)</f>
        <v>8.0351865371448131E-2</v>
      </c>
      <c r="H3" s="168">
        <f t="shared" ref="H3" si="5">SUM(H4,H7,H9,H19)</f>
        <v>7.8998633782853725E-2</v>
      </c>
      <c r="I3" s="168">
        <f t="shared" ref="I3" si="6">SUM(I4,I7,I9,I19)</f>
        <v>0.29800964242215117</v>
      </c>
      <c r="J3" s="168">
        <f t="shared" ref="J3" si="7">SUM(J4,J7,J9,J19)</f>
        <v>0.36349369851754665</v>
      </c>
      <c r="K3" s="168">
        <f t="shared" ref="K3" si="8">SUM(K4,K7,K9,K19)</f>
        <v>0.13292218517554633</v>
      </c>
      <c r="L3" s="168">
        <f t="shared" ref="L3" si="9">SUM(L4,L7,L9,L19)</f>
        <v>9.9790754415481672E-2</v>
      </c>
      <c r="M3" s="168">
        <f t="shared" ref="M3" si="10">SUM(M4,M7,M9,M19)</f>
        <v>0.17708747430223742</v>
      </c>
      <c r="N3" s="168">
        <f t="shared" ref="N3" si="11">SUM(N4,N7,N9,N19)</f>
        <v>6.2106685848423243E-2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5.5400216046188153E-2</v>
      </c>
      <c r="E4" s="157">
        <f t="shared" si="16"/>
        <v>5.6754812607499802E-2</v>
      </c>
      <c r="F4" s="157">
        <f t="shared" si="16"/>
        <v>0</v>
      </c>
      <c r="G4" s="157">
        <f t="shared" si="16"/>
        <v>6.3782698847310332E-2</v>
      </c>
      <c r="H4" s="157">
        <f t="shared" si="16"/>
        <v>6.2136208351306302E-2</v>
      </c>
      <c r="I4" s="157">
        <f t="shared" si="16"/>
        <v>0.2258602850135692</v>
      </c>
      <c r="J4" s="157">
        <f t="shared" si="16"/>
        <v>0.33779251710142782</v>
      </c>
      <c r="K4" s="157">
        <f t="shared" si="16"/>
        <v>0.10435433125036885</v>
      </c>
      <c r="L4" s="157">
        <f t="shared" si="16"/>
        <v>7.7633320219313809E-2</v>
      </c>
      <c r="M4" s="157">
        <f t="shared" si="16"/>
        <v>0.1331726129196332</v>
      </c>
      <c r="N4" s="157">
        <f t="shared" si="16"/>
        <v>4.5744343573569844E-2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5.513441838928676E-2</v>
      </c>
      <c r="E5" s="156">
        <v>5.6487415392135948E-2</v>
      </c>
      <c r="F5" s="156">
        <v>0</v>
      </c>
      <c r="G5" s="156">
        <v>6.3494835878841679E-2</v>
      </c>
      <c r="H5" s="156">
        <v>6.1860635488394378E-2</v>
      </c>
      <c r="I5" s="156">
        <v>0.2246224663605709</v>
      </c>
      <c r="J5" s="156">
        <v>0.33613636697959037</v>
      </c>
      <c r="K5" s="156">
        <v>0.10375607861111782</v>
      </c>
      <c r="L5" s="156">
        <v>7.7286222425506687E-2</v>
      </c>
      <c r="M5" s="156">
        <v>0.13219343782443463</v>
      </c>
      <c r="N5" s="156">
        <v>4.536220078191492E-2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2.6579765690139354E-4</v>
      </c>
      <c r="E6" s="156">
        <v>2.6739721536385165E-4</v>
      </c>
      <c r="F6" s="156">
        <v>0</v>
      </c>
      <c r="G6" s="156">
        <v>2.8786296846865591E-4</v>
      </c>
      <c r="H6" s="156">
        <v>2.7557286291192223E-4</v>
      </c>
      <c r="I6" s="156">
        <v>1.2378186529983081E-3</v>
      </c>
      <c r="J6" s="156">
        <v>1.6561501218374734E-3</v>
      </c>
      <c r="K6" s="156">
        <v>5.9825263925101548E-4</v>
      </c>
      <c r="L6" s="156">
        <v>3.4709779380712701E-4</v>
      </c>
      <c r="M6" s="156">
        <v>9.7917509519857416E-4</v>
      </c>
      <c r="N6" s="156">
        <v>3.8214279165492215E-4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9.1732509327624532E-5</v>
      </c>
      <c r="J7" s="157">
        <f t="shared" si="17"/>
        <v>4.9944974659810408E-5</v>
      </c>
      <c r="K7" s="157">
        <f t="shared" si="17"/>
        <v>9.3508789751918078E-5</v>
      </c>
      <c r="L7" s="157">
        <f t="shared" si="17"/>
        <v>9.0248742497438405E-5</v>
      </c>
      <c r="M7" s="157">
        <f t="shared" si="17"/>
        <v>2.6252787286687728E-4</v>
      </c>
      <c r="N7" s="157">
        <f t="shared" si="17"/>
        <v>2.4907879124956274E-4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9.1732509327624532E-5</v>
      </c>
      <c r="J8" s="156">
        <v>4.9944974659810408E-5</v>
      </c>
      <c r="K8" s="156">
        <v>9.3508789751918078E-5</v>
      </c>
      <c r="L8" s="156">
        <v>9.0248742497438405E-5</v>
      </c>
      <c r="M8" s="156">
        <v>2.6252787286687728E-4</v>
      </c>
      <c r="N8" s="156">
        <v>2.4907879124956274E-4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1.0185337681681393E-2</v>
      </c>
      <c r="E9" s="157">
        <f t="shared" ref="E9" si="20">SUM(E10:E12,E15:E16)</f>
        <v>1.0512514595848595E-2</v>
      </c>
      <c r="F9" s="157">
        <f t="shared" ref="F9" si="21">SUM(F10:F12,F15:F16)</f>
        <v>0</v>
      </c>
      <c r="G9" s="157">
        <f t="shared" ref="G9" si="22">SUM(G10:G12,G15:G16)</f>
        <v>1.2655010310194038E-2</v>
      </c>
      <c r="H9" s="157">
        <f t="shared" ref="H9" si="23">SUM(H10:H12,H15:H16)</f>
        <v>1.2876794354512347E-2</v>
      </c>
      <c r="I9" s="157">
        <f t="shared" ref="I9" si="24">SUM(I10:I12,I15:I16)</f>
        <v>5.4410134340591595E-2</v>
      </c>
      <c r="J9" s="157">
        <f t="shared" ref="J9" si="25">SUM(J10:J12,J15:J16)</f>
        <v>1.9431127529528622E-2</v>
      </c>
      <c r="K9" s="157">
        <f t="shared" ref="K9" si="26">SUM(K10:K12,K15:K16)</f>
        <v>2.153717868498815E-2</v>
      </c>
      <c r="L9" s="157">
        <f t="shared" ref="L9" si="27">SUM(L10:L12,L15:L16)</f>
        <v>1.6899556714260206E-2</v>
      </c>
      <c r="M9" s="157">
        <f t="shared" ref="M9" si="28">SUM(M10:M12,M15:M16)</f>
        <v>3.2802658294597928E-2</v>
      </c>
      <c r="N9" s="157">
        <f t="shared" ref="N9" si="29">SUM(N10:N12,N15:N16)</f>
        <v>1.2226718913282319E-2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9.289897300693498E-3</v>
      </c>
      <c r="E15" s="162">
        <v>9.5900733494446253E-3</v>
      </c>
      <c r="F15" s="162">
        <v>0</v>
      </c>
      <c r="G15" s="162">
        <v>1.1632502880002239E-2</v>
      </c>
      <c r="H15" s="162">
        <v>1.2254976895284092E-2</v>
      </c>
      <c r="I15" s="162">
        <v>4.8916372124138935E-2</v>
      </c>
      <c r="J15" s="162">
        <v>1.7421360306302234E-2</v>
      </c>
      <c r="K15" s="162">
        <v>1.8929423083759889E-2</v>
      </c>
      <c r="L15" s="162">
        <v>1.5078413349358485E-2</v>
      </c>
      <c r="M15" s="162">
        <v>2.9048101515131503E-2</v>
      </c>
      <c r="N15" s="162">
        <v>1.0956532970899709E-2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8.9544038098789537E-4</v>
      </c>
      <c r="E16" s="160">
        <f t="shared" ref="E16" si="50">SUM(E17:E18)</f>
        <v>9.2244124640396903E-4</v>
      </c>
      <c r="F16" s="160">
        <f t="shared" ref="F16" si="51">SUM(F17:F18)</f>
        <v>0</v>
      </c>
      <c r="G16" s="160">
        <f t="shared" ref="G16" si="52">SUM(G17:G18)</f>
        <v>1.0225074301917986E-3</v>
      </c>
      <c r="H16" s="160">
        <f t="shared" ref="H16" si="53">SUM(H17:H18)</f>
        <v>6.2181745922825534E-4</v>
      </c>
      <c r="I16" s="160">
        <f t="shared" ref="I16" si="54">SUM(I17:I18)</f>
        <v>5.493762216452658E-3</v>
      </c>
      <c r="J16" s="160">
        <f t="shared" ref="J16" si="55">SUM(J17:J18)</f>
        <v>2.0097672232263861E-3</v>
      </c>
      <c r="K16" s="160">
        <f t="shared" ref="K16" si="56">SUM(K17:K18)</f>
        <v>2.6077556012282614E-3</v>
      </c>
      <c r="L16" s="160">
        <f t="shared" ref="L16" si="57">SUM(L17:L18)</f>
        <v>1.8211433649017216E-3</v>
      </c>
      <c r="M16" s="160">
        <f t="shared" ref="M16" si="58">SUM(M17:M18)</f>
        <v>3.7545567794664276E-3</v>
      </c>
      <c r="N16" s="160">
        <f t="shared" ref="N16" si="59">SUM(N17:N18)</f>
        <v>1.2701859423826095E-3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6.8074955727159868E-4</v>
      </c>
      <c r="E17" s="156">
        <v>7.0164034200508832E-4</v>
      </c>
      <c r="F17" s="156">
        <v>0</v>
      </c>
      <c r="G17" s="156">
        <v>7.7302268644392541E-4</v>
      </c>
      <c r="H17" s="156">
        <v>4.6990556202448843E-4</v>
      </c>
      <c r="I17" s="156">
        <v>4.161378405075202E-3</v>
      </c>
      <c r="J17" s="156">
        <v>1.5330903695037277E-3</v>
      </c>
      <c r="K17" s="156">
        <v>2.0029212468338584E-3</v>
      </c>
      <c r="L17" s="156">
        <v>1.4092917777266077E-3</v>
      </c>
      <c r="M17" s="156">
        <v>2.9429855952270443E-3</v>
      </c>
      <c r="N17" s="156">
        <v>1.0108754113779767E-3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2.1469082371629666E-4</v>
      </c>
      <c r="E18" s="156">
        <v>2.2080090439888074E-4</v>
      </c>
      <c r="F18" s="156">
        <v>0</v>
      </c>
      <c r="G18" s="156">
        <v>2.494847437478732E-4</v>
      </c>
      <c r="H18" s="156">
        <v>1.5191189720376695E-4</v>
      </c>
      <c r="I18" s="156">
        <v>1.3323838113774562E-3</v>
      </c>
      <c r="J18" s="156">
        <v>4.766768537226582E-4</v>
      </c>
      <c r="K18" s="156">
        <v>6.048343543944032E-4</v>
      </c>
      <c r="L18" s="156">
        <v>4.1185158717511389E-4</v>
      </c>
      <c r="M18" s="156">
        <v>8.1157118423938349E-4</v>
      </c>
      <c r="N18" s="156">
        <v>2.5931053100463291E-4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3.0639207206806852E-3</v>
      </c>
      <c r="E19" s="157">
        <f t="shared" ref="E19" si="65">SUM(E20:E22)</f>
        <v>3.1902403488129052E-3</v>
      </c>
      <c r="F19" s="157">
        <f t="shared" ref="F19" si="66">SUM(F20:F22)</f>
        <v>0</v>
      </c>
      <c r="G19" s="157">
        <f t="shared" ref="G19" si="67">SUM(G20:G22)</f>
        <v>3.9141562139437718E-3</v>
      </c>
      <c r="H19" s="157">
        <f t="shared" ref="H19" si="68">SUM(H20:H22)</f>
        <v>3.9856310770350709E-3</v>
      </c>
      <c r="I19" s="157">
        <f t="shared" ref="I19" si="69">SUM(I20:I22)</f>
        <v>1.7647490558662784E-2</v>
      </c>
      <c r="J19" s="157">
        <f t="shared" ref="J19" si="70">SUM(J20:J22)</f>
        <v>6.2201089119303474E-3</v>
      </c>
      <c r="K19" s="157">
        <f t="shared" ref="K19" si="71">SUM(K20:K22)</f>
        <v>6.9371664504373947E-3</v>
      </c>
      <c r="L19" s="157">
        <f t="shared" ref="L19" si="72">SUM(L20:L22)</f>
        <v>5.1676287394102237E-3</v>
      </c>
      <c r="M19" s="157">
        <f t="shared" ref="M19" si="73">SUM(M20:M22)</f>
        <v>1.0849675215139413E-2</v>
      </c>
      <c r="N19" s="157">
        <f t="shared" ref="N19" si="74">SUM(N20:N22)</f>
        <v>3.8865445703215144E-3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3.0639207206806852E-3</v>
      </c>
      <c r="E22" s="57">
        <v>3.1902403488129052E-3</v>
      </c>
      <c r="F22" s="57">
        <v>0</v>
      </c>
      <c r="G22" s="57">
        <v>3.9141562139437718E-3</v>
      </c>
      <c r="H22" s="57">
        <v>3.9856310770350709E-3</v>
      </c>
      <c r="I22" s="57">
        <v>1.7647490558662784E-2</v>
      </c>
      <c r="J22" s="57">
        <v>6.2201089119303474E-3</v>
      </c>
      <c r="K22" s="57">
        <v>6.9371664504373947E-3</v>
      </c>
      <c r="L22" s="57">
        <v>5.1676287394102237E-3</v>
      </c>
      <c r="M22" s="57">
        <v>1.0849675215139413E-2</v>
      </c>
      <c r="N22" s="57">
        <v>3.8865445703215144E-3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0</v>
      </c>
      <c r="F43" s="168">
        <f t="shared" ref="F43" si="158">SUM(F44,F47,F49,F58)</f>
        <v>0</v>
      </c>
      <c r="G43" s="168">
        <f t="shared" ref="G43" si="159">SUM(G44,G47,G49,G58)</f>
        <v>0</v>
      </c>
      <c r="H43" s="168">
        <f t="shared" ref="H43" si="160">SUM(H44,H47,H49,H58)</f>
        <v>0</v>
      </c>
      <c r="I43" s="168">
        <f t="shared" ref="I43" si="161">SUM(I44,I47,I49,I58)</f>
        <v>1.427684452183801</v>
      </c>
      <c r="J43" s="168">
        <f t="shared" ref="J43" si="162">SUM(J44,J47,J49,J58)</f>
        <v>1.2146350730556297</v>
      </c>
      <c r="K43" s="168">
        <f t="shared" ref="K43" si="163">SUM(K44,K47,K49,K58)</f>
        <v>1.458852215854866</v>
      </c>
      <c r="L43" s="168">
        <f t="shared" ref="L43" si="164">SUM(L44,L47,L49,L58)</f>
        <v>0.8854494486592025</v>
      </c>
      <c r="M43" s="168">
        <f t="shared" ref="M43" si="165">SUM(M44,M47,M49,M58)</f>
        <v>2.4670850556226043</v>
      </c>
      <c r="N43" s="168">
        <f t="shared" ref="N43" si="166">SUM(N44,N47,N49,N58)</f>
        <v>0</v>
      </c>
      <c r="O43" s="168">
        <f t="shared" ref="O43" si="167">SUM(O44,O47,O49,O58)</f>
        <v>1.4479963444068227E-2</v>
      </c>
      <c r="P43" s="168">
        <f t="shared" ref="P43" si="168">SUM(P44,P47,P49,P58)</f>
        <v>1.747906524244847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0</v>
      </c>
      <c r="F44" s="157">
        <f t="shared" si="170"/>
        <v>0</v>
      </c>
      <c r="G44" s="157">
        <f t="shared" si="170"/>
        <v>0</v>
      </c>
      <c r="H44" s="157">
        <f t="shared" si="170"/>
        <v>0</v>
      </c>
      <c r="I44" s="157">
        <f t="shared" si="170"/>
        <v>1.0453737162978873</v>
      </c>
      <c r="J44" s="157">
        <f t="shared" si="170"/>
        <v>0.90700241998602782</v>
      </c>
      <c r="K44" s="157">
        <f t="shared" si="170"/>
        <v>1.0941600464645687</v>
      </c>
      <c r="L44" s="157">
        <f t="shared" si="170"/>
        <v>0.67626033339783453</v>
      </c>
      <c r="M44" s="157">
        <f t="shared" si="170"/>
        <v>1.7510598391042254</v>
      </c>
      <c r="N44" s="157">
        <f t="shared" si="170"/>
        <v>0</v>
      </c>
      <c r="O44" s="157">
        <f t="shared" si="170"/>
        <v>1.0780773547640614E-2</v>
      </c>
      <c r="P44" s="157">
        <f t="shared" si="170"/>
        <v>1.19123678206235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1.0291972872172288</v>
      </c>
      <c r="J45" s="156">
        <v>0.89422871862814091</v>
      </c>
      <c r="K45" s="156">
        <v>1.0758197039380799</v>
      </c>
      <c r="L45" s="156">
        <v>0.66723191981140917</v>
      </c>
      <c r="M45" s="156">
        <v>1.7120879848725024</v>
      </c>
      <c r="N45" s="156">
        <v>0</v>
      </c>
      <c r="O45" s="156">
        <v>1.051603772890753E-2</v>
      </c>
      <c r="P45" s="156">
        <v>1.1481188938743216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1.6176429080658607E-2</v>
      </c>
      <c r="J46" s="156">
        <v>1.2773701357886896E-2</v>
      </c>
      <c r="K46" s="156">
        <v>1.8340342526488789E-2</v>
      </c>
      <c r="L46" s="156">
        <v>9.0284135864254073E-3</v>
      </c>
      <c r="M46" s="156">
        <v>3.8971854231723044E-2</v>
      </c>
      <c r="N46" s="156">
        <v>0</v>
      </c>
      <c r="O46" s="156">
        <v>2.6473581873308279E-4</v>
      </c>
      <c r="P46" s="156">
        <v>4.3117888188028232E-2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0</v>
      </c>
      <c r="F47" s="157">
        <f t="shared" si="171"/>
        <v>0</v>
      </c>
      <c r="G47" s="157">
        <f t="shared" si="171"/>
        <v>0</v>
      </c>
      <c r="H47" s="157">
        <f t="shared" si="171"/>
        <v>0</v>
      </c>
      <c r="I47" s="157">
        <f t="shared" si="171"/>
        <v>4.9057629865314784E-4</v>
      </c>
      <c r="J47" s="157">
        <f t="shared" si="171"/>
        <v>1.6611452897162624E-4</v>
      </c>
      <c r="K47" s="157">
        <f t="shared" si="171"/>
        <v>1.5381929054296636E-3</v>
      </c>
      <c r="L47" s="157">
        <f t="shared" si="171"/>
        <v>6.7545510165343539E-4</v>
      </c>
      <c r="M47" s="157">
        <f t="shared" si="171"/>
        <v>2.3387394334944355E-3</v>
      </c>
      <c r="N47" s="157">
        <f t="shared" si="171"/>
        <v>0</v>
      </c>
      <c r="O47" s="157">
        <f t="shared" si="171"/>
        <v>5.4589491436072429E-4</v>
      </c>
      <c r="P47" s="157">
        <f t="shared" si="171"/>
        <v>4.115905137938497E-3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4.9057629865314784E-4</v>
      </c>
      <c r="J48" s="156">
        <v>1.6611452897162624E-4</v>
      </c>
      <c r="K48" s="156">
        <v>1.5381929054296636E-3</v>
      </c>
      <c r="L48" s="156">
        <v>6.7545510165343539E-4</v>
      </c>
      <c r="M48" s="156">
        <v>2.3387394334944355E-3</v>
      </c>
      <c r="N48" s="156">
        <v>0</v>
      </c>
      <c r="O48" s="156">
        <v>5.4589491436072429E-4</v>
      </c>
      <c r="P48" s="156">
        <v>4.115905137938497E-3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0</v>
      </c>
      <c r="F49" s="157">
        <f t="shared" ref="F49" si="175">SUM(F50:F51,F54:F55)</f>
        <v>0</v>
      </c>
      <c r="G49" s="157">
        <f t="shared" ref="G49" si="176">SUM(G50:G51,G54:G55)</f>
        <v>0</v>
      </c>
      <c r="H49" s="157">
        <f t="shared" ref="H49" si="177">SUM(H50:H51,H54:H55)</f>
        <v>0</v>
      </c>
      <c r="I49" s="157">
        <f t="shared" ref="I49" si="178">SUM(I50:I51,I54:I55)</f>
        <v>0.29163625722164199</v>
      </c>
      <c r="J49" s="157">
        <f t="shared" ref="J49" si="179">SUM(J50:J51,J54:J55)</f>
        <v>0.23385337810358972</v>
      </c>
      <c r="K49" s="157">
        <f t="shared" ref="K49" si="180">SUM(K50:K51,K54:K55)</f>
        <v>0.27400571577947075</v>
      </c>
      <c r="L49" s="157">
        <f t="shared" ref="L49" si="181">SUM(L50:L51,L54:L55)</f>
        <v>0.1606053118439848</v>
      </c>
      <c r="M49" s="157">
        <f t="shared" ref="M49" si="182">SUM(M50:M51,M54:M55)</f>
        <v>0.53053308073791905</v>
      </c>
      <c r="N49" s="157">
        <f t="shared" ref="N49" si="183">SUM(N50:N51,N54:N55)</f>
        <v>0</v>
      </c>
      <c r="O49" s="157">
        <f t="shared" ref="O49" si="184">SUM(O50:O51,O54:O55)</f>
        <v>2.1459561133142075E-3</v>
      </c>
      <c r="P49" s="157">
        <f t="shared" ref="P49" si="185">SUM(P50:P51,P54:P55)</f>
        <v>0.39605714222961552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0.11688354605523352</v>
      </c>
      <c r="J50" s="132">
        <v>6.0282420922335322E-2</v>
      </c>
      <c r="K50" s="132">
        <v>0.12762442354439854</v>
      </c>
      <c r="L50" s="132">
        <v>0</v>
      </c>
      <c r="M50" s="132">
        <v>0.29851105248445176</v>
      </c>
      <c r="N50" s="132">
        <v>0</v>
      </c>
      <c r="O50" s="132">
        <v>0</v>
      </c>
      <c r="P50" s="132">
        <v>0.34586311543460746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8.231024104765429E-3</v>
      </c>
      <c r="J51" s="132">
        <f t="shared" ref="J51" si="194">SUM(J52:J53)</f>
        <v>2.2192216786772381E-3</v>
      </c>
      <c r="K51" s="132">
        <f t="shared" ref="K51" si="195">SUM(K52:K53)</f>
        <v>1.2632830492335486E-2</v>
      </c>
      <c r="L51" s="132">
        <f t="shared" ref="L51" si="196">SUM(L52:L53)</f>
        <v>0</v>
      </c>
      <c r="M51" s="132">
        <f t="shared" ref="M51" si="197">SUM(M52:M53)</f>
        <v>3.0230106025358514E-2</v>
      </c>
      <c r="N51" s="132">
        <f t="shared" ref="N51" si="198">SUM(N52:N53)</f>
        <v>0</v>
      </c>
      <c r="O51" s="132">
        <f t="shared" ref="O51" si="199">SUM(O52:O53)</f>
        <v>2.1459561133142075E-3</v>
      </c>
      <c r="P51" s="132">
        <f t="shared" ref="P51" si="200">SUM(P52:P53)</f>
        <v>5.019402679500809E-2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6.3542852777628608E-3</v>
      </c>
      <c r="J52" s="165">
        <v>1.6813450518003053E-3</v>
      </c>
      <c r="K52" s="165">
        <v>9.5985545759815338E-3</v>
      </c>
      <c r="L52" s="165">
        <v>0</v>
      </c>
      <c r="M52" s="165">
        <v>2.3283142670905491E-2</v>
      </c>
      <c r="N52" s="165">
        <v>0</v>
      </c>
      <c r="O52" s="165">
        <v>1.5947273989792041E-3</v>
      </c>
      <c r="P52" s="165">
        <v>3.7940287723092117E-2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1.876738827002569E-3</v>
      </c>
      <c r="J53" s="164">
        <v>5.3787662687693259E-4</v>
      </c>
      <c r="K53" s="164">
        <v>3.0342759163539514E-3</v>
      </c>
      <c r="L53" s="164">
        <v>0</v>
      </c>
      <c r="M53" s="164">
        <v>6.9469633544530247E-3</v>
      </c>
      <c r="N53" s="164">
        <v>0</v>
      </c>
      <c r="O53" s="164">
        <v>5.5122871433500344E-4</v>
      </c>
      <c r="P53" s="164">
        <v>1.2253739071915973E-2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0.16052317743593766</v>
      </c>
      <c r="J54" s="162">
        <v>0.16428176137620201</v>
      </c>
      <c r="K54" s="162">
        <v>0.12868887236233914</v>
      </c>
      <c r="L54" s="162">
        <v>0.15419736607402845</v>
      </c>
      <c r="M54" s="162">
        <v>0.18197849492874529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5.998509625705346E-3</v>
      </c>
      <c r="J55" s="160">
        <f t="shared" ref="J55" si="209">SUM(J56:J57)</f>
        <v>7.0699741263751505E-3</v>
      </c>
      <c r="K55" s="160">
        <f t="shared" ref="K55" si="210">SUM(K56:K57)</f>
        <v>5.0595893803975838E-3</v>
      </c>
      <c r="L55" s="160">
        <f t="shared" ref="L55" si="211">SUM(L56:L57)</f>
        <v>6.4079457699563426E-3</v>
      </c>
      <c r="M55" s="160">
        <f t="shared" ref="M55" si="212">SUM(M56:M57)</f>
        <v>1.9813427299363452E-2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4.5437111100822374E-3</v>
      </c>
      <c r="J56" s="156">
        <v>5.3931167353729647E-3</v>
      </c>
      <c r="K56" s="156">
        <v>3.8860846719992277E-3</v>
      </c>
      <c r="L56" s="156">
        <v>4.9587887805882932E-3</v>
      </c>
      <c r="M56" s="156">
        <v>1.5530629727856089E-2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1.4547985156231091E-3</v>
      </c>
      <c r="J57" s="156">
        <v>1.6768573910021861E-3</v>
      </c>
      <c r="K57" s="156">
        <v>1.1735047083983559E-3</v>
      </c>
      <c r="L57" s="156">
        <v>1.4491569893680491E-3</v>
      </c>
      <c r="M57" s="156">
        <v>4.2827975715073628E-3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</v>
      </c>
      <c r="F58" s="157">
        <f t="shared" ref="F58" si="220">SUM(F59:F60)</f>
        <v>0</v>
      </c>
      <c r="G58" s="157">
        <f t="shared" ref="G58" si="221">SUM(G59:G60)</f>
        <v>0</v>
      </c>
      <c r="H58" s="157">
        <f t="shared" ref="H58" si="222">SUM(H59:H60)</f>
        <v>0</v>
      </c>
      <c r="I58" s="157">
        <f t="shared" ref="I58" si="223">SUM(I59:I60)</f>
        <v>9.0183902365618518E-2</v>
      </c>
      <c r="J58" s="157">
        <f t="shared" ref="J58" si="224">SUM(J59:J60)</f>
        <v>7.3613160437040429E-2</v>
      </c>
      <c r="K58" s="157">
        <f t="shared" ref="K58" si="225">SUM(K59:K60)</f>
        <v>8.9148260705396734E-2</v>
      </c>
      <c r="L58" s="157">
        <f t="shared" ref="L58" si="226">SUM(L59:L60)</f>
        <v>4.7908348315729814E-2</v>
      </c>
      <c r="M58" s="157">
        <f t="shared" ref="M58" si="227">SUM(M59:M60)</f>
        <v>0.18315339634696526</v>
      </c>
      <c r="N58" s="157">
        <f t="shared" ref="N58" si="228">SUM(N59:N60)</f>
        <v>0</v>
      </c>
      <c r="O58" s="157">
        <f t="shared" ref="O58" si="229">SUM(O59:O60)</f>
        <v>1.0073388687526813E-3</v>
      </c>
      <c r="P58" s="157">
        <f t="shared" ref="P58" si="230">SUM(P59:P60)</f>
        <v>0.15649669481494316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9.0183902365618518E-2</v>
      </c>
      <c r="J60" s="57">
        <v>7.3613160437040429E-2</v>
      </c>
      <c r="K60" s="57">
        <v>8.9148260705396734E-2</v>
      </c>
      <c r="L60" s="57">
        <v>4.7908348315729814E-2</v>
      </c>
      <c r="M60" s="57">
        <v>0.18315339634696526</v>
      </c>
      <c r="N60" s="57">
        <v>0</v>
      </c>
      <c r="O60" s="57">
        <v>1.0073388687526813E-3</v>
      </c>
      <c r="P60" s="57">
        <v>0.15649669481494316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294.96047295578848</v>
      </c>
      <c r="D62" s="168">
        <f t="shared" ref="D62" si="233">SUM(D63,D66,D68,D77)</f>
        <v>269.36028649512463</v>
      </c>
      <c r="E62" s="168">
        <f t="shared" ref="E62" si="234">SUM(E63,E66,E68,E77)</f>
        <v>265.77951147852724</v>
      </c>
      <c r="F62" s="168">
        <f t="shared" ref="F62" si="235">SUM(F63,F66,F68,F77)</f>
        <v>223.9660758571122</v>
      </c>
      <c r="G62" s="168">
        <f t="shared" ref="G62" si="236">SUM(G63,G66,G68,G77)</f>
        <v>210.63362063757793</v>
      </c>
      <c r="H62" s="168">
        <f t="shared" ref="H62" si="237">SUM(H63,H66,H68,H77)</f>
        <v>237.64603440326405</v>
      </c>
      <c r="I62" s="168">
        <f t="shared" ref="I62" si="238">SUM(I63,I66,I68,I77)</f>
        <v>211.95918890885278</v>
      </c>
      <c r="J62" s="168">
        <f t="shared" ref="J62" si="239">SUM(J63,J66,J68,J77)</f>
        <v>241.89339701484028</v>
      </c>
      <c r="K62" s="168">
        <f t="shared" ref="K62" si="240">SUM(K63,K66,K68,K77)</f>
        <v>265.7020694493155</v>
      </c>
      <c r="L62" s="168">
        <f t="shared" ref="L62" si="241">SUM(L63,L66,L68,L77)</f>
        <v>327.0095676436473</v>
      </c>
      <c r="M62" s="168">
        <f t="shared" ref="M62" si="242">SUM(M63,M66,M68,M77)</f>
        <v>216.16283358358896</v>
      </c>
      <c r="N62" s="168">
        <f t="shared" ref="N62" si="243">SUM(N63,N66,N68,N77)</f>
        <v>226.11632841043701</v>
      </c>
      <c r="O62" s="168">
        <f t="shared" ref="O62" si="244">SUM(O63,O66,O68,O77)</f>
        <v>305.99318915989232</v>
      </c>
      <c r="P62" s="168">
        <f t="shared" ref="P62" si="245">SUM(P63,P66,P68,P77)</f>
        <v>141.02306263649828</v>
      </c>
      <c r="Q62" s="168">
        <f t="shared" ref="Q62" si="246">SUM(Q63,Q66,Q68,Q77)</f>
        <v>204.44450055993099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226.85482303768214</v>
      </c>
      <c r="D63" s="157">
        <f t="shared" si="247"/>
        <v>203.40124077689754</v>
      </c>
      <c r="E63" s="157">
        <f t="shared" si="247"/>
        <v>202.49742667266102</v>
      </c>
      <c r="F63" s="157">
        <f t="shared" si="247"/>
        <v>168.93920340447781</v>
      </c>
      <c r="G63" s="157">
        <f t="shared" si="247"/>
        <v>156.98854200213367</v>
      </c>
      <c r="H63" s="157">
        <f t="shared" si="247"/>
        <v>176.27311196297094</v>
      </c>
      <c r="I63" s="157">
        <f t="shared" si="247"/>
        <v>151.04684681242637</v>
      </c>
      <c r="J63" s="157">
        <f t="shared" si="247"/>
        <v>180.59445515807832</v>
      </c>
      <c r="K63" s="157">
        <f t="shared" si="247"/>
        <v>198.82511792109159</v>
      </c>
      <c r="L63" s="157">
        <f t="shared" si="247"/>
        <v>255.47192448614672</v>
      </c>
      <c r="M63" s="157">
        <f t="shared" si="247"/>
        <v>155.49462304456125</v>
      </c>
      <c r="N63" s="157">
        <f t="shared" si="247"/>
        <v>167.07386920507767</v>
      </c>
      <c r="O63" s="157">
        <f t="shared" si="247"/>
        <v>229.012317663944</v>
      </c>
      <c r="P63" s="157">
        <f t="shared" si="247"/>
        <v>94.453484544662729</v>
      </c>
      <c r="Q63" s="157">
        <f t="shared" si="247"/>
        <v>140.41751147784214</v>
      </c>
    </row>
    <row r="64" spans="1:17" ht="12" customHeight="1" x14ac:dyDescent="0.25">
      <c r="A64" s="23" t="s">
        <v>161</v>
      </c>
      <c r="B64" s="156"/>
      <c r="C64" s="156">
        <v>224.02270611960452</v>
      </c>
      <c r="D64" s="156">
        <v>200.40916419312603</v>
      </c>
      <c r="E64" s="156">
        <v>199.56636838488868</v>
      </c>
      <c r="F64" s="156">
        <v>166.59920916039329</v>
      </c>
      <c r="G64" s="156">
        <v>154.80940892115146</v>
      </c>
      <c r="H64" s="156">
        <v>173.8706134553253</v>
      </c>
      <c r="I64" s="156">
        <v>148.53323487277012</v>
      </c>
      <c r="J64" s="156">
        <v>177.90266395069176</v>
      </c>
      <c r="K64" s="156">
        <v>195.3645372466261</v>
      </c>
      <c r="L64" s="156">
        <v>251.99057792034998</v>
      </c>
      <c r="M64" s="156">
        <v>152.03153271402434</v>
      </c>
      <c r="N64" s="156">
        <v>162.83932730388702</v>
      </c>
      <c r="O64" s="156">
        <v>223.31273326257363</v>
      </c>
      <c r="P64" s="156">
        <v>90.983815583181496</v>
      </c>
      <c r="Q64" s="156">
        <v>135.36616274370564</v>
      </c>
    </row>
    <row r="65" spans="1:17" ht="12" customHeight="1" x14ac:dyDescent="0.25">
      <c r="A65" s="23" t="s">
        <v>60</v>
      </c>
      <c r="B65" s="156"/>
      <c r="C65" s="156">
        <v>2.8321169180776056</v>
      </c>
      <c r="D65" s="156">
        <v>2.9920765837715066</v>
      </c>
      <c r="E65" s="156">
        <v>2.9310582877723497</v>
      </c>
      <c r="F65" s="156">
        <v>2.3399942440845214</v>
      </c>
      <c r="G65" s="156">
        <v>2.1791330809822198</v>
      </c>
      <c r="H65" s="156">
        <v>2.4024985076456411</v>
      </c>
      <c r="I65" s="156">
        <v>2.5136119396562315</v>
      </c>
      <c r="J65" s="156">
        <v>2.6917912073865491</v>
      </c>
      <c r="K65" s="156">
        <v>3.4605806744655032</v>
      </c>
      <c r="L65" s="156">
        <v>3.4813465657967497</v>
      </c>
      <c r="M65" s="156">
        <v>3.4630903305369154</v>
      </c>
      <c r="N65" s="156">
        <v>4.2345419011906582</v>
      </c>
      <c r="O65" s="156">
        <v>5.6995844013703598</v>
      </c>
      <c r="P65" s="156">
        <v>3.4696689614812373</v>
      </c>
      <c r="Q65" s="156">
        <v>5.051348734136508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0.13500230243065178</v>
      </c>
      <c r="D66" s="157">
        <f t="shared" si="248"/>
        <v>0.15104450926143079</v>
      </c>
      <c r="E66" s="157">
        <f t="shared" si="248"/>
        <v>0.11430299166538493</v>
      </c>
      <c r="F66" s="157">
        <f t="shared" si="248"/>
        <v>0.11430068621827326</v>
      </c>
      <c r="G66" s="157">
        <f t="shared" si="248"/>
        <v>7.4384340421827497E-2</v>
      </c>
      <c r="H66" s="157">
        <f t="shared" si="248"/>
        <v>0.11086370046855006</v>
      </c>
      <c r="I66" s="157">
        <f t="shared" si="248"/>
        <v>0.15820393872321112</v>
      </c>
      <c r="J66" s="157">
        <f t="shared" si="248"/>
        <v>0.29585190961566754</v>
      </c>
      <c r="K66" s="157">
        <f t="shared" si="248"/>
        <v>0.46544430236565126</v>
      </c>
      <c r="L66" s="157">
        <f t="shared" si="248"/>
        <v>0.40206782639054456</v>
      </c>
      <c r="M66" s="157">
        <f t="shared" si="248"/>
        <v>0.8770939270187349</v>
      </c>
      <c r="N66" s="157">
        <f t="shared" si="248"/>
        <v>0.8695685558008398</v>
      </c>
      <c r="O66" s="157">
        <f t="shared" si="248"/>
        <v>0.91168058754338244</v>
      </c>
      <c r="P66" s="157">
        <f t="shared" si="248"/>
        <v>0.76320412357604661</v>
      </c>
      <c r="Q66" s="157">
        <f t="shared" si="248"/>
        <v>0.99247151260854605</v>
      </c>
    </row>
    <row r="67" spans="1:17" ht="12" customHeight="1" x14ac:dyDescent="0.25">
      <c r="A67" s="23" t="s">
        <v>60</v>
      </c>
      <c r="B67" s="156"/>
      <c r="C67" s="156">
        <v>0.13500230243065178</v>
      </c>
      <c r="D67" s="156">
        <v>0.15104450926143079</v>
      </c>
      <c r="E67" s="156">
        <v>0.11430299166538493</v>
      </c>
      <c r="F67" s="156">
        <v>0.11430068621827326</v>
      </c>
      <c r="G67" s="156">
        <v>7.4384340421827497E-2</v>
      </c>
      <c r="H67" s="156">
        <v>0.11086370046855006</v>
      </c>
      <c r="I67" s="156">
        <v>0.15820393872321112</v>
      </c>
      <c r="J67" s="156">
        <v>0.29585190961566754</v>
      </c>
      <c r="K67" s="156">
        <v>0.46544430236565126</v>
      </c>
      <c r="L67" s="156">
        <v>0.40206782639054456</v>
      </c>
      <c r="M67" s="156">
        <v>0.8770939270187349</v>
      </c>
      <c r="N67" s="156">
        <v>0.8695685558008398</v>
      </c>
      <c r="O67" s="156">
        <v>0.91168058754338244</v>
      </c>
      <c r="P67" s="156">
        <v>0.76320412357604661</v>
      </c>
      <c r="Q67" s="156">
        <v>0.99247151260854605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48.558461973313968</v>
      </c>
      <c r="D68" s="157">
        <f t="shared" ref="D68" si="250">SUM(D69:D70,D73:D74)</f>
        <v>46.900831244419763</v>
      </c>
      <c r="E68" s="157">
        <f t="shared" ref="E68" si="251">SUM(E69:E70,E73:E74)</f>
        <v>44.904026466940856</v>
      </c>
      <c r="F68" s="157">
        <f t="shared" ref="F68" si="252">SUM(F69:F70,F73:F74)</f>
        <v>38.780176248895643</v>
      </c>
      <c r="G68" s="157">
        <f t="shared" ref="G68" si="253">SUM(G69:G70,G73:G74)</f>
        <v>37.832815000915794</v>
      </c>
      <c r="H68" s="157">
        <f t="shared" ref="H68" si="254">SUM(H69:H70,H73:H74)</f>
        <v>43.012081510381904</v>
      </c>
      <c r="I68" s="157">
        <f t="shared" ref="I68" si="255">SUM(I69:I70,I73:I74)</f>
        <v>42.603939153879864</v>
      </c>
      <c r="J68" s="157">
        <f t="shared" ref="J68" si="256">SUM(J69:J70,J73:J74)</f>
        <v>42.2494285997265</v>
      </c>
      <c r="K68" s="157">
        <f t="shared" ref="K68" si="257">SUM(K69:K70,K73:K74)</f>
        <v>46.179884411638554</v>
      </c>
      <c r="L68" s="157">
        <f t="shared" ref="L68" si="258">SUM(L69:L70,L73:L74)</f>
        <v>49.212852292715091</v>
      </c>
      <c r="M68" s="157">
        <f t="shared" ref="M68" si="259">SUM(M69:M70,M73:M74)</f>
        <v>41.676241140574682</v>
      </c>
      <c r="N68" s="157">
        <f t="shared" ref="N68" si="260">SUM(N69:N70,N73:N74)</f>
        <v>40.439139314738071</v>
      </c>
      <c r="O68" s="157">
        <f t="shared" ref="O68" si="261">SUM(O69:O70,O73:O74)</f>
        <v>53.494178629574527</v>
      </c>
      <c r="P68" s="157">
        <f t="shared" ref="P68" si="262">SUM(P69:P70,P73:P74)</f>
        <v>32.043902562165513</v>
      </c>
      <c r="Q68" s="157">
        <f t="shared" ref="Q68" si="263">SUM(Q69:Q70,Q73:Q74)</f>
        <v>44.489016370646297</v>
      </c>
    </row>
    <row r="69" spans="1:17" ht="12" customHeight="1" x14ac:dyDescent="0.25">
      <c r="A69" s="167" t="s">
        <v>160</v>
      </c>
      <c r="B69" s="132"/>
      <c r="C69" s="132">
        <v>42.567712614753837</v>
      </c>
      <c r="D69" s="132">
        <v>36.265519011589838</v>
      </c>
      <c r="E69" s="132">
        <v>35.804743445795303</v>
      </c>
      <c r="F69" s="132">
        <v>29.704601414145031</v>
      </c>
      <c r="G69" s="132">
        <v>29.015206534691597</v>
      </c>
      <c r="H69" s="132">
        <v>35.584646905612573</v>
      </c>
      <c r="I69" s="132">
        <v>30.888054099940376</v>
      </c>
      <c r="J69" s="132">
        <v>35.418380955229367</v>
      </c>
      <c r="K69" s="132">
        <v>39.312557242933437</v>
      </c>
      <c r="L69" s="132">
        <v>42.723950244715859</v>
      </c>
      <c r="M69" s="132">
        <v>34.672955344102974</v>
      </c>
      <c r="N69" s="132">
        <v>36.008392158728988</v>
      </c>
      <c r="O69" s="132">
        <v>40.933670087905142</v>
      </c>
      <c r="P69" s="132">
        <v>25.80924029175209</v>
      </c>
      <c r="Q69" s="132">
        <v>33.42695892000782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5.5522697533154366</v>
      </c>
      <c r="D70" s="132">
        <f t="shared" ref="D70" si="265">SUM(D71:D72)</f>
        <v>4.4171397601775215</v>
      </c>
      <c r="E70" s="132">
        <f t="shared" ref="E70" si="266">SUM(E71:E72)</f>
        <v>4.3408585377831193</v>
      </c>
      <c r="F70" s="132">
        <f t="shared" ref="F70" si="267">SUM(F71:F72)</f>
        <v>4.3139281718461202</v>
      </c>
      <c r="G70" s="132">
        <f t="shared" ref="G70" si="268">SUM(G71:G72)</f>
        <v>3.3328125421870274</v>
      </c>
      <c r="H70" s="132">
        <f t="shared" ref="H70" si="269">SUM(H71:H72)</f>
        <v>2.7072478951014483</v>
      </c>
      <c r="I70" s="132">
        <f t="shared" ref="I70" si="270">SUM(I71:I72)</f>
        <v>3.5148164460991844</v>
      </c>
      <c r="J70" s="132">
        <f t="shared" ref="J70" si="271">SUM(J71:J72)</f>
        <v>4.8440945908317055</v>
      </c>
      <c r="K70" s="132">
        <f t="shared" ref="K70" si="272">SUM(K71:K72)</f>
        <v>6.8673271687051143</v>
      </c>
      <c r="L70" s="132">
        <f t="shared" ref="L70" si="273">SUM(L71:L72)</f>
        <v>6.4889020479992352</v>
      </c>
      <c r="M70" s="132">
        <f t="shared" ref="M70" si="274">SUM(M71:M72)</f>
        <v>3.5664929255958056</v>
      </c>
      <c r="N70" s="132">
        <f t="shared" ref="N70" si="275">SUM(N71:N72)</f>
        <v>3.1135332440530474</v>
      </c>
      <c r="O70" s="132">
        <f t="shared" ref="O70" si="276">SUM(O71:O72)</f>
        <v>3.2832519009984007</v>
      </c>
      <c r="P70" s="132">
        <f t="shared" ref="P70" si="277">SUM(P71:P72)</f>
        <v>1.2333897395709736</v>
      </c>
      <c r="Q70" s="132">
        <f t="shared" ref="Q70" si="278">SUM(Q71:Q72)</f>
        <v>1.5905623668625692</v>
      </c>
    </row>
    <row r="71" spans="1:17" ht="12" customHeight="1" x14ac:dyDescent="0.25">
      <c r="A71" s="166" t="s">
        <v>109</v>
      </c>
      <c r="B71" s="165"/>
      <c r="C71" s="165">
        <v>4.1991606478096806</v>
      </c>
      <c r="D71" s="165">
        <v>3.3342767990003983</v>
      </c>
      <c r="E71" s="165">
        <v>3.2705431401220704</v>
      </c>
      <c r="F71" s="165">
        <v>3.2443871771245965</v>
      </c>
      <c r="G71" s="165">
        <v>2.5021279103493965</v>
      </c>
      <c r="H71" s="165">
        <v>2.0287383910176895</v>
      </c>
      <c r="I71" s="165">
        <v>2.6289616697236009</v>
      </c>
      <c r="J71" s="165">
        <v>3.6166136878024129</v>
      </c>
      <c r="K71" s="165">
        <v>5.1171751580131923</v>
      </c>
      <c r="L71" s="165">
        <v>4.8251673131708257</v>
      </c>
      <c r="M71" s="165">
        <v>2.6488654505130782</v>
      </c>
      <c r="N71" s="165">
        <v>2.3138792328974715</v>
      </c>
      <c r="O71" s="165">
        <v>2.4433527102970647</v>
      </c>
      <c r="P71" s="165">
        <v>0.91569356935251478</v>
      </c>
      <c r="Q71" s="165">
        <v>1.181338937118009</v>
      </c>
    </row>
    <row r="72" spans="1:17" ht="12" customHeight="1" x14ac:dyDescent="0.25">
      <c r="A72" s="147" t="s">
        <v>59</v>
      </c>
      <c r="B72" s="164"/>
      <c r="C72" s="164">
        <v>1.3531091055057562</v>
      </c>
      <c r="D72" s="164">
        <v>1.082862961177123</v>
      </c>
      <c r="E72" s="164">
        <v>1.0703153976610491</v>
      </c>
      <c r="F72" s="164">
        <v>1.0695409947215238</v>
      </c>
      <c r="G72" s="164">
        <v>0.83068463183763108</v>
      </c>
      <c r="H72" s="164">
        <v>0.67850950408375865</v>
      </c>
      <c r="I72" s="164">
        <v>0.88585477637558352</v>
      </c>
      <c r="J72" s="164">
        <v>1.2274809030292926</v>
      </c>
      <c r="K72" s="164">
        <v>1.7501520106919217</v>
      </c>
      <c r="L72" s="164">
        <v>1.6637347348284097</v>
      </c>
      <c r="M72" s="164">
        <v>0.91762747508272713</v>
      </c>
      <c r="N72" s="164">
        <v>0.79965401115557588</v>
      </c>
      <c r="O72" s="164">
        <v>0.8398991907013359</v>
      </c>
      <c r="P72" s="164">
        <v>0.31769617021845875</v>
      </c>
      <c r="Q72" s="164">
        <v>0.40922342974456027</v>
      </c>
    </row>
    <row r="73" spans="1:17" ht="12" customHeight="1" x14ac:dyDescent="0.25">
      <c r="A73" s="163" t="s">
        <v>142</v>
      </c>
      <c r="B73" s="162"/>
      <c r="C73" s="162">
        <v>0.428059437842013</v>
      </c>
      <c r="D73" s="162">
        <v>5.920551814423705</v>
      </c>
      <c r="E73" s="162">
        <v>4.5917569842283505</v>
      </c>
      <c r="F73" s="162">
        <v>4.571164270859521</v>
      </c>
      <c r="G73" s="162">
        <v>5.2733753321841883</v>
      </c>
      <c r="H73" s="162">
        <v>4.5678684060882828</v>
      </c>
      <c r="I73" s="162">
        <v>7.7227457549107523</v>
      </c>
      <c r="J73" s="162">
        <v>1.916872835183292</v>
      </c>
      <c r="K73" s="162">
        <v>0</v>
      </c>
      <c r="L73" s="162">
        <v>0</v>
      </c>
      <c r="M73" s="162">
        <v>2.9281019941851998</v>
      </c>
      <c r="N73" s="162">
        <v>1.0441786445769845</v>
      </c>
      <c r="O73" s="162">
        <v>8.0899460006003174</v>
      </c>
      <c r="P73" s="162">
        <v>4.6939794433354134</v>
      </c>
      <c r="Q73" s="162">
        <v>8.7730461024548774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1.0420167402675196E-2</v>
      </c>
      <c r="D74" s="160">
        <f t="shared" ref="D74" si="280">SUM(D75:D76)</f>
        <v>0.29762065822870404</v>
      </c>
      <c r="E74" s="160">
        <f t="shared" ref="E74" si="281">SUM(E75:E76)</f>
        <v>0.16666749913408699</v>
      </c>
      <c r="F74" s="160">
        <f t="shared" ref="F74" si="282">SUM(F75:F76)</f>
        <v>0.19048239204497111</v>
      </c>
      <c r="G74" s="160">
        <f t="shared" ref="G74" si="283">SUM(G75:G76)</f>
        <v>0.21142059185298198</v>
      </c>
      <c r="H74" s="160">
        <f t="shared" ref="H74" si="284">SUM(H75:H76)</f>
        <v>0.15231830357960338</v>
      </c>
      <c r="I74" s="160">
        <f t="shared" ref="I74" si="285">SUM(I75:I76)</f>
        <v>0.47832285292954974</v>
      </c>
      <c r="J74" s="160">
        <f t="shared" ref="J74" si="286">SUM(J75:J76)</f>
        <v>7.0080218482136372E-2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0.50869087669070623</v>
      </c>
      <c r="N74" s="160">
        <f t="shared" ref="N74" si="290">SUM(N75:N76)</f>
        <v>0.27303526737904799</v>
      </c>
      <c r="O74" s="160">
        <f t="shared" ref="O74" si="291">SUM(O75:O76)</f>
        <v>1.1873106400706708</v>
      </c>
      <c r="P74" s="160">
        <f t="shared" ref="P74" si="292">SUM(P75:P76)</f>
        <v>0.30729308750703255</v>
      </c>
      <c r="Q74" s="160">
        <f t="shared" ref="Q74" si="293">SUM(Q75:Q76)</f>
        <v>0.69844898132102928</v>
      </c>
    </row>
    <row r="75" spans="1:17" ht="12" customHeight="1" x14ac:dyDescent="0.25">
      <c r="A75" s="148" t="s">
        <v>60</v>
      </c>
      <c r="B75" s="156"/>
      <c r="C75" s="156">
        <v>7.8805775708763216E-3</v>
      </c>
      <c r="D75" s="156">
        <v>0.22626311659135562</v>
      </c>
      <c r="E75" s="156">
        <v>0.12677299670786965</v>
      </c>
      <c r="F75" s="156">
        <v>0.14426427877043449</v>
      </c>
      <c r="G75" s="156">
        <v>0.15983542912064766</v>
      </c>
      <c r="H75" s="156">
        <v>0.11510647857817144</v>
      </c>
      <c r="I75" s="156">
        <v>0.36231680811992834</v>
      </c>
      <c r="J75" s="156">
        <v>5.3458583066750588E-2</v>
      </c>
      <c r="K75" s="156">
        <v>0</v>
      </c>
      <c r="L75" s="156">
        <v>0</v>
      </c>
      <c r="M75" s="156">
        <v>0.3987341277435465</v>
      </c>
      <c r="N75" s="156">
        <v>0.21729467239636005</v>
      </c>
      <c r="O75" s="156">
        <v>0.93765598795542227</v>
      </c>
      <c r="P75" s="156">
        <v>0.24188998448080423</v>
      </c>
      <c r="Q75" s="156">
        <v>0.55079880556781591</v>
      </c>
    </row>
    <row r="76" spans="1:17" ht="12" customHeight="1" x14ac:dyDescent="0.25">
      <c r="A76" s="148" t="s">
        <v>59</v>
      </c>
      <c r="B76" s="156"/>
      <c r="C76" s="156">
        <v>2.5395898317988751E-3</v>
      </c>
      <c r="D76" s="156">
        <v>7.1357541637348434E-2</v>
      </c>
      <c r="E76" s="156">
        <v>3.9894502426217338E-2</v>
      </c>
      <c r="F76" s="156">
        <v>4.6218113274536614E-2</v>
      </c>
      <c r="G76" s="156">
        <v>5.1585162732334315E-2</v>
      </c>
      <c r="H76" s="156">
        <v>3.7211825001431935E-2</v>
      </c>
      <c r="I76" s="156">
        <v>0.1160060448096214</v>
      </c>
      <c r="J76" s="156">
        <v>1.6621635415385787E-2</v>
      </c>
      <c r="K76" s="156">
        <v>0</v>
      </c>
      <c r="L76" s="156">
        <v>0</v>
      </c>
      <c r="M76" s="156">
        <v>0.10995674894715973</v>
      </c>
      <c r="N76" s="156">
        <v>5.5740594982687949E-2</v>
      </c>
      <c r="O76" s="156">
        <v>0.24965465211524843</v>
      </c>
      <c r="P76" s="156">
        <v>6.5403103026228301E-2</v>
      </c>
      <c r="Q76" s="156">
        <v>0.14765017575321343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19.412185642361731</v>
      </c>
      <c r="D77" s="157">
        <f t="shared" ref="D77" si="295">SUM(D78:D79)</f>
        <v>18.907169964545904</v>
      </c>
      <c r="E77" s="157">
        <f t="shared" ref="E77" si="296">SUM(E78:E79)</f>
        <v>18.263755347259956</v>
      </c>
      <c r="F77" s="157">
        <f t="shared" ref="F77" si="297">SUM(F78:F79)</f>
        <v>16.132395517520454</v>
      </c>
      <c r="G77" s="157">
        <f t="shared" ref="G77" si="298">SUM(G78:G79)</f>
        <v>15.73787929410666</v>
      </c>
      <c r="H77" s="157">
        <f t="shared" ref="H77" si="299">SUM(H78:H79)</f>
        <v>18.249977229442663</v>
      </c>
      <c r="I77" s="157">
        <f t="shared" ref="I77" si="300">SUM(I78:I79)</f>
        <v>18.15019900382336</v>
      </c>
      <c r="J77" s="157">
        <f t="shared" ref="J77" si="301">SUM(J78:J79)</f>
        <v>18.753661347419772</v>
      </c>
      <c r="K77" s="157">
        <f t="shared" ref="K77" si="302">SUM(K78:K79)</f>
        <v>20.231622814219676</v>
      </c>
      <c r="L77" s="157">
        <f t="shared" ref="L77" si="303">SUM(L78:L79)</f>
        <v>21.922723038394938</v>
      </c>
      <c r="M77" s="157">
        <f t="shared" ref="M77" si="304">SUM(M78:M79)</f>
        <v>18.114875471434299</v>
      </c>
      <c r="N77" s="157">
        <f t="shared" ref="N77" si="305">SUM(N78:N79)</f>
        <v>17.733751334820422</v>
      </c>
      <c r="O77" s="157">
        <f t="shared" ref="O77" si="306">SUM(O78:O79)</f>
        <v>22.575012278830407</v>
      </c>
      <c r="P77" s="157">
        <f t="shared" ref="P77" si="307">SUM(P78:P79)</f>
        <v>13.762471406094001</v>
      </c>
      <c r="Q77" s="157">
        <f t="shared" ref="Q77" si="308">SUM(Q78:Q79)</f>
        <v>18.545501198834025</v>
      </c>
    </row>
    <row r="78" spans="1:17" ht="12" customHeight="1" x14ac:dyDescent="0.25">
      <c r="A78" s="23" t="s">
        <v>109</v>
      </c>
      <c r="B78" s="156"/>
      <c r="C78" s="156">
        <v>17.90506990729218</v>
      </c>
      <c r="D78" s="156">
        <v>17.689541161594249</v>
      </c>
      <c r="E78" s="156">
        <v>17.056242990506043</v>
      </c>
      <c r="F78" s="156">
        <v>15.563452717313542</v>
      </c>
      <c r="G78" s="156">
        <v>14.906308129473272</v>
      </c>
      <c r="H78" s="156">
        <v>17.266247898579998</v>
      </c>
      <c r="I78" s="156">
        <v>16.588400213710752</v>
      </c>
      <c r="J78" s="156">
        <v>18.753661347419772</v>
      </c>
      <c r="K78" s="156">
        <v>18.973625703201936</v>
      </c>
      <c r="L78" s="156">
        <v>21.922723038394938</v>
      </c>
      <c r="M78" s="156">
        <v>17.483769627446119</v>
      </c>
      <c r="N78" s="156">
        <v>16.554446951049187</v>
      </c>
      <c r="O78" s="156">
        <v>20.031213672455888</v>
      </c>
      <c r="P78" s="156">
        <v>13.762471406094001</v>
      </c>
      <c r="Q78" s="156">
        <v>16.173315293607196</v>
      </c>
    </row>
    <row r="79" spans="1:17" ht="12" customHeight="1" x14ac:dyDescent="0.25">
      <c r="A79" s="29" t="s">
        <v>140</v>
      </c>
      <c r="B79" s="57"/>
      <c r="C79" s="57">
        <v>1.5071157350695523</v>
      </c>
      <c r="D79" s="57">
        <v>1.2176288029516533</v>
      </c>
      <c r="E79" s="57">
        <v>1.2075123567539121</v>
      </c>
      <c r="F79" s="57">
        <v>0.56894280020691379</v>
      </c>
      <c r="G79" s="57">
        <v>0.83157116463338865</v>
      </c>
      <c r="H79" s="57">
        <v>0.98372933086266612</v>
      </c>
      <c r="I79" s="57">
        <v>1.5617987901126062</v>
      </c>
      <c r="J79" s="57">
        <v>0</v>
      </c>
      <c r="K79" s="57">
        <v>1.2579971110177404</v>
      </c>
      <c r="L79" s="57">
        <v>0</v>
      </c>
      <c r="M79" s="57">
        <v>0.63110584398818137</v>
      </c>
      <c r="N79" s="57">
        <v>1.1793043837712343</v>
      </c>
      <c r="O79" s="57">
        <v>2.5437986063745188</v>
      </c>
      <c r="P79" s="57">
        <v>0</v>
      </c>
      <c r="Q79" s="57">
        <v>2.3721859052268286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15.467893329709147</v>
      </c>
      <c r="E81" s="168">
        <f t="shared" ref="E81" si="311">SUM(E82,E85,E87,E100)</f>
        <v>10.470458087990567</v>
      </c>
      <c r="F81" s="168">
        <f t="shared" ref="F81" si="312">SUM(F82,F85,F87,F100)</f>
        <v>24.340299738816277</v>
      </c>
      <c r="G81" s="168">
        <f t="shared" ref="G81" si="313">SUM(G82,G85,G87,G100)</f>
        <v>24.018257625964086</v>
      </c>
      <c r="H81" s="168">
        <f t="shared" ref="H81" si="314">SUM(H82,H85,H87,H100)</f>
        <v>17.713338552280085</v>
      </c>
      <c r="I81" s="168">
        <f t="shared" ref="I81" si="315">SUM(I82,I85,I87,I100)</f>
        <v>10.847617775132235</v>
      </c>
      <c r="J81" s="168">
        <f t="shared" ref="J81" si="316">SUM(J82,J85,J87,J100)</f>
        <v>9.5045793021685885</v>
      </c>
      <c r="K81" s="168">
        <f t="shared" ref="K81" si="317">SUM(K82,K85,K87,K100)</f>
        <v>10.342900895415848</v>
      </c>
      <c r="L81" s="168">
        <f t="shared" ref="L81" si="318">SUM(L82,L85,L87,L100)</f>
        <v>12.051567640559243</v>
      </c>
      <c r="M81" s="168">
        <f t="shared" ref="M81" si="319">SUM(M82,M85,M87,M100)</f>
        <v>24.809192071597725</v>
      </c>
      <c r="N81" s="168">
        <f t="shared" ref="N81" si="320">SUM(N82,N85,N87,N100)</f>
        <v>10.754885025668557</v>
      </c>
      <c r="O81" s="168">
        <f t="shared" ref="O81" si="321">SUM(O82,O85,O87,O100)</f>
        <v>12.762285254207905</v>
      </c>
      <c r="P81" s="168">
        <f t="shared" ref="P81" si="322">SUM(P82,P85,P87,P100)</f>
        <v>60.843529070884138</v>
      </c>
      <c r="Q81" s="168">
        <f t="shared" ref="Q81" si="323">SUM(Q82,Q85,Q87,Q100)</f>
        <v>11.123775089254835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11.963014642129917</v>
      </c>
      <c r="E82" s="157">
        <f t="shared" si="324"/>
        <v>8.1582417558399225</v>
      </c>
      <c r="F82" s="157">
        <f t="shared" si="324"/>
        <v>18.981529996562127</v>
      </c>
      <c r="G82" s="157">
        <f t="shared" si="324"/>
        <v>18.569069876154426</v>
      </c>
      <c r="H82" s="157">
        <f t="shared" si="324"/>
        <v>13.641746223850255</v>
      </c>
      <c r="I82" s="157">
        <f t="shared" si="324"/>
        <v>8.203717119097977</v>
      </c>
      <c r="J82" s="157">
        <f t="shared" si="324"/>
        <v>7.4203392988171055</v>
      </c>
      <c r="K82" s="157">
        <f t="shared" si="324"/>
        <v>7.8950633158445296</v>
      </c>
      <c r="L82" s="157">
        <f t="shared" si="324"/>
        <v>9.406802425839599</v>
      </c>
      <c r="M82" s="157">
        <f t="shared" si="324"/>
        <v>18.316129476654961</v>
      </c>
      <c r="N82" s="157">
        <f t="shared" si="324"/>
        <v>8.0460587519727795</v>
      </c>
      <c r="O82" s="157">
        <f t="shared" si="324"/>
        <v>9.7974589894241877</v>
      </c>
      <c r="P82" s="157">
        <f t="shared" si="324"/>
        <v>42.27088303227336</v>
      </c>
      <c r="Q82" s="157">
        <f t="shared" si="324"/>
        <v>7.8106302128131055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11.907528727180281</v>
      </c>
      <c r="E83" s="156">
        <v>8.1207941339734351</v>
      </c>
      <c r="F83" s="156">
        <v>18.896739214030855</v>
      </c>
      <c r="G83" s="156">
        <v>18.484766210870539</v>
      </c>
      <c r="H83" s="156">
        <v>13.580498802575935</v>
      </c>
      <c r="I83" s="156">
        <v>8.1584983152259376</v>
      </c>
      <c r="J83" s="156">
        <v>7.3836571659121315</v>
      </c>
      <c r="K83" s="156">
        <v>7.8493017585007232</v>
      </c>
      <c r="L83" s="156">
        <v>9.3641148789959736</v>
      </c>
      <c r="M83" s="156">
        <v>18.178533047125811</v>
      </c>
      <c r="N83" s="156">
        <v>7.9769972207285917</v>
      </c>
      <c r="O83" s="156">
        <v>9.7148022190562795</v>
      </c>
      <c r="P83" s="156">
        <v>41.734354456827255</v>
      </c>
      <c r="Q83" s="156">
        <v>7.7136979585356666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5.548591494963586E-2</v>
      </c>
      <c r="E84" s="156">
        <v>3.7447621866487341E-2</v>
      </c>
      <c r="F84" s="156">
        <v>8.4790782531272368E-2</v>
      </c>
      <c r="G84" s="156">
        <v>8.4303665283887746E-2</v>
      </c>
      <c r="H84" s="156">
        <v>6.1247421274319813E-2</v>
      </c>
      <c r="I84" s="156">
        <v>4.5218803872039422E-2</v>
      </c>
      <c r="J84" s="156">
        <v>3.6682132904973838E-2</v>
      </c>
      <c r="K84" s="156">
        <v>4.5761557343806346E-2</v>
      </c>
      <c r="L84" s="156">
        <v>4.2687546843624857E-2</v>
      </c>
      <c r="M84" s="156">
        <v>0.13759642952915116</v>
      </c>
      <c r="N84" s="156">
        <v>6.9061531244186972E-2</v>
      </c>
      <c r="O84" s="156">
        <v>8.2656770367908944E-2</v>
      </c>
      <c r="P84" s="156">
        <v>0.53652857544610721</v>
      </c>
      <c r="Q84" s="156">
        <v>9.6932254277438762E-2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6.2984229769622157E-3</v>
      </c>
      <c r="E85" s="157">
        <f t="shared" si="325"/>
        <v>3.9722519611631929E-3</v>
      </c>
      <c r="F85" s="157">
        <f t="shared" si="325"/>
        <v>7.4305742709013037E-3</v>
      </c>
      <c r="G85" s="157">
        <f t="shared" si="325"/>
        <v>6.0607353365722452E-3</v>
      </c>
      <c r="H85" s="157">
        <f t="shared" si="325"/>
        <v>6.4050893450159265E-3</v>
      </c>
      <c r="I85" s="157">
        <f t="shared" si="325"/>
        <v>7.3408476247965792E-3</v>
      </c>
      <c r="J85" s="157">
        <f t="shared" si="325"/>
        <v>6.438602108059902E-3</v>
      </c>
      <c r="K85" s="157">
        <f t="shared" si="325"/>
        <v>1.809367913850923E-2</v>
      </c>
      <c r="L85" s="157">
        <f t="shared" si="325"/>
        <v>1.6344925766166606E-2</v>
      </c>
      <c r="M85" s="157">
        <f t="shared" si="325"/>
        <v>4.2007258092809946E-2</v>
      </c>
      <c r="N85" s="157">
        <f t="shared" si="325"/>
        <v>4.1396812610217243E-2</v>
      </c>
      <c r="O85" s="157">
        <f t="shared" si="325"/>
        <v>4.3947591398138128E-2</v>
      </c>
      <c r="P85" s="157">
        <f t="shared" si="325"/>
        <v>9.2551060045070979E-2</v>
      </c>
      <c r="Q85" s="157">
        <f t="shared" si="325"/>
        <v>5.7688395077219845E-2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6.2984229769622157E-3</v>
      </c>
      <c r="E86" s="156">
        <v>3.9722519611631929E-3</v>
      </c>
      <c r="F86" s="156">
        <v>7.4305742709013037E-3</v>
      </c>
      <c r="G86" s="156">
        <v>6.0607353365722452E-3</v>
      </c>
      <c r="H86" s="156">
        <v>6.4050893450159265E-3</v>
      </c>
      <c r="I86" s="156">
        <v>7.3408476247965792E-3</v>
      </c>
      <c r="J86" s="156">
        <v>6.438602108059902E-3</v>
      </c>
      <c r="K86" s="156">
        <v>1.809367913850923E-2</v>
      </c>
      <c r="L86" s="156">
        <v>1.6344925766166606E-2</v>
      </c>
      <c r="M86" s="156">
        <v>4.2007258092809946E-2</v>
      </c>
      <c r="N86" s="156">
        <v>4.1396812610217243E-2</v>
      </c>
      <c r="O86" s="156">
        <v>4.3947591398138128E-2</v>
      </c>
      <c r="P86" s="156">
        <v>9.2551060045070979E-2</v>
      </c>
      <c r="Q86" s="156">
        <v>5.7688395077219845E-2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2.7071800827256856</v>
      </c>
      <c r="E87" s="157">
        <f t="shared" ref="E87" si="328">SUM(E88:E89,E92:E93,E96:E97)</f>
        <v>1.7445137079900808</v>
      </c>
      <c r="F87" s="157">
        <f t="shared" ref="F87" si="329">SUM(F88:F89,F92:F93,F96:F97)</f>
        <v>4.1323312568768884</v>
      </c>
      <c r="G87" s="157">
        <f t="shared" ref="G87" si="330">SUM(G88:G89,G92:G93,G96:G97)</f>
        <v>4.2003390368025668</v>
      </c>
      <c r="H87" s="157">
        <f t="shared" ref="H87" si="331">SUM(H88:H89,H92:H93,H96:H97)</f>
        <v>3.1330662428438232</v>
      </c>
      <c r="I87" s="157">
        <f t="shared" ref="I87" si="332">SUM(I88:I89,I92:I93,I96:I97)</f>
        <v>1.9863039678573384</v>
      </c>
      <c r="J87" s="157">
        <f t="shared" ref="J87" si="333">SUM(J88:J89,J92:J93,J96:J97)</f>
        <v>1.5098376842148802</v>
      </c>
      <c r="K87" s="157">
        <f t="shared" ref="K87" si="334">SUM(K88:K89,K92:K93,K96:K97)</f>
        <v>1.8078940393495011</v>
      </c>
      <c r="L87" s="157">
        <f t="shared" ref="L87" si="335">SUM(L88:L89,L92:L93,L96:L97)</f>
        <v>1.9675970717000526</v>
      </c>
      <c r="M87" s="157">
        <f t="shared" ref="M87" si="336">SUM(M88:M89,M92:M93,M96:M97)</f>
        <v>4.8690845259686881</v>
      </c>
      <c r="N87" s="157">
        <f t="shared" ref="N87" si="337">SUM(N88:N89,N92:N93,N96:N97)</f>
        <v>1.9371942257435468</v>
      </c>
      <c r="O87" s="157">
        <f t="shared" ref="O87" si="338">SUM(O88:O89,O92:O93,O96:O97)</f>
        <v>2.0826600274269573</v>
      </c>
      <c r="P87" s="157">
        <f t="shared" ref="P87" si="339">SUM(P88:P89,P92:P93,P96:P97)</f>
        <v>13.915967770305091</v>
      </c>
      <c r="Q87" s="157">
        <f t="shared" ref="Q87" si="340">SUM(Q88:Q89,Q92:Q93,Q96:Q97)</f>
        <v>2.4329649430518034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2.0091004441786446</v>
      </c>
      <c r="E88" s="132">
        <v>1.1305068450326752</v>
      </c>
      <c r="F88" s="132">
        <v>2.5012226291194253</v>
      </c>
      <c r="G88" s="132">
        <v>2.5223223666515016</v>
      </c>
      <c r="H88" s="132">
        <v>1.9982341557937764</v>
      </c>
      <c r="I88" s="132">
        <v>1.5517800701894884</v>
      </c>
      <c r="J88" s="132">
        <v>0</v>
      </c>
      <c r="K88" s="132">
        <v>1.2992667493733303</v>
      </c>
      <c r="L88" s="132">
        <v>0</v>
      </c>
      <c r="M88" s="132">
        <v>4.0546407959344162</v>
      </c>
      <c r="N88" s="132">
        <v>1.7144946457949892</v>
      </c>
      <c r="O88" s="132">
        <v>1.7869048295254439</v>
      </c>
      <c r="P88" s="132">
        <v>7.958148566207961</v>
      </c>
      <c r="Q88" s="132">
        <v>1.5908816843464275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0.21348570306567327</v>
      </c>
      <c r="E89" s="132">
        <f t="shared" ref="E89" si="343">SUM(E90:E91)</f>
        <v>0.134193192089476</v>
      </c>
      <c r="F89" s="132">
        <f t="shared" ref="F89" si="344">SUM(F90:F91)</f>
        <v>0.3209712646055225</v>
      </c>
      <c r="G89" s="132">
        <f t="shared" ref="G89" si="345">SUM(G90:G91)</f>
        <v>0.32141436587489663</v>
      </c>
      <c r="H89" s="132">
        <f t="shared" ref="H89" si="346">SUM(H90:H91)</f>
        <v>0.20467744353911868</v>
      </c>
      <c r="I89" s="132">
        <f t="shared" ref="I89" si="347">SUM(I90:I91)</f>
        <v>0.43452389766785005</v>
      </c>
      <c r="J89" s="132">
        <f t="shared" ref="J89" si="348">SUM(J90:J91)</f>
        <v>0</v>
      </c>
      <c r="K89" s="132">
        <f t="shared" ref="K89" si="349">SUM(K90:K91)</f>
        <v>0.2347043910872969</v>
      </c>
      <c r="L89" s="132">
        <f t="shared" ref="L89" si="350">SUM(L90:L91)</f>
        <v>0</v>
      </c>
      <c r="M89" s="132">
        <f t="shared" ref="M89" si="351">SUM(M90:M91)</f>
        <v>0.81444373003427173</v>
      </c>
      <c r="N89" s="132">
        <f t="shared" ref="N89" si="352">SUM(N90:N91)</f>
        <v>0.22269957994855771</v>
      </c>
      <c r="O89" s="132">
        <f t="shared" ref="O89" si="353">SUM(O90:O91)</f>
        <v>0.2957551979015135</v>
      </c>
      <c r="P89" s="132">
        <f t="shared" ref="P89" si="354">SUM(P90:P91)</f>
        <v>1.1629366693521681</v>
      </c>
      <c r="Q89" s="132">
        <f t="shared" ref="Q89" si="355">SUM(Q90:Q91)</f>
        <v>0.13037336362721613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0.16945824773967266</v>
      </c>
      <c r="E90" s="165">
        <v>0.10634997092192122</v>
      </c>
      <c r="F90" s="165">
        <v>0.2539876737723738</v>
      </c>
      <c r="G90" s="165">
        <v>0.25396354209855321</v>
      </c>
      <c r="H90" s="165">
        <v>0.16147372181905933</v>
      </c>
      <c r="I90" s="165">
        <v>0.3422610921899607</v>
      </c>
      <c r="J90" s="165">
        <v>0</v>
      </c>
      <c r="K90" s="165">
        <v>0.18483209189807764</v>
      </c>
      <c r="L90" s="165">
        <v>0</v>
      </c>
      <c r="M90" s="165">
        <v>0.64943696709053467</v>
      </c>
      <c r="N90" s="165">
        <v>0.17446903542189837</v>
      </c>
      <c r="O90" s="165">
        <v>0.227348382016346</v>
      </c>
      <c r="P90" s="165">
        <v>0.92234677767203521</v>
      </c>
      <c r="Q90" s="165">
        <v>0.10198014733727209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4.4027455326000595E-2</v>
      </c>
      <c r="E91" s="164">
        <v>2.7843221167554763E-2</v>
      </c>
      <c r="F91" s="164">
        <v>6.6983590833148726E-2</v>
      </c>
      <c r="G91" s="164">
        <v>6.7450823776343441E-2</v>
      </c>
      <c r="H91" s="164">
        <v>4.3203721720059346E-2</v>
      </c>
      <c r="I91" s="164">
        <v>9.2262805477889315E-2</v>
      </c>
      <c r="J91" s="164">
        <v>0</v>
      </c>
      <c r="K91" s="164">
        <v>4.987229918921926E-2</v>
      </c>
      <c r="L91" s="164">
        <v>0</v>
      </c>
      <c r="M91" s="164">
        <v>0.16500676294373706</v>
      </c>
      <c r="N91" s="164">
        <v>4.8230544526659327E-2</v>
      </c>
      <c r="O91" s="164">
        <v>6.8406815885167518E-2</v>
      </c>
      <c r="P91" s="164">
        <v>0.24058989168013284</v>
      </c>
      <c r="Q91" s="164">
        <v>2.8393216289944054E-2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0.45693183404071613</v>
      </c>
      <c r="E96" s="162">
        <v>0.45201123645172936</v>
      </c>
      <c r="F96" s="162">
        <v>1.2068855837049526</v>
      </c>
      <c r="G96" s="162">
        <v>1.2547409764239295</v>
      </c>
      <c r="H96" s="162">
        <v>0.87761976719226875</v>
      </c>
      <c r="I96" s="162">
        <v>0</v>
      </c>
      <c r="J96" s="162">
        <v>1.2689065278673761</v>
      </c>
      <c r="K96" s="162">
        <v>0.21494188170063586</v>
      </c>
      <c r="L96" s="162">
        <v>1.572563689262245</v>
      </c>
      <c r="M96" s="162">
        <v>0</v>
      </c>
      <c r="N96" s="162">
        <v>0</v>
      </c>
      <c r="O96" s="162">
        <v>0</v>
      </c>
      <c r="P96" s="162">
        <v>4.2002811441533439</v>
      </c>
      <c r="Q96" s="162">
        <v>0.68136381435827553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2.7662101440651694E-2</v>
      </c>
      <c r="E97" s="160">
        <f t="shared" ref="E97" si="373">SUM(E98:E99)</f>
        <v>2.7802434416200145E-2</v>
      </c>
      <c r="F97" s="160">
        <f t="shared" ref="F97" si="374">SUM(F98:F99)</f>
        <v>0.10325177944698816</v>
      </c>
      <c r="G97" s="160">
        <f t="shared" ref="G97" si="375">SUM(G98:G99)</f>
        <v>0.10186132785223875</v>
      </c>
      <c r="H97" s="160">
        <f t="shared" ref="H97" si="376">SUM(H98:H99)</f>
        <v>5.2534876318659371E-2</v>
      </c>
      <c r="I97" s="160">
        <f t="shared" ref="I97" si="377">SUM(I98:I99)</f>
        <v>0</v>
      </c>
      <c r="J97" s="160">
        <f t="shared" ref="J97" si="378">SUM(J98:J99)</f>
        <v>0.24093115634750406</v>
      </c>
      <c r="K97" s="160">
        <f t="shared" ref="K97" si="379">SUM(K98:K99)</f>
        <v>5.8981017188237804E-2</v>
      </c>
      <c r="L97" s="160">
        <f t="shared" ref="L97" si="380">SUM(L98:L99)</f>
        <v>0.39503338243780767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0.59460139059161798</v>
      </c>
      <c r="Q97" s="160">
        <f t="shared" ref="Q97" si="385">SUM(Q98:Q99)</f>
        <v>3.0346080719884164E-2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2.1029834826245403E-2</v>
      </c>
      <c r="E98" s="156">
        <v>2.1147481932755834E-2</v>
      </c>
      <c r="F98" s="156">
        <v>7.8199057318468684E-2</v>
      </c>
      <c r="G98" s="156">
        <v>7.7007868085919959E-2</v>
      </c>
      <c r="H98" s="156">
        <v>3.9700446193719333E-2</v>
      </c>
      <c r="I98" s="156">
        <v>0</v>
      </c>
      <c r="J98" s="156">
        <v>0.18378707307047598</v>
      </c>
      <c r="K98" s="156">
        <v>4.5301151852785909E-2</v>
      </c>
      <c r="L98" s="156">
        <v>0.30569657970182718</v>
      </c>
      <c r="M98" s="156">
        <v>0</v>
      </c>
      <c r="N98" s="156">
        <v>0</v>
      </c>
      <c r="O98" s="156">
        <v>0</v>
      </c>
      <c r="P98" s="156">
        <v>0.468048670763476</v>
      </c>
      <c r="Q98" s="156">
        <v>2.393100349658062E-2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6.6322666144062918E-3</v>
      </c>
      <c r="E99" s="156">
        <v>6.6549524834443119E-3</v>
      </c>
      <c r="F99" s="156">
        <v>2.5052722128519479E-2</v>
      </c>
      <c r="G99" s="156">
        <v>2.4853459766318788E-2</v>
      </c>
      <c r="H99" s="156">
        <v>1.2834430124940035E-2</v>
      </c>
      <c r="I99" s="156">
        <v>0</v>
      </c>
      <c r="J99" s="156">
        <v>5.7144083277028079E-2</v>
      </c>
      <c r="K99" s="156">
        <v>1.3679865335451897E-2</v>
      </c>
      <c r="L99" s="156">
        <v>8.9336802735980506E-2</v>
      </c>
      <c r="M99" s="156">
        <v>0</v>
      </c>
      <c r="N99" s="156">
        <v>0</v>
      </c>
      <c r="O99" s="156">
        <v>0</v>
      </c>
      <c r="P99" s="156">
        <v>0.12655271982814201</v>
      </c>
      <c r="Q99" s="156">
        <v>6.4150772233035449E-3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0.79140018187658334</v>
      </c>
      <c r="E100" s="157">
        <f t="shared" ref="E100" si="388">SUM(E101:E103)</f>
        <v>0.56373037219940014</v>
      </c>
      <c r="F100" s="157">
        <f t="shared" ref="F100" si="389">SUM(F101:F103)</f>
        <v>1.2190079111063581</v>
      </c>
      <c r="G100" s="157">
        <f t="shared" ref="G100" si="390">SUM(G101:G103)</f>
        <v>1.2427879776705217</v>
      </c>
      <c r="H100" s="157">
        <f t="shared" ref="H100" si="391">SUM(H101:H103)</f>
        <v>0.93212099624098788</v>
      </c>
      <c r="I100" s="157">
        <f t="shared" ref="I100" si="392">SUM(I101:I103)</f>
        <v>0.65025584055212371</v>
      </c>
      <c r="J100" s="157">
        <f t="shared" ref="J100" si="393">SUM(J101:J103)</f>
        <v>0.56796371702854431</v>
      </c>
      <c r="K100" s="157">
        <f t="shared" ref="K100" si="394">SUM(K101:K103)</f>
        <v>0.62184986108330897</v>
      </c>
      <c r="L100" s="157">
        <f t="shared" ref="L100" si="395">SUM(L101:L103)</f>
        <v>0.66082321725342441</v>
      </c>
      <c r="M100" s="157">
        <f t="shared" ref="M100" si="396">SUM(M101:M103)</f>
        <v>1.5819708108812676</v>
      </c>
      <c r="N100" s="157">
        <f t="shared" ref="N100" si="397">SUM(N101:N103)</f>
        <v>0.73023523534201384</v>
      </c>
      <c r="O100" s="157">
        <f t="shared" ref="O100" si="398">SUM(O101:O103)</f>
        <v>0.83821864595862194</v>
      </c>
      <c r="P100" s="157">
        <f t="shared" ref="P100" si="399">SUM(P101:P103)</f>
        <v>4.5641272082606248</v>
      </c>
      <c r="Q100" s="157">
        <f t="shared" ref="Q100" si="400">SUM(Q101:Q103)</f>
        <v>0.82249153831270649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0.16047551385119108</v>
      </c>
      <c r="E101" s="156">
        <v>0.1903125352030737</v>
      </c>
      <c r="F101" s="156">
        <v>0.17614548577600858</v>
      </c>
      <c r="G101" s="156">
        <v>0.17107644664599211</v>
      </c>
      <c r="H101" s="156">
        <v>0.13239755943374035</v>
      </c>
      <c r="I101" s="156">
        <v>0.18183266983889301</v>
      </c>
      <c r="J101" s="156">
        <v>0.19397897910800249</v>
      </c>
      <c r="K101" s="156">
        <v>0.18771385548941394</v>
      </c>
      <c r="L101" s="156">
        <v>0.13121730726886649</v>
      </c>
      <c r="M101" s="156">
        <v>0.15257852786683823</v>
      </c>
      <c r="N101" s="156">
        <v>0.17537234078241598</v>
      </c>
      <c r="O101" s="156">
        <v>0.20122640505588352</v>
      </c>
      <c r="P101" s="156">
        <v>0.11457599670109814</v>
      </c>
      <c r="Q101" s="156">
        <v>0.10298938025971954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0.63092466802539227</v>
      </c>
      <c r="E103" s="57">
        <v>0.37341783699632641</v>
      </c>
      <c r="F103" s="57">
        <v>1.0428624253303496</v>
      </c>
      <c r="G103" s="57">
        <v>1.0717115310245295</v>
      </c>
      <c r="H103" s="57">
        <v>0.79972343680724756</v>
      </c>
      <c r="I103" s="57">
        <v>0.46842317071323075</v>
      </c>
      <c r="J103" s="57">
        <v>0.37398473792054177</v>
      </c>
      <c r="K103" s="57">
        <v>0.43413600559389504</v>
      </c>
      <c r="L103" s="57">
        <v>0.52960590998455792</v>
      </c>
      <c r="M103" s="57">
        <v>1.4293922830144294</v>
      </c>
      <c r="N103" s="57">
        <v>0.55486289455959792</v>
      </c>
      <c r="O103" s="57">
        <v>0.63699224090273843</v>
      </c>
      <c r="P103" s="57">
        <v>4.4495512115595268</v>
      </c>
      <c r="Q103" s="57">
        <v>0.71950215805298701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13.438860674171899</v>
      </c>
      <c r="D124" s="168">
        <f t="shared" ref="D124" si="479">SUM(D125,D128,D130,D139)</f>
        <v>8.4620406150995393</v>
      </c>
      <c r="E124" s="168">
        <f t="shared" ref="E124" si="480">SUM(E125,E128,E130,E139)</f>
        <v>11.804755362856563</v>
      </c>
      <c r="F124" s="168">
        <f t="shared" ref="F124" si="481">SUM(F125,F128,F130,F139)</f>
        <v>12.167508026311332</v>
      </c>
      <c r="G124" s="168">
        <f t="shared" ref="G124" si="482">SUM(G125,G128,G130,G139)</f>
        <v>5.8117304754432313</v>
      </c>
      <c r="H124" s="168">
        <f t="shared" ref="H124" si="483">SUM(H125,H128,H130,H139)</f>
        <v>4.8308296027741715</v>
      </c>
      <c r="I124" s="168">
        <f t="shared" ref="I124" si="484">SUM(I125,I128,I130,I139)</f>
        <v>14.790820082536744</v>
      </c>
      <c r="J124" s="168">
        <f t="shared" ref="J124" si="485">SUM(J125,J128,J130,J139)</f>
        <v>5.2365036171408761</v>
      </c>
      <c r="K124" s="168">
        <f t="shared" ref="K124" si="486">SUM(K125,K128,K130,K139)</f>
        <v>8.3733781463635175</v>
      </c>
      <c r="L124" s="168">
        <f t="shared" ref="L124" si="487">SUM(L125,L128,L130,L139)</f>
        <v>12.648106243693825</v>
      </c>
      <c r="M124" s="168">
        <f t="shared" ref="M124" si="488">SUM(M125,M128,M130,M139)</f>
        <v>19.951781403284357</v>
      </c>
      <c r="N124" s="168">
        <f t="shared" ref="N124" si="489">SUM(N125,N128,N130,N139)</f>
        <v>15.418272124189759</v>
      </c>
      <c r="O124" s="168">
        <f t="shared" ref="O124" si="490">SUM(O125,O128,O130,O139)</f>
        <v>16.811682804003389</v>
      </c>
      <c r="P124" s="168">
        <f t="shared" ref="P124" si="491">SUM(P125,P128,P130,P139)</f>
        <v>16.227739078553014</v>
      </c>
      <c r="Q124" s="168">
        <f t="shared" ref="Q124" si="492">SUM(Q125,Q128,Q130,Q139)</f>
        <v>9.4816881551614234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10.618312497433648</v>
      </c>
      <c r="D125" s="157">
        <f t="shared" si="493"/>
        <v>6.4933523133281295</v>
      </c>
      <c r="E125" s="157">
        <f t="shared" si="493"/>
        <v>9.1290190027580103</v>
      </c>
      <c r="F125" s="157">
        <f t="shared" si="493"/>
        <v>9.3438504709511765</v>
      </c>
      <c r="G125" s="157">
        <f t="shared" si="493"/>
        <v>4.3926854634174921</v>
      </c>
      <c r="H125" s="157">
        <f t="shared" si="493"/>
        <v>3.6625240924552065</v>
      </c>
      <c r="I125" s="157">
        <f t="shared" si="493"/>
        <v>10.789990894315764</v>
      </c>
      <c r="J125" s="157">
        <f t="shared" si="493"/>
        <v>3.9361479056515813</v>
      </c>
      <c r="K125" s="157">
        <f t="shared" si="493"/>
        <v>6.3245088433394141</v>
      </c>
      <c r="L125" s="157">
        <f t="shared" si="493"/>
        <v>9.9729156272834452</v>
      </c>
      <c r="M125" s="157">
        <f t="shared" si="493"/>
        <v>14.400744964328807</v>
      </c>
      <c r="N125" s="157">
        <f t="shared" si="493"/>
        <v>11.361380776195135</v>
      </c>
      <c r="O125" s="157">
        <f t="shared" si="493"/>
        <v>12.666808346359515</v>
      </c>
      <c r="P125" s="157">
        <f t="shared" si="493"/>
        <v>10.832320474585726</v>
      </c>
      <c r="Q125" s="157">
        <f t="shared" si="493"/>
        <v>6.4124477298017482</v>
      </c>
    </row>
    <row r="126" spans="1:17" ht="12" customHeight="1" x14ac:dyDescent="0.25">
      <c r="A126" s="23" t="s">
        <v>149</v>
      </c>
      <c r="B126" s="156"/>
      <c r="C126" s="156">
        <v>10.584864821426423</v>
      </c>
      <c r="D126" s="156">
        <v>6.4692454971238451</v>
      </c>
      <c r="E126" s="156">
        <v>9.0956912706299384</v>
      </c>
      <c r="F126" s="156">
        <v>9.3112221519992211</v>
      </c>
      <c r="G126" s="156">
        <v>4.3773443343777787</v>
      </c>
      <c r="H126" s="156">
        <v>3.6500014789542168</v>
      </c>
      <c r="I126" s="156">
        <v>10.744800529454281</v>
      </c>
      <c r="J126" s="156">
        <v>3.9214467424710451</v>
      </c>
      <c r="K126" s="156">
        <v>6.296938387066966</v>
      </c>
      <c r="L126" s="156">
        <v>9.9390396496693025</v>
      </c>
      <c r="M126" s="156">
        <v>14.320184678857371</v>
      </c>
      <c r="N126" s="156">
        <v>11.288982716383911</v>
      </c>
      <c r="O126" s="156">
        <v>12.587797584669511</v>
      </c>
      <c r="P126" s="156">
        <v>10.731816306860438</v>
      </c>
      <c r="Q126" s="156">
        <v>6.3544775524102093</v>
      </c>
    </row>
    <row r="127" spans="1:17" ht="12" customHeight="1" x14ac:dyDescent="0.25">
      <c r="A127" s="23" t="s">
        <v>60</v>
      </c>
      <c r="B127" s="156"/>
      <c r="C127" s="156">
        <v>3.3447676007224224E-2</v>
      </c>
      <c r="D127" s="156">
        <v>2.4106816204283975E-2</v>
      </c>
      <c r="E127" s="156">
        <v>3.3327732128072309E-2</v>
      </c>
      <c r="F127" s="156">
        <v>3.2628318951954699E-2</v>
      </c>
      <c r="G127" s="156">
        <v>1.5341129039713212E-2</v>
      </c>
      <c r="H127" s="156">
        <v>1.2522613500989804E-2</v>
      </c>
      <c r="I127" s="156">
        <v>4.5190364861483798E-2</v>
      </c>
      <c r="J127" s="156">
        <v>1.4701163180536179E-2</v>
      </c>
      <c r="K127" s="156">
        <v>2.7570456272448109E-2</v>
      </c>
      <c r="L127" s="156">
        <v>3.3875977614143016E-2</v>
      </c>
      <c r="M127" s="156">
        <v>8.0560285471435442E-2</v>
      </c>
      <c r="N127" s="156">
        <v>7.2398059811223811E-2</v>
      </c>
      <c r="O127" s="156">
        <v>7.9010761690003914E-2</v>
      </c>
      <c r="P127" s="156">
        <v>0.10050416772528903</v>
      </c>
      <c r="Q127" s="156">
        <v>5.7970177391538716E-2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6.1469757026218E-3</v>
      </c>
      <c r="D128" s="157">
        <f t="shared" si="494"/>
        <v>5.3325727267030769E-3</v>
      </c>
      <c r="E128" s="157">
        <f t="shared" si="494"/>
        <v>5.315874620177732E-3</v>
      </c>
      <c r="F128" s="157">
        <f t="shared" si="494"/>
        <v>5.9700956644490434E-3</v>
      </c>
      <c r="G128" s="157">
        <f t="shared" si="494"/>
        <v>2.8047248276522833E-3</v>
      </c>
      <c r="H128" s="157">
        <f t="shared" si="494"/>
        <v>3.76539131051255E-3</v>
      </c>
      <c r="I128" s="157">
        <f t="shared" si="494"/>
        <v>8.9584156988650361E-3</v>
      </c>
      <c r="J128" s="157">
        <f t="shared" si="494"/>
        <v>6.293924519689964E-3</v>
      </c>
      <c r="K128" s="157">
        <f t="shared" si="494"/>
        <v>2.0075406560814E-2</v>
      </c>
      <c r="L128" s="157">
        <f t="shared" si="494"/>
        <v>1.7804052103241239E-2</v>
      </c>
      <c r="M128" s="157">
        <f t="shared" si="494"/>
        <v>4.7730835489111278E-2</v>
      </c>
      <c r="N128" s="157">
        <f t="shared" si="494"/>
        <v>5.0834599213697436E-2</v>
      </c>
      <c r="O128" s="157">
        <f t="shared" si="494"/>
        <v>5.4322735589576232E-2</v>
      </c>
      <c r="P128" s="157">
        <f t="shared" si="494"/>
        <v>6.1614743047960017E-2</v>
      </c>
      <c r="Q128" s="157">
        <f t="shared" si="494"/>
        <v>6.3967587815402349E-2</v>
      </c>
    </row>
    <row r="129" spans="1:17" ht="12" customHeight="1" x14ac:dyDescent="0.25">
      <c r="A129" s="23" t="s">
        <v>60</v>
      </c>
      <c r="B129" s="156"/>
      <c r="C129" s="156">
        <v>6.1469757026218E-3</v>
      </c>
      <c r="D129" s="156">
        <v>5.3325727267030769E-3</v>
      </c>
      <c r="E129" s="156">
        <v>5.315874620177732E-3</v>
      </c>
      <c r="F129" s="156">
        <v>5.9700956644490434E-3</v>
      </c>
      <c r="G129" s="156">
        <v>2.8047248276522833E-3</v>
      </c>
      <c r="H129" s="156">
        <v>3.76539131051255E-3</v>
      </c>
      <c r="I129" s="156">
        <v>8.9584156988650361E-3</v>
      </c>
      <c r="J129" s="156">
        <v>6.293924519689964E-3</v>
      </c>
      <c r="K129" s="156">
        <v>2.0075406560814E-2</v>
      </c>
      <c r="L129" s="156">
        <v>1.7804052103241239E-2</v>
      </c>
      <c r="M129" s="156">
        <v>4.7730835489111278E-2</v>
      </c>
      <c r="N129" s="156">
        <v>5.0834599213697436E-2</v>
      </c>
      <c r="O129" s="156">
        <v>5.4322735589576232E-2</v>
      </c>
      <c r="P129" s="156">
        <v>6.1614743047960017E-2</v>
      </c>
      <c r="Q129" s="156">
        <v>6.3967587815402349E-2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1.9741271219079233</v>
      </c>
      <c r="D130" s="157">
        <f t="shared" ref="D130" si="496">SUM(D131:D132,D135:D136)</f>
        <v>1.390155562011572</v>
      </c>
      <c r="E130" s="157">
        <f t="shared" ref="E130" si="497">SUM(E131:E132,E135:E136)</f>
        <v>1.8792045065726612</v>
      </c>
      <c r="F130" s="157">
        <f t="shared" ref="F130" si="498">SUM(F131:F132,F135:F136)</f>
        <v>1.974711744486825</v>
      </c>
      <c r="G130" s="157">
        <f t="shared" ref="G130" si="499">SUM(G131:G132,G135:G136)</f>
        <v>0.99653150866046891</v>
      </c>
      <c r="H130" s="157">
        <f t="shared" ref="H130" si="500">SUM(H131:H132,H135:H136)</f>
        <v>0.8059338829977406</v>
      </c>
      <c r="I130" s="157">
        <f t="shared" ref="I130" si="501">SUM(I131:I132,I135:I136)</f>
        <v>2.6956900984503469</v>
      </c>
      <c r="J130" s="157">
        <f t="shared" ref="J130" si="502">SUM(J131:J132,J135:J136)</f>
        <v>0.88559409031583203</v>
      </c>
      <c r="K130" s="157">
        <f t="shared" ref="K130" si="503">SUM(K131:K132,K135:K136)</f>
        <v>1.3423309318309731</v>
      </c>
      <c r="L130" s="157">
        <f t="shared" ref="L130" si="504">SUM(L131:L132,L135:L136)</f>
        <v>1.7658400347311367</v>
      </c>
      <c r="M130" s="157">
        <f t="shared" ref="M130" si="505">SUM(M131:M132,M135:M136)</f>
        <v>3.4856819747422882</v>
      </c>
      <c r="N130" s="157">
        <f t="shared" ref="N130" si="506">SUM(N131:N132,N135:N136)</f>
        <v>2.5103909725087661</v>
      </c>
      <c r="O130" s="157">
        <f t="shared" ref="O130" si="507">SUM(O131:O132,O135:O136)</f>
        <v>2.5872237715226549</v>
      </c>
      <c r="P130" s="157">
        <f t="shared" ref="P130" si="508">SUM(P131:P132,P135:P136)</f>
        <v>3.4202413254690285</v>
      </c>
      <c r="Q130" s="157">
        <f t="shared" ref="Q130" si="509">SUM(Q131:Q132,Q135:Q136)</f>
        <v>2.0084883764958592</v>
      </c>
    </row>
    <row r="131" spans="1:17" ht="12" customHeight="1" x14ac:dyDescent="0.25">
      <c r="A131" s="167" t="s">
        <v>148</v>
      </c>
      <c r="B131" s="132"/>
      <c r="C131" s="132">
        <v>1.7771990766323444</v>
      </c>
      <c r="D131" s="132">
        <v>0.98496996780460411</v>
      </c>
      <c r="E131" s="132">
        <v>1.3647398304232563</v>
      </c>
      <c r="F131" s="132">
        <v>1.4829087611827414</v>
      </c>
      <c r="G131" s="132">
        <v>0.69385639038894564</v>
      </c>
      <c r="H131" s="132">
        <v>0.69024193627878494</v>
      </c>
      <c r="I131" s="132">
        <v>2.3505503252987117</v>
      </c>
      <c r="J131" s="132">
        <v>0.60744194787135231</v>
      </c>
      <c r="K131" s="132">
        <v>1.096368206960409</v>
      </c>
      <c r="L131" s="132">
        <v>1.4887421522154409</v>
      </c>
      <c r="M131" s="132">
        <v>3.0004799328334277</v>
      </c>
      <c r="N131" s="132">
        <v>2.1608851937968439</v>
      </c>
      <c r="O131" s="132">
        <v>2.2607644852072055</v>
      </c>
      <c r="P131" s="132">
        <v>2.6100201817786681</v>
      </c>
      <c r="Q131" s="132">
        <v>1.2926181997108139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0.19692804527557875</v>
      </c>
      <c r="D132" s="132">
        <f t="shared" ref="D132" si="511">SUM(D133:D134)</f>
        <v>0.1306667096457961</v>
      </c>
      <c r="E132" s="132">
        <f t="shared" ref="E132" si="512">SUM(E133:E134)</f>
        <v>0.18084701470160547</v>
      </c>
      <c r="F132" s="132">
        <f t="shared" ref="F132" si="513">SUM(F133:F134)</f>
        <v>0.22865857076350604</v>
      </c>
      <c r="G132" s="132">
        <f t="shared" ref="G132" si="514">SUM(G133:G134)</f>
        <v>0.1055214357391399</v>
      </c>
      <c r="H132" s="132">
        <f t="shared" ref="H132" si="515">SUM(H133:H134)</f>
        <v>6.5588136295098423E-2</v>
      </c>
      <c r="I132" s="132">
        <f t="shared" ref="I132" si="516">SUM(I133:I134)</f>
        <v>0.31192680464098227</v>
      </c>
      <c r="J132" s="132">
        <f t="shared" ref="J132" si="517">SUM(J133:J134)</f>
        <v>0.11773293381765595</v>
      </c>
      <c r="K132" s="132">
        <f t="shared" ref="K132" si="518">SUM(K133:K134)</f>
        <v>0.24596272487056409</v>
      </c>
      <c r="L132" s="132">
        <f t="shared" ref="L132" si="519">SUM(L133:L134)</f>
        <v>0.27709788251569584</v>
      </c>
      <c r="M132" s="132">
        <f t="shared" ref="M132" si="520">SUM(M133:M134)</f>
        <v>0.48520204190886063</v>
      </c>
      <c r="N132" s="132">
        <f t="shared" ref="N132" si="521">SUM(N133:N134)</f>
        <v>0.3495057787119224</v>
      </c>
      <c r="O132" s="132">
        <f t="shared" ref="O132" si="522">SUM(O133:O134)</f>
        <v>0.32645928631544929</v>
      </c>
      <c r="P132" s="132">
        <f t="shared" ref="P132" si="523">SUM(P133:P134)</f>
        <v>0.42409472956692529</v>
      </c>
      <c r="Q132" s="132">
        <f t="shared" ref="Q132" si="524">SUM(Q133:Q134)</f>
        <v>0.1525112628372613</v>
      </c>
    </row>
    <row r="133" spans="1:17" ht="12" customHeight="1" x14ac:dyDescent="0.25">
      <c r="A133" s="166" t="s">
        <v>61</v>
      </c>
      <c r="B133" s="165"/>
      <c r="C133" s="165">
        <v>0.13394204039225985</v>
      </c>
      <c r="D133" s="165">
        <v>8.8740204441842579E-2</v>
      </c>
      <c r="E133" s="165">
        <v>0.12263849446181296</v>
      </c>
      <c r="F133" s="165">
        <v>0.15484204124857542</v>
      </c>
      <c r="G133" s="165">
        <v>7.1358891602195482E-2</v>
      </c>
      <c r="H133" s="165">
        <v>4.4290482224923849E-2</v>
      </c>
      <c r="I133" s="165">
        <v>0.21033107060337988</v>
      </c>
      <c r="J133" s="165">
        <v>7.9274793101769922E-2</v>
      </c>
      <c r="K133" s="165">
        <v>0.1653684620249119</v>
      </c>
      <c r="L133" s="165">
        <v>0.1860038558492004</v>
      </c>
      <c r="M133" s="165">
        <v>0.32569231277266542</v>
      </c>
      <c r="N133" s="165">
        <v>0.23458424905798705</v>
      </c>
      <c r="O133" s="165">
        <v>0.21908369018598553</v>
      </c>
      <c r="P133" s="165">
        <v>0.28455740407509078</v>
      </c>
      <c r="Q133" s="165">
        <v>0.10230888987539237</v>
      </c>
    </row>
    <row r="134" spans="1:17" ht="12" customHeight="1" x14ac:dyDescent="0.25">
      <c r="A134" s="147" t="s">
        <v>59</v>
      </c>
      <c r="B134" s="164"/>
      <c r="C134" s="164">
        <v>6.2986004883318902E-2</v>
      </c>
      <c r="D134" s="164">
        <v>4.1926505203953524E-2</v>
      </c>
      <c r="E134" s="164">
        <v>5.8208520239792491E-2</v>
      </c>
      <c r="F134" s="164">
        <v>7.3816529514930604E-2</v>
      </c>
      <c r="G134" s="164">
        <v>3.4162544136944417E-2</v>
      </c>
      <c r="H134" s="164">
        <v>2.1297654070174574E-2</v>
      </c>
      <c r="I134" s="164">
        <v>0.1015957340376024</v>
      </c>
      <c r="J134" s="164">
        <v>3.845814071588604E-2</v>
      </c>
      <c r="K134" s="164">
        <v>8.0594262845652187E-2</v>
      </c>
      <c r="L134" s="164">
        <v>9.1094026666495437E-2</v>
      </c>
      <c r="M134" s="164">
        <v>0.15950972913619524</v>
      </c>
      <c r="N134" s="164">
        <v>0.11492152965393536</v>
      </c>
      <c r="O134" s="164">
        <v>0.10737559612946375</v>
      </c>
      <c r="P134" s="164">
        <v>0.13953732549183448</v>
      </c>
      <c r="Q134" s="164">
        <v>5.0202372961868927E-2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0.25855885258914352</v>
      </c>
      <c r="E135" s="162">
        <v>0.31527465510739605</v>
      </c>
      <c r="F135" s="162">
        <v>0.25359340799708396</v>
      </c>
      <c r="G135" s="162">
        <v>0.18739861760602688</v>
      </c>
      <c r="H135" s="162">
        <v>4.8485143138825869E-2</v>
      </c>
      <c r="I135" s="162">
        <v>1.2667555508087342E-2</v>
      </c>
      <c r="J135" s="162">
        <v>0.15475514724003875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0.34564189845803911</v>
      </c>
      <c r="Q135" s="162">
        <v>0.51089143486719579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1.5960031972028214E-2</v>
      </c>
      <c r="E136" s="160">
        <f t="shared" ref="E136" si="527">SUM(E137:E138)</f>
        <v>1.8343006340403513E-2</v>
      </c>
      <c r="F136" s="160">
        <f t="shared" ref="F136" si="528">SUM(F137:F138)</f>
        <v>9.5510045434935263E-3</v>
      </c>
      <c r="G136" s="160">
        <f t="shared" ref="G136" si="529">SUM(G137:G138)</f>
        <v>9.7550649263564281E-3</v>
      </c>
      <c r="H136" s="160">
        <f t="shared" ref="H136" si="530">SUM(H137:H138)</f>
        <v>1.6186672850313679E-3</v>
      </c>
      <c r="I136" s="160">
        <f t="shared" ref="I136" si="531">SUM(I137:I138)</f>
        <v>2.0545413002565082E-2</v>
      </c>
      <c r="J136" s="160">
        <f t="shared" ref="J136" si="532">SUM(J137:J138)</f>
        <v>5.6640613867850065E-3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4.0484515665395779E-2</v>
      </c>
      <c r="Q136" s="160">
        <f t="shared" ref="Q136" si="539">SUM(Q137:Q138)</f>
        <v>5.246747908058795E-2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1.2133454029638672E-2</v>
      </c>
      <c r="E137" s="156">
        <v>1.3952317605327376E-2</v>
      </c>
      <c r="F137" s="156">
        <v>7.2335755930392496E-3</v>
      </c>
      <c r="G137" s="156">
        <v>7.3748965270525844E-3</v>
      </c>
      <c r="H137" s="156">
        <v>1.2232219424127022E-3</v>
      </c>
      <c r="I137" s="156">
        <v>1.5562602570635369E-2</v>
      </c>
      <c r="J137" s="156">
        <v>4.3206585638400005E-3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3.1867943875539824E-2</v>
      </c>
      <c r="Q137" s="156">
        <v>4.1375999652950024E-2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3.8265779423895412E-3</v>
      </c>
      <c r="E138" s="156">
        <v>4.3906887350761382E-3</v>
      </c>
      <c r="F138" s="156">
        <v>2.3174289504542776E-3</v>
      </c>
      <c r="G138" s="156">
        <v>2.3801683993038432E-3</v>
      </c>
      <c r="H138" s="156">
        <v>3.9544534261866577E-4</v>
      </c>
      <c r="I138" s="156">
        <v>4.9828104319297141E-3</v>
      </c>
      <c r="J138" s="156">
        <v>1.343402822945006E-3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8.6165717898559584E-3</v>
      </c>
      <c r="Q138" s="156">
        <v>1.1091479427637923E-2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0.84027407912770591</v>
      </c>
      <c r="D139" s="157">
        <f t="shared" ref="D139" si="541">SUM(D140:D141)</f>
        <v>0.5732001670331337</v>
      </c>
      <c r="E139" s="157">
        <f t="shared" ref="E139" si="542">SUM(E140:E141)</f>
        <v>0.79121597890571316</v>
      </c>
      <c r="F139" s="157">
        <f t="shared" ref="F139" si="543">SUM(F140:F141)</f>
        <v>0.84297571520888126</v>
      </c>
      <c r="G139" s="157">
        <f t="shared" ref="G139" si="544">SUM(G140:G141)</f>
        <v>0.4197087785376174</v>
      </c>
      <c r="H139" s="157">
        <f t="shared" ref="H139" si="545">SUM(H140:H141)</f>
        <v>0.35860623601071218</v>
      </c>
      <c r="I139" s="157">
        <f t="shared" ref="I139" si="546">SUM(I140:I141)</f>
        <v>1.2961806740717672</v>
      </c>
      <c r="J139" s="157">
        <f t="shared" ref="J139" si="547">SUM(J140:J141)</f>
        <v>0.40846769665377325</v>
      </c>
      <c r="K139" s="157">
        <f t="shared" ref="K139" si="548">SUM(K140:K141)</f>
        <v>0.68646296463231593</v>
      </c>
      <c r="L139" s="157">
        <f t="shared" ref="L139" si="549">SUM(L140:L141)</f>
        <v>0.89154652957600333</v>
      </c>
      <c r="M139" s="157">
        <f t="shared" ref="M139" si="550">SUM(M140:M141)</f>
        <v>2.0176236287241536</v>
      </c>
      <c r="N139" s="157">
        <f t="shared" ref="N139" si="551">SUM(N140:N141)</f>
        <v>1.4956657762721595</v>
      </c>
      <c r="O139" s="157">
        <f t="shared" ref="O139" si="552">SUM(O140:O141)</f>
        <v>1.5033279505316439</v>
      </c>
      <c r="P139" s="157">
        <f t="shared" ref="P139" si="553">SUM(P140:P141)</f>
        <v>1.9135625354503001</v>
      </c>
      <c r="Q139" s="157">
        <f t="shared" ref="Q139" si="554">SUM(Q140:Q141)</f>
        <v>0.99678446104841323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0.84027407912770591</v>
      </c>
      <c r="D141" s="57">
        <v>0.5732001670331337</v>
      </c>
      <c r="E141" s="57">
        <v>0.79121597890571316</v>
      </c>
      <c r="F141" s="57">
        <v>0.84297571520888126</v>
      </c>
      <c r="G141" s="57">
        <v>0.4197087785376174</v>
      </c>
      <c r="H141" s="57">
        <v>0.35860623601071218</v>
      </c>
      <c r="I141" s="57">
        <v>1.2961806740717672</v>
      </c>
      <c r="J141" s="57">
        <v>0.40846769665377325</v>
      </c>
      <c r="K141" s="57">
        <v>0.68646296463231593</v>
      </c>
      <c r="L141" s="57">
        <v>0.89154652957600333</v>
      </c>
      <c r="M141" s="57">
        <v>2.0176236287241536</v>
      </c>
      <c r="N141" s="57">
        <v>1.4956657762721595</v>
      </c>
      <c r="O141" s="57">
        <v>1.5033279505316439</v>
      </c>
      <c r="P141" s="57">
        <v>1.9135625354503001</v>
      </c>
      <c r="Q141" s="57">
        <v>0.99678446104841323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1.0300729430425954</v>
      </c>
      <c r="D143" s="168">
        <f t="shared" ref="D143" si="556">SUM(D144,D146,D148,D157)</f>
        <v>1.6789626672225926</v>
      </c>
      <c r="E143" s="168">
        <f t="shared" ref="E143" si="557">SUM(E144,E146,E148,E157)</f>
        <v>1.6549627098553152</v>
      </c>
      <c r="F143" s="168">
        <f t="shared" ref="F143" si="558">SUM(F144,F146,F148,F157)</f>
        <v>1.9644405218874317</v>
      </c>
      <c r="G143" s="168">
        <f t="shared" ref="G143" si="559">SUM(G144,G146,G148,G157)</f>
        <v>2.9300607525298452</v>
      </c>
      <c r="H143" s="168">
        <f t="shared" ref="H143" si="560">SUM(H144,H146,H148,H157)</f>
        <v>2.4836914527020157</v>
      </c>
      <c r="I143" s="168">
        <f t="shared" ref="I143" si="561">SUM(I144,I146,I148,I157)</f>
        <v>2.0221980986751871</v>
      </c>
      <c r="J143" s="168">
        <f t="shared" ref="J143" si="562">SUM(J144,J146,J148,J157)</f>
        <v>2.6249468002627707</v>
      </c>
      <c r="K143" s="168">
        <f t="shared" ref="K143" si="563">SUM(K144,K146,K148,K157)</f>
        <v>0.66251259569255427</v>
      </c>
      <c r="L143" s="168">
        <f t="shared" ref="L143" si="564">SUM(L144,L146,L148,L157)</f>
        <v>6.209652328301468</v>
      </c>
      <c r="M143" s="168">
        <f t="shared" ref="M143" si="565">SUM(M144,M146,M148,M157)</f>
        <v>3.5887127827114229</v>
      </c>
      <c r="N143" s="168">
        <f t="shared" ref="N143" si="566">SUM(N144,N146,N148,N157)</f>
        <v>3.653310293115362</v>
      </c>
      <c r="O143" s="168">
        <f t="shared" ref="O143" si="567">SUM(O144,O146,O148,O157)</f>
        <v>5.5676311672126895</v>
      </c>
      <c r="P143" s="168">
        <f t="shared" ref="P143" si="568">SUM(P144,P146,P148,P157)</f>
        <v>6.3687635311316484</v>
      </c>
      <c r="Q143" s="168">
        <f t="shared" ref="Q143" si="569">SUM(Q144,Q146,Q148,Q157)</f>
        <v>2.7543108570982722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0.66066051048145491</v>
      </c>
      <c r="D144" s="157">
        <f t="shared" si="570"/>
        <v>1.026138159956115</v>
      </c>
      <c r="E144" s="157">
        <f t="shared" si="570"/>
        <v>1.0073112091797674</v>
      </c>
      <c r="F144" s="157">
        <f t="shared" si="570"/>
        <v>1.1523462360892383</v>
      </c>
      <c r="G144" s="157">
        <f t="shared" si="570"/>
        <v>1.6452086609863141</v>
      </c>
      <c r="H144" s="157">
        <f t="shared" si="570"/>
        <v>1.3483685766495923</v>
      </c>
      <c r="I144" s="157">
        <f t="shared" si="570"/>
        <v>0.9857913682861259</v>
      </c>
      <c r="J144" s="157">
        <f t="shared" si="570"/>
        <v>1.3183174151360337</v>
      </c>
      <c r="K144" s="157">
        <f t="shared" si="570"/>
        <v>0.31801688823864488</v>
      </c>
      <c r="L144" s="157">
        <f t="shared" si="570"/>
        <v>3.0250094415827808</v>
      </c>
      <c r="M144" s="157">
        <f t="shared" si="570"/>
        <v>1.3648251424103146</v>
      </c>
      <c r="N144" s="157">
        <f t="shared" si="570"/>
        <v>1.3851267329356018</v>
      </c>
      <c r="O144" s="157">
        <f t="shared" si="570"/>
        <v>2.2064198175797953</v>
      </c>
      <c r="P144" s="157">
        <f t="shared" si="570"/>
        <v>1.9674245758491564</v>
      </c>
      <c r="Q144" s="157">
        <f t="shared" si="570"/>
        <v>0.89765767576454591</v>
      </c>
    </row>
    <row r="145" spans="1:17" ht="12" customHeight="1" x14ac:dyDescent="0.25">
      <c r="A145" s="23" t="s">
        <v>60</v>
      </c>
      <c r="B145" s="156"/>
      <c r="C145" s="156">
        <v>0.66066051048145491</v>
      </c>
      <c r="D145" s="156">
        <v>1.026138159956115</v>
      </c>
      <c r="E145" s="156">
        <v>1.0073112091797674</v>
      </c>
      <c r="F145" s="156">
        <v>1.1523462360892383</v>
      </c>
      <c r="G145" s="156">
        <v>1.6452086609863141</v>
      </c>
      <c r="H145" s="156">
        <v>1.3483685766495923</v>
      </c>
      <c r="I145" s="156">
        <v>0.9857913682861259</v>
      </c>
      <c r="J145" s="156">
        <v>1.3183174151360337</v>
      </c>
      <c r="K145" s="156">
        <v>0.31801688823864488</v>
      </c>
      <c r="L145" s="156">
        <v>3.0250094415827808</v>
      </c>
      <c r="M145" s="156">
        <v>1.3648251424103146</v>
      </c>
      <c r="N145" s="156">
        <v>1.3851267329356018</v>
      </c>
      <c r="O145" s="156">
        <v>2.2064198175797953</v>
      </c>
      <c r="P145" s="156">
        <v>1.9674245758491564</v>
      </c>
      <c r="Q145" s="156">
        <v>0.89765767576454591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4.1466600770840169E-2</v>
      </c>
      <c r="D146" s="157">
        <f t="shared" si="571"/>
        <v>6.6174741032190898E-2</v>
      </c>
      <c r="E146" s="157">
        <f t="shared" si="571"/>
        <v>6.3202592085880735E-2</v>
      </c>
      <c r="F146" s="157">
        <f t="shared" si="571"/>
        <v>8.8702478507197341E-2</v>
      </c>
      <c r="G146" s="157">
        <f t="shared" si="571"/>
        <v>0.13733278652009906</v>
      </c>
      <c r="H146" s="157">
        <f t="shared" si="571"/>
        <v>0.11578573636945672</v>
      </c>
      <c r="I146" s="157">
        <f t="shared" si="571"/>
        <v>9.8353045495575511E-2</v>
      </c>
      <c r="J146" s="157">
        <f t="shared" si="571"/>
        <v>0.12196141129147646</v>
      </c>
      <c r="K146" s="157">
        <f t="shared" si="571"/>
        <v>3.0135669762533797E-2</v>
      </c>
      <c r="L146" s="157">
        <f t="shared" si="571"/>
        <v>0.24640006265805323</v>
      </c>
      <c r="M146" s="157">
        <f t="shared" si="571"/>
        <v>0.15943013335050513</v>
      </c>
      <c r="N146" s="157">
        <f t="shared" si="571"/>
        <v>0.14692477183100602</v>
      </c>
      <c r="O146" s="157">
        <f t="shared" si="571"/>
        <v>0.21927274282045744</v>
      </c>
      <c r="P146" s="157">
        <f t="shared" si="571"/>
        <v>0.28027000739662239</v>
      </c>
      <c r="Q146" s="157">
        <f t="shared" si="571"/>
        <v>0.11532381570732869</v>
      </c>
    </row>
    <row r="147" spans="1:17" ht="12" customHeight="1" x14ac:dyDescent="0.25">
      <c r="A147" s="23" t="s">
        <v>60</v>
      </c>
      <c r="B147" s="156"/>
      <c r="C147" s="156">
        <v>4.1466600770840169E-2</v>
      </c>
      <c r="D147" s="156">
        <v>6.6174741032190898E-2</v>
      </c>
      <c r="E147" s="156">
        <v>6.3202592085880735E-2</v>
      </c>
      <c r="F147" s="156">
        <v>8.8702478507197341E-2</v>
      </c>
      <c r="G147" s="156">
        <v>0.13733278652009906</v>
      </c>
      <c r="H147" s="156">
        <v>0.11578573636945672</v>
      </c>
      <c r="I147" s="156">
        <v>9.8353045495575511E-2</v>
      </c>
      <c r="J147" s="156">
        <v>0.12196141129147646</v>
      </c>
      <c r="K147" s="156">
        <v>3.0135669762533797E-2</v>
      </c>
      <c r="L147" s="156">
        <v>0.24640006265805323</v>
      </c>
      <c r="M147" s="156">
        <v>0.15943013335050513</v>
      </c>
      <c r="N147" s="156">
        <v>0.14692477183100602</v>
      </c>
      <c r="O147" s="156">
        <v>0.21927274282045744</v>
      </c>
      <c r="P147" s="156">
        <v>0.28027000739662239</v>
      </c>
      <c r="Q147" s="156">
        <v>0.11532381570732869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0.25333194916105117</v>
      </c>
      <c r="D148" s="157">
        <f t="shared" ref="D148" si="573">SUM(D149:D150,D153:D154)</f>
        <v>0.45288095478945817</v>
      </c>
      <c r="E148" s="157">
        <f t="shared" ref="E148" si="574">SUM(E149:E150,E153:E154)</f>
        <v>0.4501334725500572</v>
      </c>
      <c r="F148" s="157">
        <f t="shared" ref="F148" si="575">SUM(F149:F150,F153:F154)</f>
        <v>0.55548464366563666</v>
      </c>
      <c r="G148" s="157">
        <f t="shared" ref="G148" si="576">SUM(G149:G150,G153:G154)</f>
        <v>0.87899062124561389</v>
      </c>
      <c r="H148" s="157">
        <f t="shared" ref="H148" si="577">SUM(H149:H150,H153:H154)</f>
        <v>0.77920284463903267</v>
      </c>
      <c r="I148" s="157">
        <f t="shared" ref="I148" si="578">SUM(I149:I150,I153:I154)</f>
        <v>0.70799015753149286</v>
      </c>
      <c r="J148" s="157">
        <f t="shared" ref="J148" si="579">SUM(J149:J150,J153:J154)</f>
        <v>0.89611659279823552</v>
      </c>
      <c r="K148" s="157">
        <f t="shared" ref="K148" si="580">SUM(K149:K150,K153:K154)</f>
        <v>0.23627741493117244</v>
      </c>
      <c r="L148" s="157">
        <f t="shared" ref="L148" si="581">SUM(L149:L150,L153:L154)</f>
        <v>2.2489146013242149</v>
      </c>
      <c r="M148" s="157">
        <f t="shared" ref="M148" si="582">SUM(M149:M150,M153:M154)</f>
        <v>1.5488649195096442</v>
      </c>
      <c r="N148" s="157">
        <f t="shared" ref="N148" si="583">SUM(N149:N150,N153:N154)</f>
        <v>1.6075483874721583</v>
      </c>
      <c r="O148" s="157">
        <f t="shared" ref="O148" si="584">SUM(O149:O150,O153:O154)</f>
        <v>2.3765438299219457</v>
      </c>
      <c r="P148" s="157">
        <f t="shared" ref="P148" si="585">SUM(P149:P150,P153:P154)</f>
        <v>3.0955756832475689</v>
      </c>
      <c r="Q148" s="157">
        <f t="shared" ref="Q148" si="586">SUM(Q149:Q150,Q153:Q154)</f>
        <v>1.3225396398337446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0.23284698454511515</v>
      </c>
      <c r="D153" s="162">
        <v>0.41356932357328358</v>
      </c>
      <c r="E153" s="162">
        <v>0.40609539171826736</v>
      </c>
      <c r="F153" s="162">
        <v>0.49398017069153372</v>
      </c>
      <c r="G153" s="162">
        <v>0.77887477506617286</v>
      </c>
      <c r="H153" s="162">
        <v>0.69290122010713684</v>
      </c>
      <c r="I153" s="162">
        <v>0.61865405762254122</v>
      </c>
      <c r="J153" s="162">
        <v>0.77459191159137231</v>
      </c>
      <c r="K153" s="162">
        <v>0.17133833354286707</v>
      </c>
      <c r="L153" s="162">
        <v>1.9472235149653303</v>
      </c>
      <c r="M153" s="162">
        <v>1.3244409575513103</v>
      </c>
      <c r="N153" s="162">
        <v>1.3715997103068991</v>
      </c>
      <c r="O153" s="162">
        <v>2.0564479459531113</v>
      </c>
      <c r="P153" s="162">
        <v>2.6634881474222043</v>
      </c>
      <c r="Q153" s="162">
        <v>1.1457382432555618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2.0484964615936043E-2</v>
      </c>
      <c r="D154" s="160">
        <f t="shared" ref="D154" si="603">SUM(D155:D156)</f>
        <v>3.9311631216174592E-2</v>
      </c>
      <c r="E154" s="160">
        <f t="shared" ref="E154" si="604">SUM(E155:E156)</f>
        <v>4.4038080831789853E-2</v>
      </c>
      <c r="F154" s="160">
        <f t="shared" ref="F154" si="605">SUM(F155:F156)</f>
        <v>6.1504472974102949E-2</v>
      </c>
      <c r="G154" s="160">
        <f t="shared" ref="G154" si="606">SUM(G155:G156)</f>
        <v>0.10011584617944104</v>
      </c>
      <c r="H154" s="160">
        <f t="shared" ref="H154" si="607">SUM(H155:H156)</f>
        <v>8.6301624531895854E-2</v>
      </c>
      <c r="I154" s="160">
        <f t="shared" ref="I154" si="608">SUM(I155:I156)</f>
        <v>8.9336099908951666E-2</v>
      </c>
      <c r="J154" s="160">
        <f t="shared" ref="J154" si="609">SUM(J155:J156)</f>
        <v>0.12152468120686322</v>
      </c>
      <c r="K154" s="160">
        <f t="shared" ref="K154" si="610">SUM(K155:K156)</f>
        <v>6.4939081388305356E-2</v>
      </c>
      <c r="L154" s="160">
        <f t="shared" ref="L154" si="611">SUM(L155:L156)</f>
        <v>0.30169108635888475</v>
      </c>
      <c r="M154" s="160">
        <f t="shared" ref="M154" si="612">SUM(M155:M156)</f>
        <v>0.22442396195833383</v>
      </c>
      <c r="N154" s="160">
        <f t="shared" ref="N154" si="613">SUM(N155:N156)</f>
        <v>0.23594867716525922</v>
      </c>
      <c r="O154" s="160">
        <f t="shared" ref="O154" si="614">SUM(O155:O156)</f>
        <v>0.32009588396883443</v>
      </c>
      <c r="P154" s="160">
        <f t="shared" ref="P154" si="615">SUM(P155:P156)</f>
        <v>0.43208753582536469</v>
      </c>
      <c r="Q154" s="160">
        <f t="shared" ref="Q154" si="616">SUM(Q155:Q156)</f>
        <v>0.17680139657818267</v>
      </c>
    </row>
    <row r="155" spans="1:17" ht="12" customHeight="1" x14ac:dyDescent="0.25">
      <c r="A155" s="148" t="s">
        <v>60</v>
      </c>
      <c r="B155" s="156"/>
      <c r="C155" s="156">
        <v>1.5492395319013344E-2</v>
      </c>
      <c r="D155" s="156">
        <v>2.9886272848797264E-2</v>
      </c>
      <c r="E155" s="156">
        <v>3.3496869547540872E-2</v>
      </c>
      <c r="F155" s="156">
        <v>4.6581200180801141E-2</v>
      </c>
      <c r="G155" s="156">
        <v>7.568827187370307E-2</v>
      </c>
      <c r="H155" s="156">
        <v>6.5217875081247226E-2</v>
      </c>
      <c r="I155" s="156">
        <v>6.7669713814952806E-2</v>
      </c>
      <c r="J155" s="156">
        <v>9.2701441371982385E-2</v>
      </c>
      <c r="K155" s="156">
        <v>4.9877322016391251E-2</v>
      </c>
      <c r="L155" s="156">
        <v>0.23346364466035799</v>
      </c>
      <c r="M155" s="156">
        <v>0.17591330376977843</v>
      </c>
      <c r="N155" s="156">
        <v>0.18777937003941006</v>
      </c>
      <c r="O155" s="156">
        <v>0.25278963414780553</v>
      </c>
      <c r="P155" s="156">
        <v>0.34012365257892263</v>
      </c>
      <c r="Q155" s="156">
        <v>0.1394260721431633</v>
      </c>
    </row>
    <row r="156" spans="1:17" ht="12" customHeight="1" x14ac:dyDescent="0.25">
      <c r="A156" s="148" t="s">
        <v>59</v>
      </c>
      <c r="B156" s="156"/>
      <c r="C156" s="156">
        <v>4.9925692969226979E-3</v>
      </c>
      <c r="D156" s="156">
        <v>9.4253583673773317E-3</v>
      </c>
      <c r="E156" s="156">
        <v>1.054121128424898E-2</v>
      </c>
      <c r="F156" s="156">
        <v>1.4923272793301808E-2</v>
      </c>
      <c r="G156" s="156">
        <v>2.4427574305737974E-2</v>
      </c>
      <c r="H156" s="156">
        <v>2.1083749450648625E-2</v>
      </c>
      <c r="I156" s="156">
        <v>2.1666386093998864E-2</v>
      </c>
      <c r="J156" s="156">
        <v>2.8823239834880832E-2</v>
      </c>
      <c r="K156" s="156">
        <v>1.5061759371914106E-2</v>
      </c>
      <c r="L156" s="156">
        <v>6.822744169852675E-2</v>
      </c>
      <c r="M156" s="156">
        <v>4.8510658188555413E-2</v>
      </c>
      <c r="N156" s="156">
        <v>4.8169307125849159E-2</v>
      </c>
      <c r="O156" s="156">
        <v>6.730624982102891E-2</v>
      </c>
      <c r="P156" s="156">
        <v>9.1963883246442071E-2</v>
      </c>
      <c r="Q156" s="156">
        <v>3.7375324435019369E-2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7.4613882629249256E-2</v>
      </c>
      <c r="D157" s="157">
        <f t="shared" ref="D157" si="618">SUM(D158:D159)</f>
        <v>0.13376881144482852</v>
      </c>
      <c r="E157" s="157">
        <f t="shared" ref="E157" si="619">SUM(E158:E159)</f>
        <v>0.13431543603960991</v>
      </c>
      <c r="F157" s="157">
        <f t="shared" ref="F157" si="620">SUM(F158:F159)</f>
        <v>0.16790716362535946</v>
      </c>
      <c r="G157" s="157">
        <f t="shared" ref="G157" si="621">SUM(G158:G159)</f>
        <v>0.2685286837778183</v>
      </c>
      <c r="H157" s="157">
        <f t="shared" ref="H157" si="622">SUM(H158:H159)</f>
        <v>0.24033429504393414</v>
      </c>
      <c r="I157" s="157">
        <f t="shared" ref="I157" si="623">SUM(I158:I159)</f>
        <v>0.23006352736199276</v>
      </c>
      <c r="J157" s="157">
        <f t="shared" ref="J157" si="624">SUM(J158:J159)</f>
        <v>0.2885513810370251</v>
      </c>
      <c r="K157" s="157">
        <f t="shared" ref="K157" si="625">SUM(K158:K159)</f>
        <v>7.8082622760203127E-2</v>
      </c>
      <c r="L157" s="157">
        <f t="shared" ref="L157" si="626">SUM(L158:L159)</f>
        <v>0.68932822273641892</v>
      </c>
      <c r="M157" s="157">
        <f t="shared" ref="M157" si="627">SUM(M158:M159)</f>
        <v>0.51559258744095904</v>
      </c>
      <c r="N157" s="157">
        <f t="shared" ref="N157" si="628">SUM(N158:N159)</f>
        <v>0.51371040087659603</v>
      </c>
      <c r="O157" s="157">
        <f t="shared" ref="O157" si="629">SUM(O158:O159)</f>
        <v>0.76539477689049085</v>
      </c>
      <c r="P157" s="157">
        <f t="shared" ref="P157" si="630">SUM(P158:P159)</f>
        <v>1.0254932646383008</v>
      </c>
      <c r="Q157" s="157">
        <f t="shared" ref="Q157" si="631">SUM(Q158:Q159)</f>
        <v>0.41878972579265278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7.4613882629249256E-2</v>
      </c>
      <c r="D159" s="57">
        <v>0.13376881144482852</v>
      </c>
      <c r="E159" s="57">
        <v>0.13431543603960991</v>
      </c>
      <c r="F159" s="57">
        <v>0.16790716362535946</v>
      </c>
      <c r="G159" s="57">
        <v>0.2685286837778183</v>
      </c>
      <c r="H159" s="57">
        <v>0.24033429504393414</v>
      </c>
      <c r="I159" s="57">
        <v>0.23006352736199276</v>
      </c>
      <c r="J159" s="57">
        <v>0.2885513810370251</v>
      </c>
      <c r="K159" s="57">
        <v>7.8082622760203127E-2</v>
      </c>
      <c r="L159" s="57">
        <v>0.68932822273641892</v>
      </c>
      <c r="M159" s="57">
        <v>0.51559258744095904</v>
      </c>
      <c r="N159" s="57">
        <v>0.51371040087659603</v>
      </c>
      <c r="O159" s="57">
        <v>0.76539477689049085</v>
      </c>
      <c r="P159" s="57">
        <v>1.0254932646383008</v>
      </c>
      <c r="Q159" s="57">
        <v>0.41878972579265278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</v>
      </c>
      <c r="D161" s="168">
        <f t="shared" ref="D161" si="633">SUM(D162,D164,D166,D175)</f>
        <v>2.6143441877900373</v>
      </c>
      <c r="E161" s="168">
        <f t="shared" ref="E161" si="634">SUM(E162,E164,E166,E175)</f>
        <v>3.5923698489521483</v>
      </c>
      <c r="F161" s="168">
        <f t="shared" ref="F161" si="635">SUM(F162,F164,F166,F175)</f>
        <v>3.0660818160317271</v>
      </c>
      <c r="G161" s="168">
        <f t="shared" ref="G161" si="636">SUM(G162,G164,G166,G175)</f>
        <v>1.846148883006387</v>
      </c>
      <c r="H161" s="168">
        <f t="shared" ref="H161" si="637">SUM(H162,H164,H166,H175)</f>
        <v>3.8684960036627603</v>
      </c>
      <c r="I161" s="168">
        <f t="shared" ref="I161" si="638">SUM(I162,I164,I166,I175)</f>
        <v>3.2384285398090173</v>
      </c>
      <c r="J161" s="168">
        <f t="shared" ref="J161" si="639">SUM(J162,J164,J166,J175)</f>
        <v>3.6238335471734793</v>
      </c>
      <c r="K161" s="168">
        <f t="shared" ref="K161" si="640">SUM(K162,K164,K166,K175)</f>
        <v>4.590449989705804</v>
      </c>
      <c r="L161" s="168">
        <f t="shared" ref="L161" si="641">SUM(L162,L164,L166,L175)</f>
        <v>3.7296032941285078</v>
      </c>
      <c r="M161" s="168">
        <f t="shared" ref="M161" si="642">SUM(M162,M164,M166,M175)</f>
        <v>4.3418544496036979</v>
      </c>
      <c r="N161" s="168">
        <f t="shared" ref="N161" si="643">SUM(N162,N164,N166,N175)</f>
        <v>4.7425859360100855</v>
      </c>
      <c r="O161" s="168">
        <f t="shared" ref="O161" si="644">SUM(O162,O164,O166,O175)</f>
        <v>6.0298833388018398</v>
      </c>
      <c r="P161" s="168">
        <f t="shared" ref="P161" si="645">SUM(P162,P164,P166,P175)</f>
        <v>4.3620612987913443</v>
      </c>
      <c r="Q161" s="168">
        <f t="shared" ref="Q161" si="646">SUM(Q162,Q164,Q166,Q175)</f>
        <v>4.1264591349471713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</v>
      </c>
      <c r="D162" s="157">
        <f t="shared" si="647"/>
        <v>2.0259125906042406</v>
      </c>
      <c r="E162" s="157">
        <f t="shared" si="647"/>
        <v>2.8039828975888703</v>
      </c>
      <c r="F162" s="157">
        <f t="shared" si="647"/>
        <v>2.3693191187717919</v>
      </c>
      <c r="G162" s="157">
        <f t="shared" si="647"/>
        <v>1.4072394891581164</v>
      </c>
      <c r="H162" s="157">
        <f t="shared" si="647"/>
        <v>2.9348872020775167</v>
      </c>
      <c r="I162" s="157">
        <f t="shared" si="647"/>
        <v>2.3682837538405308</v>
      </c>
      <c r="J162" s="157">
        <f t="shared" si="647"/>
        <v>2.74978306421146</v>
      </c>
      <c r="K162" s="157">
        <f t="shared" si="647"/>
        <v>3.4884785853362867</v>
      </c>
      <c r="L162" s="157">
        <f t="shared" si="647"/>
        <v>2.9129974230797875</v>
      </c>
      <c r="M162" s="157">
        <f t="shared" si="647"/>
        <v>3.1269312226744632</v>
      </c>
      <c r="N162" s="157">
        <f t="shared" si="647"/>
        <v>3.487971204806235</v>
      </c>
      <c r="O162" s="157">
        <f t="shared" si="647"/>
        <v>4.5562292754326368</v>
      </c>
      <c r="P162" s="157">
        <f t="shared" si="647"/>
        <v>2.9851651108348274</v>
      </c>
      <c r="Q162" s="157">
        <f t="shared" si="647"/>
        <v>2.9037601902312122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2.0259125906042406</v>
      </c>
      <c r="E163" s="57">
        <v>2.8039828975888703</v>
      </c>
      <c r="F163" s="57">
        <v>2.3693191187717919</v>
      </c>
      <c r="G163" s="57">
        <v>1.4072394891581164</v>
      </c>
      <c r="H163" s="57">
        <v>2.9348872020775167</v>
      </c>
      <c r="I163" s="57">
        <v>2.3682837538405308</v>
      </c>
      <c r="J163" s="57">
        <v>2.74978306421146</v>
      </c>
      <c r="K163" s="57">
        <v>3.4884785853362867</v>
      </c>
      <c r="L163" s="57">
        <v>2.9129974230797875</v>
      </c>
      <c r="M163" s="57">
        <v>3.1269312226744632</v>
      </c>
      <c r="N163" s="57">
        <v>3.487971204806235</v>
      </c>
      <c r="O163" s="57">
        <v>4.5562292754326368</v>
      </c>
      <c r="P163" s="57">
        <v>2.9851651108348274</v>
      </c>
      <c r="Q163" s="57">
        <v>2.9037601902312122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</v>
      </c>
      <c r="D164" s="157">
        <f t="shared" si="648"/>
        <v>2.1786725039576512E-3</v>
      </c>
      <c r="E164" s="157">
        <f t="shared" si="648"/>
        <v>1.893191085574243E-3</v>
      </c>
      <c r="F164" s="157">
        <f t="shared" si="648"/>
        <v>1.6395617742088156E-3</v>
      </c>
      <c r="G164" s="157">
        <f t="shared" si="648"/>
        <v>1.2044498123555583E-3</v>
      </c>
      <c r="H164" s="157">
        <f t="shared" si="648"/>
        <v>1.5590640163213971E-3</v>
      </c>
      <c r="I164" s="157">
        <f t="shared" si="648"/>
        <v>2.1914712311939329E-3</v>
      </c>
      <c r="J164" s="157">
        <f t="shared" si="648"/>
        <v>2.8910330852796448E-3</v>
      </c>
      <c r="K164" s="157">
        <f t="shared" si="648"/>
        <v>6.7594623786746471E-3</v>
      </c>
      <c r="L164" s="157">
        <f t="shared" si="648"/>
        <v>4.5987215929274095E-3</v>
      </c>
      <c r="M164" s="157">
        <f t="shared" si="648"/>
        <v>1.1729752705031038E-2</v>
      </c>
      <c r="N164" s="157">
        <f t="shared" si="648"/>
        <v>1.1200280771386392E-2</v>
      </c>
      <c r="O164" s="157">
        <f t="shared" si="648"/>
        <v>1.1456376190576401E-2</v>
      </c>
      <c r="P164" s="157">
        <f t="shared" si="648"/>
        <v>1.0410768991731718E-2</v>
      </c>
      <c r="Q164" s="157">
        <f t="shared" si="648"/>
        <v>1.1948705694208897E-2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2.1786725039576512E-3</v>
      </c>
      <c r="E165" s="156">
        <v>1.893191085574243E-3</v>
      </c>
      <c r="F165" s="156">
        <v>1.6395617742088156E-3</v>
      </c>
      <c r="G165" s="156">
        <v>1.2044498123555583E-3</v>
      </c>
      <c r="H165" s="156">
        <v>1.5590640163213971E-3</v>
      </c>
      <c r="I165" s="156">
        <v>2.1914712311939329E-3</v>
      </c>
      <c r="J165" s="156">
        <v>2.8910330852796448E-3</v>
      </c>
      <c r="K165" s="156">
        <v>6.7594623786746471E-3</v>
      </c>
      <c r="L165" s="156">
        <v>4.5987215929274095E-3</v>
      </c>
      <c r="M165" s="156">
        <v>1.1729752705031038E-2</v>
      </c>
      <c r="N165" s="156">
        <v>1.1200280771386392E-2</v>
      </c>
      <c r="O165" s="156">
        <v>1.1456376190576401E-2</v>
      </c>
      <c r="P165" s="156">
        <v>1.0410768991731718E-2</v>
      </c>
      <c r="Q165" s="156">
        <v>1.1948705694208897E-2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</v>
      </c>
      <c r="D166" s="157">
        <f t="shared" ref="D166" si="650">SUM(D167:D168,D171:D172)</f>
        <v>0.4505978192809636</v>
      </c>
      <c r="E166" s="157">
        <f t="shared" ref="E166" si="651">SUM(E167:E168,E171:E172)</f>
        <v>0.60346799699081533</v>
      </c>
      <c r="F166" s="157">
        <f t="shared" ref="F166" si="652">SUM(F167:F168,F171:F172)</f>
        <v>0.53198117159277225</v>
      </c>
      <c r="G166" s="157">
        <f t="shared" ref="G166" si="653">SUM(G167:G168,G171:G172)</f>
        <v>0.33457347524622322</v>
      </c>
      <c r="H166" s="157">
        <f t="shared" ref="H166" si="654">SUM(H167:H168,H171:H172)</f>
        <v>0.71143173850379204</v>
      </c>
      <c r="I166" s="157">
        <f t="shared" ref="I166" si="655">SUM(I167:I168,I171:I172)</f>
        <v>0.65529626887015358</v>
      </c>
      <c r="J166" s="157">
        <f t="shared" ref="J166" si="656">SUM(J167:J168,J171:J172)</f>
        <v>0.66027296860533058</v>
      </c>
      <c r="K166" s="157">
        <f t="shared" ref="K166" si="657">SUM(K167:K168,K171:K172)</f>
        <v>0.82832674563477582</v>
      </c>
      <c r="L166" s="157">
        <f t="shared" ref="L166" si="658">SUM(L167:L168,L171:L172)</f>
        <v>0.6229144705581422</v>
      </c>
      <c r="M166" s="157">
        <f t="shared" ref="M166" si="659">SUM(M167:M168,M171:M172)</f>
        <v>0.90574184447971995</v>
      </c>
      <c r="N166" s="157">
        <f t="shared" ref="N166" si="660">SUM(N167:N168,N171:N172)</f>
        <v>0.94726897348582129</v>
      </c>
      <c r="O166" s="157">
        <f t="shared" ref="O166" si="661">SUM(O167:O168,O171:O172)</f>
        <v>1.1108776527017716</v>
      </c>
      <c r="P166" s="157">
        <f t="shared" ref="P166" si="662">SUM(P167:P168,P171:P172)</f>
        <v>1.0310232505086943</v>
      </c>
      <c r="Q166" s="157">
        <f t="shared" ref="Q166" si="663">SUM(Q167:Q168,Q171:Q172)</f>
        <v>0.92324559305668652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0.4124324185315516</v>
      </c>
      <c r="E171" s="162">
        <v>0.56046460100198681</v>
      </c>
      <c r="F171" s="162">
        <v>0.49452524899853556</v>
      </c>
      <c r="G171" s="162">
        <v>0.32396184699458641</v>
      </c>
      <c r="H171" s="162">
        <v>0.68838634489541006</v>
      </c>
      <c r="I171" s="162">
        <v>0.6318340811760853</v>
      </c>
      <c r="J171" s="162">
        <v>0.63278458269627491</v>
      </c>
      <c r="K171" s="162">
        <v>0.75214152897488984</v>
      </c>
      <c r="L171" s="162">
        <v>0.59324773270691367</v>
      </c>
      <c r="M171" s="162">
        <v>0.85636119362968643</v>
      </c>
      <c r="N171" s="162">
        <v>0.9083906078888131</v>
      </c>
      <c r="O171" s="162">
        <v>1.0578309019895134</v>
      </c>
      <c r="P171" s="162">
        <v>0.98595473765835029</v>
      </c>
      <c r="Q171" s="162">
        <v>0.88395221403527446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3.8165400749412014E-2</v>
      </c>
      <c r="E172" s="160">
        <f t="shared" ref="E172" si="681">SUM(E173:E174)</f>
        <v>4.3003395988828533E-2</v>
      </c>
      <c r="F172" s="160">
        <f t="shared" ref="F172" si="682">SUM(F173:F174)</f>
        <v>3.7455922594236746E-2</v>
      </c>
      <c r="G172" s="160">
        <f t="shared" ref="G172" si="683">SUM(G173:G174)</f>
        <v>1.0611628251636798E-2</v>
      </c>
      <c r="H172" s="160">
        <f t="shared" ref="H172" si="684">SUM(H173:H174)</f>
        <v>2.3045393608381939E-2</v>
      </c>
      <c r="I172" s="160">
        <f t="shared" ref="I172" si="685">SUM(I173:I174)</f>
        <v>2.3462187694068215E-2</v>
      </c>
      <c r="J172" s="160">
        <f t="shared" ref="J172" si="686">SUM(J173:J174)</f>
        <v>2.7488385909055689E-2</v>
      </c>
      <c r="K172" s="160">
        <f t="shared" ref="K172" si="687">SUM(K173:K174)</f>
        <v>7.6185216659886035E-2</v>
      </c>
      <c r="L172" s="160">
        <f t="shared" ref="L172" si="688">SUM(L173:L174)</f>
        <v>2.9666737851228576E-2</v>
      </c>
      <c r="M172" s="160">
        <f t="shared" ref="M172" si="689">SUM(M173:M174)</f>
        <v>4.9380650850033514E-2</v>
      </c>
      <c r="N172" s="160">
        <f t="shared" ref="N172" si="690">SUM(N173:N174)</f>
        <v>3.8878365597008149E-2</v>
      </c>
      <c r="O172" s="160">
        <f t="shared" ref="O172" si="691">SUM(O173:O174)</f>
        <v>5.3046750712258367E-2</v>
      </c>
      <c r="P172" s="160">
        <f t="shared" ref="P172" si="692">SUM(P173:P174)</f>
        <v>4.5068512850344071E-2</v>
      </c>
      <c r="Q172" s="160">
        <f t="shared" ref="Q172" si="693">SUM(Q173:Q174)</f>
        <v>3.9293379021412056E-2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2.9014862647350932E-2</v>
      </c>
      <c r="E173" s="156">
        <v>3.2709852889392724E-2</v>
      </c>
      <c r="F173" s="156">
        <v>2.8367722605368469E-2</v>
      </c>
      <c r="G173" s="156">
        <v>8.022464322910431E-3</v>
      </c>
      <c r="H173" s="156">
        <v>1.7415333832958724E-2</v>
      </c>
      <c r="I173" s="156">
        <v>1.7771981632827186E-2</v>
      </c>
      <c r="J173" s="156">
        <v>2.096868693217226E-2</v>
      </c>
      <c r="K173" s="156">
        <v>5.851506524263806E-2</v>
      </c>
      <c r="L173" s="156">
        <v>2.295760483852044E-2</v>
      </c>
      <c r="M173" s="156">
        <v>3.8706710983669707E-2</v>
      </c>
      <c r="N173" s="156">
        <v>3.094128387443652E-2</v>
      </c>
      <c r="O173" s="156">
        <v>4.1892662095546478E-2</v>
      </c>
      <c r="P173" s="156">
        <v>3.547630036973469E-2</v>
      </c>
      <c r="Q173" s="156">
        <v>3.0986867774912739E-2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9.1505381020610833E-3</v>
      </c>
      <c r="E174" s="57">
        <v>1.0293543099435807E-2</v>
      </c>
      <c r="F174" s="57">
        <v>9.0881999888682754E-3</v>
      </c>
      <c r="G174" s="57">
        <v>2.5891639287263669E-3</v>
      </c>
      <c r="H174" s="57">
        <v>5.6300597754232132E-3</v>
      </c>
      <c r="I174" s="57">
        <v>5.6902060612410285E-3</v>
      </c>
      <c r="J174" s="57">
        <v>6.5196989768834274E-3</v>
      </c>
      <c r="K174" s="57">
        <v>1.7670151417247971E-2</v>
      </c>
      <c r="L174" s="57">
        <v>6.7091330127081348E-3</v>
      </c>
      <c r="M174" s="57">
        <v>1.0673939866363811E-2</v>
      </c>
      <c r="N174" s="57">
        <v>7.9370817225716313E-3</v>
      </c>
      <c r="O174" s="57">
        <v>1.1154088616711886E-2</v>
      </c>
      <c r="P174" s="57">
        <v>9.5922124806093797E-3</v>
      </c>
      <c r="Q174" s="57">
        <v>8.3065112464993148E-3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</v>
      </c>
      <c r="D175" s="157">
        <f t="shared" ref="D175" si="695">SUM(D176:D177)</f>
        <v>0.13565510540087541</v>
      </c>
      <c r="E175" s="157">
        <f t="shared" ref="E175" si="696">SUM(E176:E177)</f>
        <v>0.18302576328688819</v>
      </c>
      <c r="F175" s="157">
        <f t="shared" ref="F175" si="697">SUM(F176:F177)</f>
        <v>0.16314196389295449</v>
      </c>
      <c r="G175" s="157">
        <f t="shared" ref="G175" si="698">SUM(G176:G177)</f>
        <v>0.10313146878969184</v>
      </c>
      <c r="H175" s="157">
        <f t="shared" ref="H175" si="699">SUM(H176:H177)</f>
        <v>0.22061799906512997</v>
      </c>
      <c r="I175" s="157">
        <f t="shared" ref="I175" si="700">SUM(I176:I177)</f>
        <v>0.21265704586713904</v>
      </c>
      <c r="J175" s="157">
        <f t="shared" ref="J175" si="701">SUM(J176:J177)</f>
        <v>0.21088648127140908</v>
      </c>
      <c r="K175" s="157">
        <f t="shared" ref="K175" si="702">SUM(K176:K177)</f>
        <v>0.26688519635606678</v>
      </c>
      <c r="L175" s="157">
        <f t="shared" ref="L175" si="703">SUM(L176:L177)</f>
        <v>0.18909267889765113</v>
      </c>
      <c r="M175" s="157">
        <f t="shared" ref="M175" si="704">SUM(M176:M177)</f>
        <v>0.29745162974448408</v>
      </c>
      <c r="N175" s="157">
        <f t="shared" ref="N175" si="705">SUM(N176:N177)</f>
        <v>0.29614547694664306</v>
      </c>
      <c r="O175" s="157">
        <f t="shared" ref="O175" si="706">SUM(O176:O177)</f>
        <v>0.35132003447685423</v>
      </c>
      <c r="P175" s="157">
        <f t="shared" ref="P175" si="707">SUM(P176:P177)</f>
        <v>0.33546216845609095</v>
      </c>
      <c r="Q175" s="157">
        <f t="shared" ref="Q175" si="708">SUM(Q176:Q177)</f>
        <v>0.28750464596506409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0.13565510540087541</v>
      </c>
      <c r="E177" s="57">
        <v>0.18302576328688819</v>
      </c>
      <c r="F177" s="57">
        <v>0.16314196389295449</v>
      </c>
      <c r="G177" s="57">
        <v>0.10313146878969184</v>
      </c>
      <c r="H177" s="57">
        <v>0.22061799906512997</v>
      </c>
      <c r="I177" s="57">
        <v>0.21265704586713904</v>
      </c>
      <c r="J177" s="57">
        <v>0.21088648127140908</v>
      </c>
      <c r="K177" s="57">
        <v>0.26688519635606678</v>
      </c>
      <c r="L177" s="57">
        <v>0.18909267889765113</v>
      </c>
      <c r="M177" s="57">
        <v>0.29745162974448408</v>
      </c>
      <c r="N177" s="57">
        <v>0.29614547694664306</v>
      </c>
      <c r="O177" s="57">
        <v>0.35132003447685423</v>
      </c>
      <c r="P177" s="57">
        <v>0.33546216845609095</v>
      </c>
      <c r="Q177" s="57">
        <v>0.28750464596506409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4.1128926684659464E-2</v>
      </c>
      <c r="E3" s="168">
        <f t="shared" ref="E3" si="2">SUM(E4,E7,E9,E19)</f>
        <v>4.2471599450147737E-2</v>
      </c>
      <c r="F3" s="168">
        <f t="shared" ref="F3" si="3">SUM(F4,F7,F9,F19)</f>
        <v>0</v>
      </c>
      <c r="G3" s="168">
        <f t="shared" ref="G3" si="4">SUM(G4,G7,G9,G19)</f>
        <v>4.9156597201659713E-2</v>
      </c>
      <c r="H3" s="168">
        <f t="shared" ref="H3" si="5">SUM(H4,H7,H9,H19)</f>
        <v>4.869594026766786E-2</v>
      </c>
      <c r="I3" s="168">
        <f t="shared" ref="I3" si="6">SUM(I4,I7,I9,I19)</f>
        <v>0.18689592931414534</v>
      </c>
      <c r="J3" s="168">
        <f t="shared" ref="J3" si="7">SUM(J4,J7,J9,J19)</f>
        <v>0.21496784059001653</v>
      </c>
      <c r="K3" s="168">
        <f t="shared" ref="K3" si="8">SUM(K4,K7,K9,K19)</f>
        <v>8.3478880867584856E-2</v>
      </c>
      <c r="L3" s="168">
        <f t="shared" ref="L3" si="9">SUM(L4,L7,L9,L19)</f>
        <v>6.3173842820511611E-2</v>
      </c>
      <c r="M3" s="168">
        <f t="shared" ref="M3" si="10">SUM(M4,M7,M9,M19)</f>
        <v>0.11400517082065119</v>
      </c>
      <c r="N3" s="168">
        <f t="shared" ref="N3" si="11">SUM(N4,N7,N9,N19)</f>
        <v>4.0735354523882911E-2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3.0860246332170549E-2</v>
      </c>
      <c r="E4" s="157">
        <f t="shared" si="15"/>
        <v>3.17847183958948E-2</v>
      </c>
      <c r="F4" s="157">
        <f t="shared" si="15"/>
        <v>0</v>
      </c>
      <c r="G4" s="157">
        <f t="shared" si="15"/>
        <v>3.6091212143368044E-2</v>
      </c>
      <c r="H4" s="157">
        <f t="shared" si="15"/>
        <v>3.5360748820955488E-2</v>
      </c>
      <c r="I4" s="157">
        <f t="shared" si="15"/>
        <v>0.12929262331850122</v>
      </c>
      <c r="J4" s="157">
        <f t="shared" si="15"/>
        <v>0.19432357296504132</v>
      </c>
      <c r="K4" s="157">
        <f t="shared" si="15"/>
        <v>6.0407372032153316E-2</v>
      </c>
      <c r="L4" s="157">
        <f t="shared" si="15"/>
        <v>4.5176522131288047E-2</v>
      </c>
      <c r="M4" s="157">
        <f t="shared" si="15"/>
        <v>7.7906744803395933E-2</v>
      </c>
      <c r="N4" s="157">
        <f t="shared" si="15"/>
        <v>2.6827546732891901E-2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3.0586910954963284E-2</v>
      </c>
      <c r="E5" s="156">
        <v>3.1508995658563146E-2</v>
      </c>
      <c r="F5" s="156">
        <v>0</v>
      </c>
      <c r="G5" s="156">
        <v>3.5793811789057002E-2</v>
      </c>
      <c r="H5" s="156">
        <v>3.5076189398237645E-2</v>
      </c>
      <c r="I5" s="156">
        <v>0.12802757200494302</v>
      </c>
      <c r="J5" s="156">
        <v>0.1926317565711054</v>
      </c>
      <c r="K5" s="156">
        <v>5.9796435493885934E-2</v>
      </c>
      <c r="L5" s="156">
        <v>4.4821712097395196E-2</v>
      </c>
      <c r="M5" s="156">
        <v>7.6909317406987199E-2</v>
      </c>
      <c r="N5" s="156">
        <v>2.6438758437346301E-2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2.7333537720726421E-4</v>
      </c>
      <c r="E6" s="156">
        <v>2.7572273733165233E-4</v>
      </c>
      <c r="F6" s="156">
        <v>0</v>
      </c>
      <c r="G6" s="156">
        <v>2.9740035431103875E-4</v>
      </c>
      <c r="H6" s="156">
        <v>2.8455942271784482E-4</v>
      </c>
      <c r="I6" s="156">
        <v>1.2650513135581854E-3</v>
      </c>
      <c r="J6" s="156">
        <v>1.6918163939359241E-3</v>
      </c>
      <c r="K6" s="156">
        <v>6.1093653826738115E-4</v>
      </c>
      <c r="L6" s="156">
        <v>3.5481003389284805E-4</v>
      </c>
      <c r="M6" s="156">
        <v>9.9742739640872849E-4</v>
      </c>
      <c r="N6" s="156">
        <v>3.8878829554559889E-4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2.4510994598233579E-4</v>
      </c>
      <c r="J7" s="157">
        <f t="shared" si="16"/>
        <v>1.3599118507586657E-4</v>
      </c>
      <c r="K7" s="157">
        <f t="shared" si="16"/>
        <v>2.7185359643049772E-4</v>
      </c>
      <c r="L7" s="157">
        <f t="shared" si="16"/>
        <v>2.8750287040864959E-4</v>
      </c>
      <c r="M7" s="157">
        <f t="shared" si="16"/>
        <v>8.892301729340195E-4</v>
      </c>
      <c r="N7" s="157">
        <f t="shared" si="16"/>
        <v>8.8008986235536108E-4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2.4510994598233579E-4</v>
      </c>
      <c r="J8" s="156">
        <v>1.3599118507586657E-4</v>
      </c>
      <c r="K8" s="156">
        <v>2.7185359643049772E-4</v>
      </c>
      <c r="L8" s="156">
        <v>2.8750287040864959E-4</v>
      </c>
      <c r="M8" s="156">
        <v>8.892301729340195E-4</v>
      </c>
      <c r="N8" s="156">
        <v>8.8008986235536108E-4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7.7336606265796509E-3</v>
      </c>
      <c r="E9" s="157">
        <f t="shared" ref="E9" si="19">SUM(E10:E12,E15:E16)</f>
        <v>8.0367787159682357E-3</v>
      </c>
      <c r="F9" s="157">
        <f t="shared" ref="F9" si="20">SUM(F10:F12,F15:F16)</f>
        <v>0</v>
      </c>
      <c r="G9" s="157">
        <f t="shared" ref="G9" si="21">SUM(G10:G12,G15:G16)</f>
        <v>9.7926656227723397E-3</v>
      </c>
      <c r="H9" s="157">
        <f t="shared" ref="H9" si="22">SUM(H10:H12,H15:H16)</f>
        <v>9.9928938450962283E-3</v>
      </c>
      <c r="I9" s="157">
        <f t="shared" ref="I9" si="23">SUM(I10:I12,I15:I16)</f>
        <v>4.2533782102164693E-2</v>
      </c>
      <c r="J9" s="157">
        <f t="shared" ref="J9" si="24">SUM(J10:J12,J15:J16)</f>
        <v>1.5268718044337753E-2</v>
      </c>
      <c r="K9" s="157">
        <f t="shared" ref="K9" si="25">SUM(K10:K12,K15:K16)</f>
        <v>1.6957929599619243E-2</v>
      </c>
      <c r="L9" s="157">
        <f t="shared" ref="L9" si="26">SUM(L10:L12,L15:L16)</f>
        <v>1.3350947902252304E-2</v>
      </c>
      <c r="M9" s="157">
        <f t="shared" ref="M9" si="27">SUM(M10:M12,M15:M16)</f>
        <v>2.602565920954068E-2</v>
      </c>
      <c r="N9" s="157">
        <f t="shared" ref="N9" si="28">SUM(N10:N12,N15:N16)</f>
        <v>9.7310719060662385E-3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7.006972975927307E-3</v>
      </c>
      <c r="E15" s="162">
        <v>7.2841715998143916E-3</v>
      </c>
      <c r="F15" s="162">
        <v>0</v>
      </c>
      <c r="G15" s="162">
        <v>8.9470837875553298E-3</v>
      </c>
      <c r="H15" s="162">
        <v>9.4756836807197795E-3</v>
      </c>
      <c r="I15" s="162">
        <v>3.7962397405253923E-2</v>
      </c>
      <c r="J15" s="162">
        <v>1.3596896484228859E-2</v>
      </c>
      <c r="K15" s="162">
        <v>1.4786912762202589E-2</v>
      </c>
      <c r="L15" s="162">
        <v>1.1831770278403571E-2</v>
      </c>
      <c r="M15" s="162">
        <v>2.2893063510425526E-2</v>
      </c>
      <c r="N15" s="162">
        <v>8.6735917238538168E-3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7.2668765065234391E-4</v>
      </c>
      <c r="E16" s="160">
        <f t="shared" ref="E16" si="49">SUM(E17:E18)</f>
        <v>7.5260711615384389E-4</v>
      </c>
      <c r="F16" s="160">
        <f t="shared" ref="F16" si="50">SUM(F17:F18)</f>
        <v>0</v>
      </c>
      <c r="G16" s="160">
        <f t="shared" ref="G16" si="51">SUM(G17:G18)</f>
        <v>8.4558183521701023E-4</v>
      </c>
      <c r="H16" s="160">
        <f t="shared" ref="H16" si="52">SUM(H17:H18)</f>
        <v>5.1721016437644934E-4</v>
      </c>
      <c r="I16" s="160">
        <f t="shared" ref="I16" si="53">SUM(I17:I18)</f>
        <v>4.5713846969107699E-3</v>
      </c>
      <c r="J16" s="160">
        <f t="shared" ref="J16" si="54">SUM(J17:J18)</f>
        <v>1.6718215601088946E-3</v>
      </c>
      <c r="K16" s="160">
        <f t="shared" ref="K16" si="55">SUM(K17:K18)</f>
        <v>2.1710168374166538E-3</v>
      </c>
      <c r="L16" s="160">
        <f t="shared" ref="L16" si="56">SUM(L17:L18)</f>
        <v>1.5191776238487329E-3</v>
      </c>
      <c r="M16" s="160">
        <f t="shared" ref="M16" si="57">SUM(M17:M18)</f>
        <v>3.1325956991151544E-3</v>
      </c>
      <c r="N16" s="160">
        <f t="shared" ref="N16" si="58">SUM(N17:N18)</f>
        <v>1.0574801822124211E-3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5.0822122552592519E-4</v>
      </c>
      <c r="E17" s="156">
        <v>5.2790380127989869E-4</v>
      </c>
      <c r="F17" s="156">
        <v>0</v>
      </c>
      <c r="G17" s="156">
        <v>5.9150219748403015E-4</v>
      </c>
      <c r="H17" s="156">
        <v>3.6260596233580127E-4</v>
      </c>
      <c r="I17" s="156">
        <v>3.2297554173713501E-3</v>
      </c>
      <c r="J17" s="156">
        <v>1.1923542194051536E-3</v>
      </c>
      <c r="K17" s="156">
        <v>1.5622186603648322E-3</v>
      </c>
      <c r="L17" s="156">
        <v>1.104202036128955E-3</v>
      </c>
      <c r="M17" s="156">
        <v>2.3161127231094572E-3</v>
      </c>
      <c r="N17" s="156">
        <v>7.9654432991706475E-4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2.1846642512641875E-4</v>
      </c>
      <c r="E18" s="156">
        <v>2.247033148739452E-4</v>
      </c>
      <c r="F18" s="156">
        <v>0</v>
      </c>
      <c r="G18" s="156">
        <v>2.5407963773298008E-4</v>
      </c>
      <c r="H18" s="156">
        <v>1.546042020406481E-4</v>
      </c>
      <c r="I18" s="156">
        <v>1.3416292795394194E-3</v>
      </c>
      <c r="J18" s="156">
        <v>4.7946734070374096E-4</v>
      </c>
      <c r="K18" s="156">
        <v>6.0879817705182158E-4</v>
      </c>
      <c r="L18" s="156">
        <v>4.14975587719778E-4</v>
      </c>
      <c r="M18" s="156">
        <v>8.1648297600569705E-4</v>
      </c>
      <c r="N18" s="156">
        <v>2.6093585229535631E-4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2.5350197259092658E-3</v>
      </c>
      <c r="E19" s="157">
        <f t="shared" ref="E19" si="64">SUM(E20:E22)</f>
        <v>2.6501023382847016E-3</v>
      </c>
      <c r="F19" s="157">
        <f t="shared" ref="F19" si="65">SUM(F20:F22)</f>
        <v>0</v>
      </c>
      <c r="G19" s="157">
        <f t="shared" ref="G19" si="66">SUM(G20:G22)</f>
        <v>3.2727194355193297E-3</v>
      </c>
      <c r="H19" s="157">
        <f t="shared" ref="H19" si="67">SUM(H20:H22)</f>
        <v>3.3422976016161498E-3</v>
      </c>
      <c r="I19" s="157">
        <f t="shared" ref="I19" si="68">SUM(I20:I22)</f>
        <v>1.4824413947497096E-2</v>
      </c>
      <c r="J19" s="157">
        <f t="shared" ref="J19" si="69">SUM(J20:J22)</f>
        <v>5.239558395561587E-3</v>
      </c>
      <c r="K19" s="157">
        <f t="shared" ref="K19" si="70">SUM(K20:K22)</f>
        <v>5.8417256393817982E-3</v>
      </c>
      <c r="L19" s="157">
        <f t="shared" ref="L19" si="71">SUM(L20:L22)</f>
        <v>4.3588699165626075E-3</v>
      </c>
      <c r="M19" s="157">
        <f t="shared" ref="M19" si="72">SUM(M20:M22)</f>
        <v>9.1835366347805501E-3</v>
      </c>
      <c r="N19" s="157">
        <f t="shared" ref="N19" si="73">SUM(N20:N22)</f>
        <v>3.296646022569411E-3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2.5350197259092658E-3</v>
      </c>
      <c r="E22" s="57">
        <v>2.6501023382847016E-3</v>
      </c>
      <c r="F22" s="57">
        <v>0</v>
      </c>
      <c r="G22" s="57">
        <v>3.2727194355193297E-3</v>
      </c>
      <c r="H22" s="57">
        <v>3.3422976016161498E-3</v>
      </c>
      <c r="I22" s="57">
        <v>1.4824413947497096E-2</v>
      </c>
      <c r="J22" s="57">
        <v>5.239558395561587E-3</v>
      </c>
      <c r="K22" s="57">
        <v>5.8417256393817982E-3</v>
      </c>
      <c r="L22" s="57">
        <v>4.3588699165626075E-3</v>
      </c>
      <c r="M22" s="57">
        <v>9.1835366347805501E-3</v>
      </c>
      <c r="N22" s="57">
        <v>3.296646022569411E-3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0.99501358748177227</v>
      </c>
      <c r="J43" s="168">
        <f t="shared" ref="J43" si="161">SUM(J44,J47,J49,J58)</f>
        <v>0.84746217414790403</v>
      </c>
      <c r="K43" s="168">
        <f t="shared" ref="K43" si="162">SUM(K44,K47,K49,K58)</f>
        <v>1.0280518317879039</v>
      </c>
      <c r="L43" s="168">
        <f t="shared" ref="L43" si="163">SUM(L44,L47,L49,L58)</f>
        <v>0.63603805596732366</v>
      </c>
      <c r="M43" s="168">
        <f t="shared" ref="M43" si="164">SUM(M44,M47,M49,M58)</f>
        <v>1.769412827986913</v>
      </c>
      <c r="N43" s="168">
        <f t="shared" ref="N43" si="165">SUM(N44,N47,N49,N58)</f>
        <v>0</v>
      </c>
      <c r="O43" s="168">
        <f t="shared" ref="O43" si="166">SUM(O44,O47,O49,O58)</f>
        <v>1.2231255107765479E-2</v>
      </c>
      <c r="P43" s="168">
        <f t="shared" ref="P43" si="167">SUM(P44,P47,P49,P58)</f>
        <v>1.2590591586205462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0.71748972340637962</v>
      </c>
      <c r="J44" s="157">
        <f t="shared" si="169"/>
        <v>0.61408699001575051</v>
      </c>
      <c r="K44" s="157">
        <f t="shared" si="169"/>
        <v>0.76024384776861242</v>
      </c>
      <c r="L44" s="157">
        <f t="shared" si="169"/>
        <v>0.46708888176501617</v>
      </c>
      <c r="M44" s="157">
        <f t="shared" si="169"/>
        <v>1.2517600504636281</v>
      </c>
      <c r="N44" s="157">
        <f t="shared" si="169"/>
        <v>0</v>
      </c>
      <c r="O44" s="157">
        <f t="shared" si="169"/>
        <v>7.7809371121097624E-3</v>
      </c>
      <c r="P44" s="157">
        <f t="shared" si="169"/>
        <v>0.86795094755061308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0.70019305576159052</v>
      </c>
      <c r="J45" s="156">
        <v>0.60089340587923223</v>
      </c>
      <c r="K45" s="156">
        <v>0.74130907366744969</v>
      </c>
      <c r="L45" s="156">
        <v>0.45802454132449644</v>
      </c>
      <c r="M45" s="156">
        <v>1.2124497737040998</v>
      </c>
      <c r="N45" s="156">
        <v>0</v>
      </c>
      <c r="O45" s="156">
        <v>7.511904023096554E-3</v>
      </c>
      <c r="P45" s="156">
        <v>0.82414019358803836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1.7296667644789057E-2</v>
      </c>
      <c r="J46" s="156">
        <v>1.3193584136518326E-2</v>
      </c>
      <c r="K46" s="156">
        <v>1.8934774101162694E-2</v>
      </c>
      <c r="L46" s="156">
        <v>9.0643404405197376E-3</v>
      </c>
      <c r="M46" s="156">
        <v>3.9310276759528397E-2</v>
      </c>
      <c r="N46" s="156">
        <v>0</v>
      </c>
      <c r="O46" s="156">
        <v>2.6903308901320817E-4</v>
      </c>
      <c r="P46" s="156">
        <v>4.3810753962574764E-2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1.2999287362491913E-3</v>
      </c>
      <c r="J47" s="157">
        <f t="shared" si="170"/>
        <v>4.1784687741345221E-4</v>
      </c>
      <c r="K47" s="157">
        <f t="shared" si="170"/>
        <v>4.1637931825520861E-3</v>
      </c>
      <c r="L47" s="157">
        <f t="shared" si="170"/>
        <v>2.0573390275993881E-3</v>
      </c>
      <c r="M47" s="157">
        <f t="shared" si="170"/>
        <v>7.907483507249893E-3</v>
      </c>
      <c r="N47" s="157">
        <f t="shared" si="170"/>
        <v>0</v>
      </c>
      <c r="O47" s="157">
        <f t="shared" si="170"/>
        <v>2.0704253801499027E-3</v>
      </c>
      <c r="P47" s="157">
        <f t="shared" si="170"/>
        <v>1.5643079249260269E-2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1.2999287362491913E-3</v>
      </c>
      <c r="J48" s="156">
        <v>4.1784687741345221E-4</v>
      </c>
      <c r="K48" s="156">
        <v>4.1637931825520861E-3</v>
      </c>
      <c r="L48" s="156">
        <v>2.0573390275993881E-3</v>
      </c>
      <c r="M48" s="156">
        <v>7.907483507249893E-3</v>
      </c>
      <c r="N48" s="156">
        <v>0</v>
      </c>
      <c r="O48" s="156">
        <v>2.0704253801499027E-3</v>
      </c>
      <c r="P48" s="156">
        <v>1.5643079249260269E-2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0.20001844967856014</v>
      </c>
      <c r="J49" s="157">
        <f t="shared" ref="J49" si="178">SUM(J50:J51,J54:J55)</f>
        <v>0.17035453774540912</v>
      </c>
      <c r="K49" s="157">
        <f t="shared" ref="K49" si="179">SUM(K50:K51,K54:K55)</f>
        <v>0.18819982342837197</v>
      </c>
      <c r="L49" s="157">
        <f t="shared" ref="L49" si="180">SUM(L50:L51,L54:L55)</f>
        <v>0.12646192056672831</v>
      </c>
      <c r="M49" s="157">
        <f t="shared" ref="M49" si="181">SUM(M50:M51,M54:M55)</f>
        <v>0.3549492041113943</v>
      </c>
      <c r="N49" s="157">
        <f t="shared" ref="N49" si="182">SUM(N50:N51,N54:N55)</f>
        <v>0</v>
      </c>
      <c r="O49" s="157">
        <f t="shared" ref="O49" si="183">SUM(O50:O51,O54:O55)</f>
        <v>1.5247623749276564E-3</v>
      </c>
      <c r="P49" s="157">
        <f t="shared" ref="P49" si="184">SUM(P50:P51,P54:P55)</f>
        <v>0.24231738717294329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6.8860870598992124E-2</v>
      </c>
      <c r="J50" s="132">
        <v>3.5479081987318875E-2</v>
      </c>
      <c r="K50" s="132">
        <v>7.4702335423341315E-2</v>
      </c>
      <c r="L50" s="132">
        <v>0</v>
      </c>
      <c r="M50" s="132">
        <v>0.17406569610882539</v>
      </c>
      <c r="N50" s="132">
        <v>0</v>
      </c>
      <c r="O50" s="132">
        <v>0</v>
      </c>
      <c r="P50" s="132">
        <v>0.20688168399835194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5.6379003970385144E-3</v>
      </c>
      <c r="J51" s="132">
        <f t="shared" ref="J51" si="193">SUM(J52:J53)</f>
        <v>1.5457862802468949E-3</v>
      </c>
      <c r="K51" s="132">
        <f t="shared" ref="K51" si="194">SUM(K52:K53)</f>
        <v>8.7389585206753065E-3</v>
      </c>
      <c r="L51" s="132">
        <f t="shared" ref="L51" si="195">SUM(L52:L53)</f>
        <v>0</v>
      </c>
      <c r="M51" s="132">
        <f t="shared" ref="M51" si="196">SUM(M52:M53)</f>
        <v>2.0661500269318026E-2</v>
      </c>
      <c r="N51" s="132">
        <f t="shared" ref="N51" si="197">SUM(N52:N53)</f>
        <v>0</v>
      </c>
      <c r="O51" s="132">
        <f t="shared" ref="O51" si="198">SUM(O52:O53)</f>
        <v>1.5247623749276564E-3</v>
      </c>
      <c r="P51" s="132">
        <f t="shared" ref="P51" si="199">SUM(P52:P53)</f>
        <v>3.5435703174591361E-2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3.7154882589558844E-3</v>
      </c>
      <c r="J52" s="165">
        <v>9.9117838336870495E-4</v>
      </c>
      <c r="K52" s="165">
        <v>5.6405267537085078E-3</v>
      </c>
      <c r="L52" s="165">
        <v>0</v>
      </c>
      <c r="M52" s="165">
        <v>1.3688695235085925E-2</v>
      </c>
      <c r="N52" s="165">
        <v>0</v>
      </c>
      <c r="O52" s="165">
        <v>9.6211675122695039E-4</v>
      </c>
      <c r="P52" s="165">
        <v>2.3077334362645006E-2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1.9224121380826303E-3</v>
      </c>
      <c r="J53" s="164">
        <v>5.5460789687818992E-4</v>
      </c>
      <c r="K53" s="164">
        <v>3.0984317669667978E-3</v>
      </c>
      <c r="L53" s="164">
        <v>0</v>
      </c>
      <c r="M53" s="164">
        <v>6.9728050342320984E-3</v>
      </c>
      <c r="N53" s="164">
        <v>0</v>
      </c>
      <c r="O53" s="164">
        <v>5.6264562370070595E-4</v>
      </c>
      <c r="P53" s="164">
        <v>1.2358368811946357E-2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0.12063598920031976</v>
      </c>
      <c r="J54" s="162">
        <v>0.12746996844141562</v>
      </c>
      <c r="K54" s="162">
        <v>0.10055382315696458</v>
      </c>
      <c r="L54" s="162">
        <v>0.12112341211318364</v>
      </c>
      <c r="M54" s="162">
        <v>0.14368053126175825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4.8836894822097375E-3</v>
      </c>
      <c r="J55" s="160">
        <f t="shared" ref="J55" si="208">SUM(J56:J57)</f>
        <v>5.8597010364277481E-3</v>
      </c>
      <c r="K55" s="160">
        <f t="shared" ref="K55" si="209">SUM(K56:K57)</f>
        <v>4.2047063273907438E-3</v>
      </c>
      <c r="L55" s="160">
        <f t="shared" ref="L55" si="210">SUM(L56:L57)</f>
        <v>5.3385084535446711E-3</v>
      </c>
      <c r="M55" s="160">
        <f t="shared" ref="M55" si="211">SUM(M56:M57)</f>
        <v>1.6541476471492615E-2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3.4263403932331968E-3</v>
      </c>
      <c r="J56" s="156">
        <v>4.1821231137833606E-3</v>
      </c>
      <c r="K56" s="156">
        <v>3.0291124301643178E-3</v>
      </c>
      <c r="L56" s="156">
        <v>3.8865927385128263E-3</v>
      </c>
      <c r="M56" s="156">
        <v>1.2257251619475593E-2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1.4573490889765411E-3</v>
      </c>
      <c r="J57" s="156">
        <v>1.6775779226443873E-3</v>
      </c>
      <c r="K57" s="156">
        <v>1.1755938972264264E-3</v>
      </c>
      <c r="L57" s="156">
        <v>1.4519157150318445E-3</v>
      </c>
      <c r="M57" s="156">
        <v>4.2842248520170243E-3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7.6205485660583411E-2</v>
      </c>
      <c r="J58" s="157">
        <f t="shared" ref="J58" si="223">SUM(J59:J60)</f>
        <v>6.2602799509330953E-2</v>
      </c>
      <c r="K58" s="157">
        <f t="shared" ref="K58" si="224">SUM(K59:K60)</f>
        <v>7.5444367408367422E-2</v>
      </c>
      <c r="L58" s="157">
        <f t="shared" ref="L58" si="225">SUM(L59:L60)</f>
        <v>4.0429914607979747E-2</v>
      </c>
      <c r="M58" s="157">
        <f t="shared" ref="M58" si="226">SUM(M59:M60)</f>
        <v>0.15479608990464061</v>
      </c>
      <c r="N58" s="157">
        <f t="shared" ref="N58" si="227">SUM(N59:N60)</f>
        <v>0</v>
      </c>
      <c r="O58" s="157">
        <f t="shared" ref="O58" si="228">SUM(O59:O60)</f>
        <v>8.5513024057815468E-4</v>
      </c>
      <c r="P58" s="157">
        <f t="shared" ref="P58" si="229">SUM(P59:P60)</f>
        <v>0.13314774464772952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7.6205485660583411E-2</v>
      </c>
      <c r="J60" s="57">
        <v>6.2602799509330953E-2</v>
      </c>
      <c r="K60" s="57">
        <v>7.5444367408367422E-2</v>
      </c>
      <c r="L60" s="57">
        <v>4.0429914607979747E-2</v>
      </c>
      <c r="M60" s="57">
        <v>0.15479608990464061</v>
      </c>
      <c r="N60" s="57">
        <v>0</v>
      </c>
      <c r="O60" s="57">
        <v>8.5513024057815468E-4</v>
      </c>
      <c r="P60" s="57">
        <v>0.13314774464772952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199.46903408736426</v>
      </c>
      <c r="D62" s="168">
        <f t="shared" ref="D62" si="232">SUM(D63,D66,D68,D77)</f>
        <v>183.66261704731022</v>
      </c>
      <c r="E62" s="168">
        <f t="shared" ref="E62" si="233">SUM(E63,E66,E68,E77)</f>
        <v>182.2047929896836</v>
      </c>
      <c r="F62" s="168">
        <f t="shared" ref="F62" si="234">SUM(F63,F66,F68,F77)</f>
        <v>154.11005558392017</v>
      </c>
      <c r="G62" s="168">
        <f t="shared" ref="G62" si="235">SUM(G63,G66,G68,G77)</f>
        <v>145.61167810932622</v>
      </c>
      <c r="H62" s="168">
        <f t="shared" ref="H62" si="236">SUM(H63,H66,H68,H77)</f>
        <v>164.90858762068044</v>
      </c>
      <c r="I62" s="168">
        <f t="shared" ref="I62" si="237">SUM(I63,I66,I68,I77)</f>
        <v>148.15220971498337</v>
      </c>
      <c r="J62" s="168">
        <f t="shared" ref="J62" si="238">SUM(J63,J66,J68,J77)</f>
        <v>169.77910260472447</v>
      </c>
      <c r="K62" s="168">
        <f t="shared" ref="K62" si="239">SUM(K63,K66,K68,K77)</f>
        <v>188.3783139961877</v>
      </c>
      <c r="L62" s="168">
        <f t="shared" ref="L62" si="240">SUM(L63,L66,L68,L77)</f>
        <v>233.22654618092102</v>
      </c>
      <c r="M62" s="168">
        <f t="shared" ref="M62" si="241">SUM(M63,M66,M68,M77)</f>
        <v>156.01486501151959</v>
      </c>
      <c r="N62" s="168">
        <f t="shared" ref="N62" si="242">SUM(N63,N66,N68,N77)</f>
        <v>164.76708752171845</v>
      </c>
      <c r="O62" s="168">
        <f t="shared" ref="O62" si="243">SUM(O63,O66,O68,O77)</f>
        <v>224.95001190603998</v>
      </c>
      <c r="P62" s="168">
        <f t="shared" ref="P62" si="244">SUM(P63,P66,P68,P77)</f>
        <v>103.91836299223948</v>
      </c>
      <c r="Q62" s="168">
        <f t="shared" ref="Q62" si="245">SUM(Q63,Q66,Q68,Q77)</f>
        <v>152.78496368717043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158.90816494174476</v>
      </c>
      <c r="D63" s="157">
        <f t="shared" si="246"/>
        <v>143.46646655028795</v>
      </c>
      <c r="E63" s="157">
        <f t="shared" si="246"/>
        <v>143.60101774927563</v>
      </c>
      <c r="F63" s="157">
        <f t="shared" si="246"/>
        <v>120.34922470761514</v>
      </c>
      <c r="G63" s="157">
        <f t="shared" si="246"/>
        <v>112.42128037949067</v>
      </c>
      <c r="H63" s="157">
        <f t="shared" si="246"/>
        <v>126.98433338796066</v>
      </c>
      <c r="I63" s="157">
        <f t="shared" si="246"/>
        <v>109.35096063907704</v>
      </c>
      <c r="J63" s="157">
        <f t="shared" si="246"/>
        <v>131.56925787206168</v>
      </c>
      <c r="K63" s="157">
        <f t="shared" si="246"/>
        <v>145.87294157381618</v>
      </c>
      <c r="L63" s="157">
        <f t="shared" si="246"/>
        <v>188.25750064539881</v>
      </c>
      <c r="M63" s="157">
        <f t="shared" si="246"/>
        <v>115.61161467978437</v>
      </c>
      <c r="N63" s="157">
        <f t="shared" si="246"/>
        <v>125.29080329186625</v>
      </c>
      <c r="O63" s="157">
        <f t="shared" si="246"/>
        <v>172.37833020289187</v>
      </c>
      <c r="P63" s="157">
        <f t="shared" si="246"/>
        <v>71.967740353731131</v>
      </c>
      <c r="Q63" s="157">
        <f t="shared" si="246"/>
        <v>107.57841858902444</v>
      </c>
    </row>
    <row r="64" spans="1:17" ht="12" customHeight="1" x14ac:dyDescent="0.25">
      <c r="A64" s="23" t="s">
        <v>161</v>
      </c>
      <c r="B64" s="156"/>
      <c r="C64" s="156">
        <v>155.94514853575606</v>
      </c>
      <c r="D64" s="156">
        <v>140.33134119103451</v>
      </c>
      <c r="E64" s="156">
        <v>140.52678226006665</v>
      </c>
      <c r="F64" s="156">
        <v>117.89389426212453</v>
      </c>
      <c r="G64" s="156">
        <v>110.13361017543724</v>
      </c>
      <c r="H64" s="156">
        <v>124.46009309489507</v>
      </c>
      <c r="I64" s="156">
        <v>106.71481525453716</v>
      </c>
      <c r="J64" s="156">
        <v>128.74250840213756</v>
      </c>
      <c r="K64" s="156">
        <v>142.23980306927024</v>
      </c>
      <c r="L64" s="156">
        <v>184.60417010607389</v>
      </c>
      <c r="M64" s="156">
        <v>111.98094715049631</v>
      </c>
      <c r="N64" s="156">
        <v>120.84805410903347</v>
      </c>
      <c r="O64" s="156">
        <v>166.41819018566349</v>
      </c>
      <c r="P64" s="156">
        <v>68.335091556264473</v>
      </c>
      <c r="Q64" s="156">
        <v>102.29873705361659</v>
      </c>
    </row>
    <row r="65" spans="1:17" ht="12" customHeight="1" x14ac:dyDescent="0.25">
      <c r="A65" s="23" t="s">
        <v>60</v>
      </c>
      <c r="B65" s="156"/>
      <c r="C65" s="156">
        <v>2.9630164059886921</v>
      </c>
      <c r="D65" s="156">
        <v>3.1351253592534247</v>
      </c>
      <c r="E65" s="156">
        <v>3.0742354892089843</v>
      </c>
      <c r="F65" s="156">
        <v>2.4553304454906071</v>
      </c>
      <c r="G65" s="156">
        <v>2.2876702040534318</v>
      </c>
      <c r="H65" s="156">
        <v>2.5242402930655858</v>
      </c>
      <c r="I65" s="156">
        <v>2.6361453845398848</v>
      </c>
      <c r="J65" s="156">
        <v>2.8267494699241213</v>
      </c>
      <c r="K65" s="156">
        <v>3.6331385045459479</v>
      </c>
      <c r="L65" s="156">
        <v>3.6533305393249171</v>
      </c>
      <c r="M65" s="156">
        <v>3.6306675292880599</v>
      </c>
      <c r="N65" s="156">
        <v>4.4427491828327819</v>
      </c>
      <c r="O65" s="156">
        <v>5.9601400172283743</v>
      </c>
      <c r="P65" s="156">
        <v>3.6326487974666528</v>
      </c>
      <c r="Q65" s="156">
        <v>5.2796815354078444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0.26359905538779993</v>
      </c>
      <c r="D66" s="157">
        <f t="shared" si="247"/>
        <v>0.30542399348219584</v>
      </c>
      <c r="E66" s="157">
        <f t="shared" si="247"/>
        <v>0.24084376501902627</v>
      </c>
      <c r="F66" s="157">
        <f t="shared" si="247"/>
        <v>0.25290303828707195</v>
      </c>
      <c r="G66" s="157">
        <f t="shared" si="247"/>
        <v>0.17390920219128242</v>
      </c>
      <c r="H66" s="157">
        <f t="shared" si="247"/>
        <v>0.27691270392580525</v>
      </c>
      <c r="I66" s="157">
        <f t="shared" si="247"/>
        <v>0.42653521825501284</v>
      </c>
      <c r="J66" s="157">
        <f t="shared" si="247"/>
        <v>0.80205494143817602</v>
      </c>
      <c r="K66" s="157">
        <f t="shared" si="247"/>
        <v>1.3676940099461994</v>
      </c>
      <c r="L66" s="157">
        <f t="shared" si="247"/>
        <v>1.287101961083535</v>
      </c>
      <c r="M66" s="157">
        <f t="shared" si="247"/>
        <v>2.9679514047734532</v>
      </c>
      <c r="N66" s="157">
        <f t="shared" si="247"/>
        <v>3.0809890198598779</v>
      </c>
      <c r="O66" s="157">
        <f t="shared" si="247"/>
        <v>3.3424359464654843</v>
      </c>
      <c r="P66" s="157">
        <f t="shared" si="247"/>
        <v>2.8614958570712146</v>
      </c>
      <c r="Q66" s="157">
        <f t="shared" si="247"/>
        <v>3.7806155262361836</v>
      </c>
    </row>
    <row r="67" spans="1:17" ht="12" customHeight="1" x14ac:dyDescent="0.25">
      <c r="A67" s="23" t="s">
        <v>60</v>
      </c>
      <c r="B67" s="156"/>
      <c r="C67" s="156">
        <v>0.26359905538779993</v>
      </c>
      <c r="D67" s="156">
        <v>0.30542399348219584</v>
      </c>
      <c r="E67" s="156">
        <v>0.24084376501902627</v>
      </c>
      <c r="F67" s="156">
        <v>0.25290303828707195</v>
      </c>
      <c r="G67" s="156">
        <v>0.17390920219128242</v>
      </c>
      <c r="H67" s="156">
        <v>0.27691270392580525</v>
      </c>
      <c r="I67" s="156">
        <v>0.42653521825501284</v>
      </c>
      <c r="J67" s="156">
        <v>0.80205494143817602</v>
      </c>
      <c r="K67" s="156">
        <v>1.3676940099461994</v>
      </c>
      <c r="L67" s="156">
        <v>1.287101961083535</v>
      </c>
      <c r="M67" s="156">
        <v>2.9679514047734532</v>
      </c>
      <c r="N67" s="156">
        <v>3.0809890198598779</v>
      </c>
      <c r="O67" s="156">
        <v>3.3424359464654843</v>
      </c>
      <c r="P67" s="156">
        <v>2.8614958570712146</v>
      </c>
      <c r="Q67" s="156">
        <v>3.7806155262361836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30.266514010496135</v>
      </c>
      <c r="D68" s="157">
        <f t="shared" ref="D68" si="249">SUM(D69:D70,D73:D74)</f>
        <v>30.122856842268192</v>
      </c>
      <c r="E68" s="157">
        <f t="shared" ref="E68" si="250">SUM(E69:E70,E73:E74)</f>
        <v>28.836324757300183</v>
      </c>
      <c r="F68" s="157">
        <f t="shared" ref="F68" si="251">SUM(F69:F70,F73:F74)</f>
        <v>25.185083829177515</v>
      </c>
      <c r="G68" s="157">
        <f t="shared" ref="G68" si="252">SUM(G69:G70,G73:G74)</f>
        <v>24.733031909839621</v>
      </c>
      <c r="H68" s="157">
        <f t="shared" ref="H68" si="253">SUM(H69:H70,H73:H74)</f>
        <v>27.946048294233066</v>
      </c>
      <c r="I68" s="157">
        <f t="shared" ref="I68" si="254">SUM(I69:I70,I73:I74)</f>
        <v>28.441299640013309</v>
      </c>
      <c r="J68" s="157">
        <f t="shared" ref="J68" si="255">SUM(J69:J70,J73:J74)</f>
        <v>27.575194074135535</v>
      </c>
      <c r="K68" s="157">
        <f t="shared" ref="K68" si="256">SUM(K69:K70,K73:K74)</f>
        <v>30.123591258309716</v>
      </c>
      <c r="L68" s="157">
        <f t="shared" ref="L68" si="257">SUM(L69:L70,L73:L74)</f>
        <v>32.189641843400253</v>
      </c>
      <c r="M68" s="157">
        <f t="shared" ref="M68" si="258">SUM(M69:M70,M73:M74)</f>
        <v>27.72761039861026</v>
      </c>
      <c r="N68" s="157">
        <f t="shared" ref="N68" si="259">SUM(N69:N70,N73:N74)</f>
        <v>26.701251467909668</v>
      </c>
      <c r="O68" s="157">
        <f t="shared" ref="O68" si="260">SUM(O69:O70,O73:O74)</f>
        <v>36.535392363705363</v>
      </c>
      <c r="P68" s="157">
        <f t="shared" ref="P68" si="261">SUM(P69:P70,P73:P74)</f>
        <v>21.835120188502671</v>
      </c>
      <c r="Q68" s="157">
        <f t="shared" ref="Q68" si="262">SUM(Q69:Q70,Q73:Q74)</f>
        <v>30.850937086852554</v>
      </c>
    </row>
    <row r="69" spans="1:17" ht="12" customHeight="1" x14ac:dyDescent="0.25">
      <c r="A69" s="167" t="s">
        <v>160</v>
      </c>
      <c r="B69" s="132"/>
      <c r="C69" s="132">
        <v>26.00855723089062</v>
      </c>
      <c r="D69" s="132">
        <v>22.283020728278366</v>
      </c>
      <c r="E69" s="132">
        <v>22.122317761996594</v>
      </c>
      <c r="F69" s="132">
        <v>18.450699440580205</v>
      </c>
      <c r="G69" s="132">
        <v>18.114415888577341</v>
      </c>
      <c r="H69" s="132">
        <v>22.335872123897449</v>
      </c>
      <c r="I69" s="132">
        <v>19.48992045125971</v>
      </c>
      <c r="J69" s="132">
        <v>22.47186177557246</v>
      </c>
      <c r="K69" s="132">
        <v>25.072090713878374</v>
      </c>
      <c r="L69" s="132">
        <v>27.393782454326441</v>
      </c>
      <c r="M69" s="132">
        <v>22.347422021543224</v>
      </c>
      <c r="N69" s="132">
        <v>23.332619151638887</v>
      </c>
      <c r="O69" s="132">
        <v>26.662304165344832</v>
      </c>
      <c r="P69" s="132">
        <v>16.908704976239093</v>
      </c>
      <c r="Q69" s="132">
        <v>22.020734758144773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3.9292414341760686</v>
      </c>
      <c r="D70" s="132">
        <f t="shared" ref="D70" si="264">SUM(D71:D72)</f>
        <v>3.1415574862241487</v>
      </c>
      <c r="E70" s="132">
        <f t="shared" ref="E70" si="265">SUM(E71:E72)</f>
        <v>3.1024904780011013</v>
      </c>
      <c r="F70" s="132">
        <f t="shared" ref="F70" si="266">SUM(F71:F72)</f>
        <v>3.0977419629833767</v>
      </c>
      <c r="G70" s="132">
        <f t="shared" ref="G70" si="267">SUM(G71:G72)</f>
        <v>2.4044484485637612</v>
      </c>
      <c r="H70" s="132">
        <f t="shared" ref="H70" si="268">SUM(H71:H72)</f>
        <v>1.9630617334008509</v>
      </c>
      <c r="I70" s="132">
        <f t="shared" ref="I70" si="269">SUM(I71:I72)</f>
        <v>2.5611742527006003</v>
      </c>
      <c r="J70" s="132">
        <f t="shared" ref="J70" si="270">SUM(J71:J72)</f>
        <v>3.546901446963993</v>
      </c>
      <c r="K70" s="132">
        <f t="shared" ref="K70" si="271">SUM(K71:K72)</f>
        <v>5.0515005444313408</v>
      </c>
      <c r="L70" s="132">
        <f t="shared" ref="L70" si="272">SUM(L71:L72)</f>
        <v>4.7958593890738079</v>
      </c>
      <c r="M70" s="132">
        <f t="shared" ref="M70" si="273">SUM(M71:M72)</f>
        <v>2.6471313046137279</v>
      </c>
      <c r="N70" s="132">
        <f t="shared" ref="N70" si="274">SUM(N71:N72)</f>
        <v>2.3184495206051077</v>
      </c>
      <c r="O70" s="132">
        <f t="shared" ref="O70" si="275">SUM(O71:O72)</f>
        <v>2.4518792226913968</v>
      </c>
      <c r="P70" s="132">
        <f t="shared" ref="P70" si="276">SUM(P71:P72)</f>
        <v>0.92685558433343296</v>
      </c>
      <c r="Q70" s="132">
        <f t="shared" ref="Q70" si="277">SUM(Q71:Q72)</f>
        <v>1.2010067376559668</v>
      </c>
    </row>
    <row r="71" spans="1:17" ht="12" customHeight="1" x14ac:dyDescent="0.25">
      <c r="A71" s="166" t="s">
        <v>109</v>
      </c>
      <c r="B71" s="165"/>
      <c r="C71" s="165">
        <v>2.5526285786742466</v>
      </c>
      <c r="D71" s="165">
        <v>2.0387453958213695</v>
      </c>
      <c r="E71" s="165">
        <v>2.0114840836238259</v>
      </c>
      <c r="F71" s="165">
        <v>2.0066717225459305</v>
      </c>
      <c r="G71" s="165">
        <v>1.5561045560500077</v>
      </c>
      <c r="H71" s="165">
        <v>1.2691639059752595</v>
      </c>
      <c r="I71" s="165">
        <v>1.6543203713646968</v>
      </c>
      <c r="J71" s="165">
        <v>2.290409042915829</v>
      </c>
      <c r="K71" s="165">
        <v>3.2611735274483111</v>
      </c>
      <c r="L71" s="165">
        <v>3.0942106100765274</v>
      </c>
      <c r="M71" s="165">
        <v>1.7071469634447574</v>
      </c>
      <c r="N71" s="165">
        <v>1.4983979755533765</v>
      </c>
      <c r="O71" s="165">
        <v>1.5897848568297723</v>
      </c>
      <c r="P71" s="165">
        <v>0.59956536050650111</v>
      </c>
      <c r="Q71" s="165">
        <v>0.77835583664490549</v>
      </c>
    </row>
    <row r="72" spans="1:17" ht="12" customHeight="1" x14ac:dyDescent="0.25">
      <c r="A72" s="147" t="s">
        <v>59</v>
      </c>
      <c r="B72" s="164"/>
      <c r="C72" s="164">
        <v>1.3766128555018222</v>
      </c>
      <c r="D72" s="164">
        <v>1.1028120904027789</v>
      </c>
      <c r="E72" s="164">
        <v>1.0910063943772754</v>
      </c>
      <c r="F72" s="164">
        <v>1.0910702404374464</v>
      </c>
      <c r="G72" s="164">
        <v>0.84834389251375342</v>
      </c>
      <c r="H72" s="164">
        <v>0.69389782742559147</v>
      </c>
      <c r="I72" s="164">
        <v>0.90685388133590372</v>
      </c>
      <c r="J72" s="164">
        <v>1.2564924040481642</v>
      </c>
      <c r="K72" s="164">
        <v>1.7903270169830297</v>
      </c>
      <c r="L72" s="164">
        <v>1.7016487789972801</v>
      </c>
      <c r="M72" s="164">
        <v>0.93998434116897045</v>
      </c>
      <c r="N72" s="164">
        <v>0.82005154505173095</v>
      </c>
      <c r="O72" s="164">
        <v>0.86209436586162458</v>
      </c>
      <c r="P72" s="164">
        <v>0.32729022382693179</v>
      </c>
      <c r="Q72" s="164">
        <v>0.42265090101106123</v>
      </c>
    </row>
    <row r="73" spans="1:17" ht="12" customHeight="1" x14ac:dyDescent="0.25">
      <c r="A73" s="163" t="s">
        <v>142</v>
      </c>
      <c r="B73" s="162"/>
      <c r="C73" s="162">
        <v>0.32027861278826647</v>
      </c>
      <c r="D73" s="162">
        <v>4.456849018292397</v>
      </c>
      <c r="E73" s="162">
        <v>3.4758335829938876</v>
      </c>
      <c r="F73" s="162">
        <v>3.4806505156242764</v>
      </c>
      <c r="G73" s="162">
        <v>4.0400674915984665</v>
      </c>
      <c r="H73" s="162">
        <v>3.52111497596497</v>
      </c>
      <c r="I73" s="162">
        <v>5.9920938756597328</v>
      </c>
      <c r="J73" s="162">
        <v>1.4981659921642116</v>
      </c>
      <c r="K73" s="162">
        <v>0</v>
      </c>
      <c r="L73" s="162">
        <v>0</v>
      </c>
      <c r="M73" s="162">
        <v>2.3096207991010123</v>
      </c>
      <c r="N73" s="162">
        <v>0.82332507863836113</v>
      </c>
      <c r="O73" s="162">
        <v>6.4213329740831435</v>
      </c>
      <c r="P73" s="162">
        <v>3.7397928634104343</v>
      </c>
      <c r="Q73" s="162">
        <v>7.0382004187149514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8.4367326411801565E-3</v>
      </c>
      <c r="D74" s="160">
        <f t="shared" ref="D74" si="279">SUM(D75:D76)</f>
        <v>0.24142960947327821</v>
      </c>
      <c r="E74" s="160">
        <f t="shared" ref="E74" si="280">SUM(E75:E76)</f>
        <v>0.13568293430859696</v>
      </c>
      <c r="F74" s="160">
        <f t="shared" ref="F74" si="281">SUM(F75:F76)</f>
        <v>0.1559919099896544</v>
      </c>
      <c r="G74" s="160">
        <f t="shared" ref="G74" si="282">SUM(G75:G76)</f>
        <v>0.17410008110005001</v>
      </c>
      <c r="H74" s="160">
        <f t="shared" ref="H74" si="283">SUM(H75:H76)</f>
        <v>0.1259994609697947</v>
      </c>
      <c r="I74" s="160">
        <f t="shared" ref="I74" si="284">SUM(I75:I76)</f>
        <v>0.39811106039326505</v>
      </c>
      <c r="J74" s="160">
        <f t="shared" ref="J74" si="285">SUM(J75:J76)</f>
        <v>5.8264859434872238E-2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0.42343627335229334</v>
      </c>
      <c r="N74" s="160">
        <f t="shared" ref="N74" si="289">SUM(N75:N76)</f>
        <v>0.22685771702731261</v>
      </c>
      <c r="O74" s="160">
        <f t="shared" ref="O74" si="290">SUM(O75:O76)</f>
        <v>0.99987600158599077</v>
      </c>
      <c r="P74" s="160">
        <f t="shared" ref="P74" si="291">SUM(P75:P76)</f>
        <v>0.25976676451970959</v>
      </c>
      <c r="Q74" s="160">
        <f t="shared" ref="Q74" si="292">SUM(Q75:Q76)</f>
        <v>0.59099517233686605</v>
      </c>
    </row>
    <row r="75" spans="1:17" ht="12" customHeight="1" x14ac:dyDescent="0.25">
      <c r="A75" s="148" t="s">
        <v>60</v>
      </c>
      <c r="B75" s="156"/>
      <c r="C75" s="156">
        <v>5.8489589938307005E-3</v>
      </c>
      <c r="D75" s="156">
        <v>0.16878983885804072</v>
      </c>
      <c r="E75" s="156">
        <v>9.5041596631001923E-2</v>
      </c>
      <c r="F75" s="156">
        <v>0.10885725633617133</v>
      </c>
      <c r="G75" s="156">
        <v>0.12148601633666568</v>
      </c>
      <c r="H75" s="156">
        <v>8.8057067958841648E-2</v>
      </c>
      <c r="I75" s="156">
        <v>0.28025203627208223</v>
      </c>
      <c r="J75" s="156">
        <v>4.144526973766164E-2</v>
      </c>
      <c r="K75" s="156">
        <v>0</v>
      </c>
      <c r="L75" s="156">
        <v>0</v>
      </c>
      <c r="M75" s="156">
        <v>0.31254169680099708</v>
      </c>
      <c r="N75" s="156">
        <v>0.17080097460173169</v>
      </c>
      <c r="O75" s="156">
        <v>0.74890791566398995</v>
      </c>
      <c r="P75" s="156">
        <v>0.19390138193516002</v>
      </c>
      <c r="Q75" s="156">
        <v>0.44254453547289296</v>
      </c>
    </row>
    <row r="76" spans="1:17" ht="12" customHeight="1" x14ac:dyDescent="0.25">
      <c r="A76" s="148" t="s">
        <v>59</v>
      </c>
      <c r="B76" s="156"/>
      <c r="C76" s="156">
        <v>2.5877736473494568E-3</v>
      </c>
      <c r="D76" s="156">
        <v>7.2639770615237492E-2</v>
      </c>
      <c r="E76" s="156">
        <v>4.0641337677595028E-2</v>
      </c>
      <c r="F76" s="156">
        <v>4.7134653653483086E-2</v>
      </c>
      <c r="G76" s="156">
        <v>5.2614064763384323E-2</v>
      </c>
      <c r="H76" s="156">
        <v>3.7942393010953063E-2</v>
      </c>
      <c r="I76" s="156">
        <v>0.11785902412118285</v>
      </c>
      <c r="J76" s="156">
        <v>1.6819589697210598E-2</v>
      </c>
      <c r="K76" s="156">
        <v>0</v>
      </c>
      <c r="L76" s="156">
        <v>0</v>
      </c>
      <c r="M76" s="156">
        <v>0.11089457655129624</v>
      </c>
      <c r="N76" s="156">
        <v>5.6056742425580938E-2</v>
      </c>
      <c r="O76" s="156">
        <v>0.25096808592200082</v>
      </c>
      <c r="P76" s="156">
        <v>6.5865382584549589E-2</v>
      </c>
      <c r="Q76" s="156">
        <v>0.14845063686397303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10.030756079735573</v>
      </c>
      <c r="D77" s="157">
        <f t="shared" ref="D77" si="294">SUM(D78:D79)</f>
        <v>9.7678696612718863</v>
      </c>
      <c r="E77" s="157">
        <f t="shared" ref="E77" si="295">SUM(E78:E79)</f>
        <v>9.5266067180887326</v>
      </c>
      <c r="F77" s="157">
        <f t="shared" ref="F77" si="296">SUM(F78:F79)</f>
        <v>8.3228440088404643</v>
      </c>
      <c r="G77" s="157">
        <f t="shared" ref="G77" si="297">SUM(G78:G79)</f>
        <v>8.2834566178046671</v>
      </c>
      <c r="H77" s="157">
        <f t="shared" ref="H77" si="298">SUM(H78:H79)</f>
        <v>9.7012932345608967</v>
      </c>
      <c r="I77" s="157">
        <f t="shared" ref="I77" si="299">SUM(I78:I79)</f>
        <v>9.9334142176380045</v>
      </c>
      <c r="J77" s="157">
        <f t="shared" ref="J77" si="300">SUM(J78:J79)</f>
        <v>9.8325957170890916</v>
      </c>
      <c r="K77" s="157">
        <f t="shared" ref="K77" si="301">SUM(K78:K79)</f>
        <v>11.014087154115604</v>
      </c>
      <c r="L77" s="157">
        <f t="shared" ref="L77" si="302">SUM(L78:L79)</f>
        <v>11.492301731038456</v>
      </c>
      <c r="M77" s="157">
        <f t="shared" ref="M77" si="303">SUM(M78:M79)</f>
        <v>9.7076885283514933</v>
      </c>
      <c r="N77" s="157">
        <f t="shared" ref="N77" si="304">SUM(N78:N79)</f>
        <v>9.6940437420826679</v>
      </c>
      <c r="O77" s="157">
        <f t="shared" ref="O77" si="305">SUM(O78:O79)</f>
        <v>12.693853392977257</v>
      </c>
      <c r="P77" s="157">
        <f t="shared" ref="P77" si="306">SUM(P78:P79)</f>
        <v>7.2540065929344593</v>
      </c>
      <c r="Q77" s="157">
        <f t="shared" ref="Q77" si="307">SUM(Q78:Q79)</f>
        <v>10.574992485057246</v>
      </c>
    </row>
    <row r="78" spans="1:17" ht="12" customHeight="1" x14ac:dyDescent="0.25">
      <c r="A78" s="23" t="s">
        <v>109</v>
      </c>
      <c r="B78" s="156"/>
      <c r="C78" s="156">
        <v>8.787406518055672</v>
      </c>
      <c r="D78" s="156">
        <v>8.7595086722074385</v>
      </c>
      <c r="E78" s="156">
        <v>8.5227217194365483</v>
      </c>
      <c r="F78" s="156">
        <v>7.8479351046978874</v>
      </c>
      <c r="G78" s="156">
        <v>7.5864719863938426</v>
      </c>
      <c r="H78" s="156">
        <v>8.8729886092133778</v>
      </c>
      <c r="I78" s="156">
        <v>8.6127239099080981</v>
      </c>
      <c r="J78" s="156">
        <v>9.8325957170890916</v>
      </c>
      <c r="K78" s="156">
        <v>9.946039198224911</v>
      </c>
      <c r="L78" s="156">
        <v>11.492301731038456</v>
      </c>
      <c r="M78" s="156">
        <v>9.1719166837681829</v>
      </c>
      <c r="N78" s="156">
        <v>8.6931924943993195</v>
      </c>
      <c r="O78" s="156">
        <v>10.534012768047671</v>
      </c>
      <c r="P78" s="156">
        <v>7.2540065929344593</v>
      </c>
      <c r="Q78" s="156">
        <v>8.5496603192766276</v>
      </c>
    </row>
    <row r="79" spans="1:17" ht="12" customHeight="1" x14ac:dyDescent="0.25">
      <c r="A79" s="29" t="s">
        <v>140</v>
      </c>
      <c r="B79" s="57"/>
      <c r="C79" s="57">
        <v>1.2433495616799017</v>
      </c>
      <c r="D79" s="57">
        <v>1.0083609890644476</v>
      </c>
      <c r="E79" s="57">
        <v>1.0038849986521847</v>
      </c>
      <c r="F79" s="57">
        <v>0.47490890414257647</v>
      </c>
      <c r="G79" s="57">
        <v>0.69698463141082456</v>
      </c>
      <c r="H79" s="57">
        <v>0.82830462534751903</v>
      </c>
      <c r="I79" s="57">
        <v>1.3206903077299068</v>
      </c>
      <c r="J79" s="57">
        <v>0</v>
      </c>
      <c r="K79" s="57">
        <v>1.0680479558906928</v>
      </c>
      <c r="L79" s="57">
        <v>0</v>
      </c>
      <c r="M79" s="57">
        <v>0.53577184458331006</v>
      </c>
      <c r="N79" s="57">
        <v>1.0008512476833487</v>
      </c>
      <c r="O79" s="57">
        <v>2.1598406249295867</v>
      </c>
      <c r="P79" s="57">
        <v>0</v>
      </c>
      <c r="Q79" s="57">
        <v>2.0253321657806183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9.1975002201059901</v>
      </c>
      <c r="E81" s="168">
        <f t="shared" ref="E81" si="310">SUM(E82,E85,E87,E100)</f>
        <v>6.272105680860947</v>
      </c>
      <c r="F81" s="168">
        <f t="shared" ref="F81" si="311">SUM(F82,F85,F87,F100)</f>
        <v>14.798644112808427</v>
      </c>
      <c r="G81" s="168">
        <f t="shared" ref="G81" si="312">SUM(G82,G85,G87,G100)</f>
        <v>14.688034115866492</v>
      </c>
      <c r="H81" s="168">
        <f t="shared" ref="H81" si="313">SUM(H82,H85,H87,H100)</f>
        <v>10.8761574817326</v>
      </c>
      <c r="I81" s="168">
        <f t="shared" ref="I81" si="314">SUM(I82,I85,I87,I100)</f>
        <v>6.5665142357795956</v>
      </c>
      <c r="J81" s="168">
        <f t="shared" ref="J81" si="315">SUM(J82,J85,J87,J100)</f>
        <v>5.8560430856130283</v>
      </c>
      <c r="K81" s="168">
        <f t="shared" ref="K81" si="316">SUM(K82,K85,K87,K100)</f>
        <v>6.3637735850421882</v>
      </c>
      <c r="L81" s="168">
        <f t="shared" ref="L81" si="317">SUM(L82,L85,L87,L100)</f>
        <v>7.6372381672515504</v>
      </c>
      <c r="M81" s="168">
        <f t="shared" ref="M81" si="318">SUM(M82,M85,M87,M100)</f>
        <v>15.493752158453086</v>
      </c>
      <c r="N81" s="168">
        <f t="shared" ref="N81" si="319">SUM(N82,N85,N87,N100)</f>
        <v>6.793354743406864</v>
      </c>
      <c r="O81" s="168">
        <f t="shared" ref="O81" si="320">SUM(O82,O85,O87,O100)</f>
        <v>8.0778671088509508</v>
      </c>
      <c r="P81" s="168">
        <f t="shared" ref="P81" si="321">SUM(P82,P85,P87,P100)</f>
        <v>39.550562297172434</v>
      </c>
      <c r="Q81" s="168">
        <f t="shared" ref="Q81" si="322">SUM(Q82,Q85,Q87,Q100)</f>
        <v>7.3066558727986948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7.0743304141018388</v>
      </c>
      <c r="E82" s="157">
        <f t="shared" si="323"/>
        <v>4.8523584491182072</v>
      </c>
      <c r="F82" s="157">
        <f t="shared" si="323"/>
        <v>11.343052722706457</v>
      </c>
      <c r="G82" s="157">
        <f t="shared" si="323"/>
        <v>11.148785092906444</v>
      </c>
      <c r="H82" s="157">
        <f t="shared" si="323"/>
        <v>8.2402986943259293</v>
      </c>
      <c r="I82" s="157">
        <f t="shared" si="323"/>
        <v>4.9918661570845613</v>
      </c>
      <c r="J82" s="157">
        <f t="shared" si="323"/>
        <v>4.2638731136994847</v>
      </c>
      <c r="K82" s="157">
        <f t="shared" si="323"/>
        <v>4.8160817880625402</v>
      </c>
      <c r="L82" s="157">
        <f t="shared" si="323"/>
        <v>5.5259119914010322</v>
      </c>
      <c r="M82" s="157">
        <f t="shared" si="323"/>
        <v>11.38386981432731</v>
      </c>
      <c r="N82" s="157">
        <f t="shared" si="323"/>
        <v>5.0418723928683562</v>
      </c>
      <c r="O82" s="157">
        <f t="shared" si="323"/>
        <v>6.1413363140944508</v>
      </c>
      <c r="P82" s="157">
        <f t="shared" si="323"/>
        <v>26.481530477600355</v>
      </c>
      <c r="Q82" s="157">
        <f t="shared" si="323"/>
        <v>4.920538226765494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7.0116716539800317</v>
      </c>
      <c r="E83" s="156">
        <v>4.8102657196045788</v>
      </c>
      <c r="F83" s="156">
        <v>11.249338477609786</v>
      </c>
      <c r="G83" s="156">
        <v>11.056916395795442</v>
      </c>
      <c r="H83" s="156">
        <v>8.1739863361981975</v>
      </c>
      <c r="I83" s="156">
        <v>4.9430237198515403</v>
      </c>
      <c r="J83" s="156">
        <v>4.2267510583288939</v>
      </c>
      <c r="K83" s="156">
        <v>4.767373820199853</v>
      </c>
      <c r="L83" s="156">
        <v>5.4825122579009626</v>
      </c>
      <c r="M83" s="156">
        <v>11.23812397860263</v>
      </c>
      <c r="N83" s="156">
        <v>4.9688049225737885</v>
      </c>
      <c r="O83" s="156">
        <v>6.0545999698798401</v>
      </c>
      <c r="P83" s="156">
        <v>25.930158370087131</v>
      </c>
      <c r="Q83" s="156">
        <v>4.8210124222412851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6.2658760121806933E-2</v>
      </c>
      <c r="E84" s="156">
        <v>4.2092729513628226E-2</v>
      </c>
      <c r="F84" s="156">
        <v>9.3714245096670604E-2</v>
      </c>
      <c r="G84" s="156">
        <v>9.1868697111002207E-2</v>
      </c>
      <c r="H84" s="156">
        <v>6.6312358127732549E-2</v>
      </c>
      <c r="I84" s="156">
        <v>4.884243723302064E-2</v>
      </c>
      <c r="J84" s="156">
        <v>3.7122055370591316E-2</v>
      </c>
      <c r="K84" s="156">
        <v>4.8707967862687114E-2</v>
      </c>
      <c r="L84" s="156">
        <v>4.3399733500069579E-2</v>
      </c>
      <c r="M84" s="156">
        <v>0.14574583572468122</v>
      </c>
      <c r="N84" s="156">
        <v>7.3067470294567435E-2</v>
      </c>
      <c r="O84" s="156">
        <v>8.6736344214610503E-2</v>
      </c>
      <c r="P84" s="156">
        <v>0.55137210751322552</v>
      </c>
      <c r="Q84" s="156">
        <v>9.952580452420863E-2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1.2698877007157154E-2</v>
      </c>
      <c r="E85" s="157">
        <f t="shared" si="324"/>
        <v>8.3462395548744416E-3</v>
      </c>
      <c r="F85" s="157">
        <f t="shared" si="324"/>
        <v>1.6409578011218957E-2</v>
      </c>
      <c r="G85" s="157">
        <f t="shared" si="324"/>
        <v>1.4140728926200573E-2</v>
      </c>
      <c r="H85" s="157">
        <f t="shared" si="324"/>
        <v>1.5948551581933562E-2</v>
      </c>
      <c r="I85" s="157">
        <f t="shared" si="324"/>
        <v>1.9684204181483304E-2</v>
      </c>
      <c r="J85" s="157">
        <f t="shared" si="324"/>
        <v>1.8691538042907078E-2</v>
      </c>
      <c r="K85" s="157">
        <f t="shared" si="324"/>
        <v>5.3140667969129092E-2</v>
      </c>
      <c r="L85" s="157">
        <f t="shared" si="324"/>
        <v>5.2376698126892836E-2</v>
      </c>
      <c r="M85" s="157">
        <f t="shared" si="324"/>
        <v>0.14375959080805395</v>
      </c>
      <c r="N85" s="157">
        <f t="shared" si="324"/>
        <v>0.14691698125121277</v>
      </c>
      <c r="O85" s="157">
        <f t="shared" si="324"/>
        <v>0.1607035317067709</v>
      </c>
      <c r="P85" s="157">
        <f t="shared" si="324"/>
        <v>0.34634072257872595</v>
      </c>
      <c r="Q85" s="157">
        <f t="shared" si="324"/>
        <v>0.22015944340312682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1.2698877007157154E-2</v>
      </c>
      <c r="E86" s="156">
        <v>8.3462395548744416E-3</v>
      </c>
      <c r="F86" s="156">
        <v>1.6409578011218957E-2</v>
      </c>
      <c r="G86" s="156">
        <v>1.4140728926200573E-2</v>
      </c>
      <c r="H86" s="156">
        <v>1.5948551581933562E-2</v>
      </c>
      <c r="I86" s="156">
        <v>1.9684204181483304E-2</v>
      </c>
      <c r="J86" s="156">
        <v>1.8691538042907078E-2</v>
      </c>
      <c r="K86" s="156">
        <v>5.3140667969129092E-2</v>
      </c>
      <c r="L86" s="156">
        <v>5.2376698126892836E-2</v>
      </c>
      <c r="M86" s="156">
        <v>0.14375959080805395</v>
      </c>
      <c r="N86" s="156">
        <v>0.14691698125121277</v>
      </c>
      <c r="O86" s="156">
        <v>0.1607035317067709</v>
      </c>
      <c r="P86" s="156">
        <v>0.34634072257872595</v>
      </c>
      <c r="Q86" s="156">
        <v>0.22015944340312682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1.5313979933461765</v>
      </c>
      <c r="E87" s="157">
        <f t="shared" ref="E87" si="327">SUM(E88:E89,E92:E93,E96:E97)</f>
        <v>1.03357213329789</v>
      </c>
      <c r="F87" s="157">
        <f t="shared" ref="F87" si="328">SUM(F88:F89,F92:F93,F96:F97)</f>
        <v>2.5072640665496424</v>
      </c>
      <c r="G87" s="157">
        <f t="shared" ref="G87" si="329">SUM(G88:G89,G92:G93,G96:G97)</f>
        <v>2.5680658817579864</v>
      </c>
      <c r="H87" s="157">
        <f t="shared" ref="H87" si="330">SUM(H88:H89,H92:H93,H96:H97)</f>
        <v>1.9015776105065074</v>
      </c>
      <c r="I87" s="157">
        <f t="shared" ref="I87" si="331">SUM(I88:I89,I92:I93,I96:I97)</f>
        <v>1.0956448292096366</v>
      </c>
      <c r="J87" s="157">
        <f t="shared" ref="J87" si="332">SUM(J88:J89,J92:J93,J96:J97)</f>
        <v>1.1881240326063198</v>
      </c>
      <c r="K87" s="157">
        <f t="shared" ref="K87" si="333">SUM(K88:K89,K92:K93,K96:K97)</f>
        <v>1.0600663196969322</v>
      </c>
      <c r="L87" s="157">
        <f t="shared" ref="L87" si="334">SUM(L88:L89,L92:L93,L96:L97)</f>
        <v>1.5628069224778844</v>
      </c>
      <c r="M87" s="157">
        <f t="shared" ref="M87" si="335">SUM(M88:M89,M92:M93,M96:M97)</f>
        <v>2.6982896531296174</v>
      </c>
      <c r="N87" s="157">
        <f t="shared" ref="N87" si="336">SUM(N88:N89,N92:N93,N96:N97)</f>
        <v>1.0703719965493939</v>
      </c>
      <c r="O87" s="157">
        <f t="shared" ref="O87" si="337">SUM(O88:O89,O92:O93,O96:O97)</f>
        <v>1.1617105590815087</v>
      </c>
      <c r="P87" s="157">
        <f t="shared" ref="P87" si="338">SUM(P88:P89,P92:P93,P96:P97)</f>
        <v>8.8897023817820049</v>
      </c>
      <c r="Q87" s="157">
        <f t="shared" ref="Q87" si="339">SUM(Q88:Q89,Q92:Q93,Q96:Q97)</f>
        <v>1.5153255119831974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1.0325737127908752</v>
      </c>
      <c r="E88" s="132">
        <v>0.58462522783211845</v>
      </c>
      <c r="F88" s="132">
        <v>1.3009435633999746</v>
      </c>
      <c r="G88" s="132">
        <v>1.3187330671556905</v>
      </c>
      <c r="H88" s="132">
        <v>1.0504623559678508</v>
      </c>
      <c r="I88" s="132">
        <v>0.82039287132393712</v>
      </c>
      <c r="J88" s="132">
        <v>0</v>
      </c>
      <c r="K88" s="132">
        <v>0.69355479723843927</v>
      </c>
      <c r="L88" s="132">
        <v>0</v>
      </c>
      <c r="M88" s="132">
        <v>2.1842729522395845</v>
      </c>
      <c r="N88" s="132">
        <v>0.92657877066029715</v>
      </c>
      <c r="O88" s="132">
        <v>0.9664842795938744</v>
      </c>
      <c r="P88" s="132">
        <v>4.2989549825047879</v>
      </c>
      <c r="Q88" s="132">
        <v>0.86011167396175447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0.13198541768434677</v>
      </c>
      <c r="E89" s="132">
        <f t="shared" ref="E89" si="342">SUM(E90:E91)</f>
        <v>8.3390777402586325E-2</v>
      </c>
      <c r="F89" s="132">
        <f t="shared" ref="F89" si="343">SUM(F90:F91)</f>
        <v>0.20036000661636827</v>
      </c>
      <c r="G89" s="132">
        <f t="shared" ref="G89" si="344">SUM(G90:G91)</f>
        <v>0.20172154430269029</v>
      </c>
      <c r="H89" s="132">
        <f t="shared" ref="H89" si="345">SUM(H90:H91)</f>
        <v>0.12915069373200835</v>
      </c>
      <c r="I89" s="132">
        <f t="shared" ref="I89" si="346">SUM(I90:I91)</f>
        <v>0.27525195788569945</v>
      </c>
      <c r="J89" s="132">
        <f t="shared" ref="J89" si="347">SUM(J90:J91)</f>
        <v>0</v>
      </c>
      <c r="K89" s="132">
        <f t="shared" ref="K89" si="348">SUM(K90:K91)</f>
        <v>0.14925073705227984</v>
      </c>
      <c r="L89" s="132">
        <f t="shared" ref="L89" si="349">SUM(L90:L91)</f>
        <v>0</v>
      </c>
      <c r="M89" s="132">
        <f t="shared" ref="M89" si="350">SUM(M90:M91)</f>
        <v>0.51401670089003293</v>
      </c>
      <c r="N89" s="132">
        <f t="shared" ref="N89" si="351">SUM(N90:N91)</f>
        <v>0.14379322588909663</v>
      </c>
      <c r="O89" s="132">
        <f t="shared" ref="O89" si="352">SUM(O90:O91)</f>
        <v>0.19522627948763421</v>
      </c>
      <c r="P89" s="132">
        <f t="shared" ref="P89" si="353">SUM(P90:P91)</f>
        <v>0.74258143440144897</v>
      </c>
      <c r="Q89" s="132">
        <f t="shared" ref="Q89" si="354">SUM(Q90:Q91)</f>
        <v>8.4666115720928886E-2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8.6254080719995088E-2</v>
      </c>
      <c r="E90" s="165">
        <v>5.4542650242025675E-2</v>
      </c>
      <c r="F90" s="165">
        <v>0.13163845286176956</v>
      </c>
      <c r="G90" s="165">
        <v>0.13296682281405062</v>
      </c>
      <c r="H90" s="165">
        <v>8.5173297801972678E-2</v>
      </c>
      <c r="I90" s="165">
        <v>0.18149680645059443</v>
      </c>
      <c r="J90" s="165">
        <v>0</v>
      </c>
      <c r="K90" s="165">
        <v>9.8482624883534139E-2</v>
      </c>
      <c r="L90" s="165">
        <v>0</v>
      </c>
      <c r="M90" s="165">
        <v>0.34753427116969099</v>
      </c>
      <c r="N90" s="165">
        <v>9.4604946127682041E-2</v>
      </c>
      <c r="O90" s="165">
        <v>0.12484550706989082</v>
      </c>
      <c r="P90" s="165">
        <v>0.50028328367894959</v>
      </c>
      <c r="Q90" s="165">
        <v>5.5833402587010472E-2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4.5731336964351679E-2</v>
      </c>
      <c r="E91" s="164">
        <v>2.8848127160560642E-2</v>
      </c>
      <c r="F91" s="164">
        <v>6.8721553754598722E-2</v>
      </c>
      <c r="G91" s="164">
        <v>6.8754721488639689E-2</v>
      </c>
      <c r="H91" s="164">
        <v>4.3977395930035683E-2</v>
      </c>
      <c r="I91" s="164">
        <v>9.3755151435105002E-2</v>
      </c>
      <c r="J91" s="164">
        <v>0</v>
      </c>
      <c r="K91" s="164">
        <v>5.0768112168745709E-2</v>
      </c>
      <c r="L91" s="164">
        <v>0</v>
      </c>
      <c r="M91" s="164">
        <v>0.16648242972034197</v>
      </c>
      <c r="N91" s="164">
        <v>4.9188279761414579E-2</v>
      </c>
      <c r="O91" s="164">
        <v>7.038077241774339E-2</v>
      </c>
      <c r="P91" s="164">
        <v>0.24229815072249944</v>
      </c>
      <c r="Q91" s="164">
        <v>2.883271313391841E-2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0.34438595033483377</v>
      </c>
      <c r="E96" s="162">
        <v>0.34289096968603849</v>
      </c>
      <c r="F96" s="162">
        <v>0.92114598455945229</v>
      </c>
      <c r="G96" s="162">
        <v>0.96340959735964826</v>
      </c>
      <c r="H96" s="162">
        <v>0.67830504669825231</v>
      </c>
      <c r="I96" s="162">
        <v>0</v>
      </c>
      <c r="J96" s="162">
        <v>0.98776539675579478</v>
      </c>
      <c r="K96" s="162">
        <v>0.16815576684465067</v>
      </c>
      <c r="L96" s="162">
        <v>1.2326663262681135</v>
      </c>
      <c r="M96" s="162">
        <v>0</v>
      </c>
      <c r="N96" s="162">
        <v>0</v>
      </c>
      <c r="O96" s="162">
        <v>0</v>
      </c>
      <c r="P96" s="162">
        <v>3.3467984282358838</v>
      </c>
      <c r="Q96" s="162">
        <v>0.5449071664129157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2.2452912536120695E-2</v>
      </c>
      <c r="E97" s="160">
        <f t="shared" ref="E97" si="372">SUM(E98:E99)</f>
        <v>2.2665158377146728E-2</v>
      </c>
      <c r="F97" s="160">
        <f t="shared" ref="F97" si="373">SUM(F98:F99)</f>
        <v>8.4814511973846887E-2</v>
      </c>
      <c r="G97" s="160">
        <f t="shared" ref="G97" si="374">SUM(G98:G99)</f>
        <v>8.4201672939957339E-2</v>
      </c>
      <c r="H97" s="160">
        <f t="shared" ref="H97" si="375">SUM(H98:H99)</f>
        <v>4.3659514108395886E-2</v>
      </c>
      <c r="I97" s="160">
        <f t="shared" ref="I97" si="376">SUM(I98:I99)</f>
        <v>0</v>
      </c>
      <c r="J97" s="160">
        <f t="shared" ref="J97" si="377">SUM(J98:J99)</f>
        <v>0.20035863585052496</v>
      </c>
      <c r="K97" s="160">
        <f t="shared" ref="K97" si="378">SUM(K98:K99)</f>
        <v>4.9105018561562512E-2</v>
      </c>
      <c r="L97" s="160">
        <f t="shared" ref="L97" si="379">SUM(L98:L99)</f>
        <v>0.33014059620977088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0.50136753663988398</v>
      </c>
      <c r="Q97" s="160">
        <f t="shared" ref="Q97" si="384">SUM(Q98:Q99)</f>
        <v>2.5640555887598171E-2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1.5692553234163357E-2</v>
      </c>
      <c r="E98" s="156">
        <v>1.5880507914057297E-2</v>
      </c>
      <c r="F98" s="156">
        <v>5.9371969820655561E-2</v>
      </c>
      <c r="G98" s="156">
        <v>5.9038025203790194E-2</v>
      </c>
      <c r="H98" s="156">
        <v>3.0664408503625996E-2</v>
      </c>
      <c r="I98" s="156">
        <v>0</v>
      </c>
      <c r="J98" s="156">
        <v>0.14294408766319175</v>
      </c>
      <c r="K98" s="156">
        <v>3.5335660504787182E-2</v>
      </c>
      <c r="L98" s="156">
        <v>0.24039654594663806</v>
      </c>
      <c r="M98" s="156">
        <v>0</v>
      </c>
      <c r="N98" s="156">
        <v>0</v>
      </c>
      <c r="O98" s="156">
        <v>0</v>
      </c>
      <c r="P98" s="156">
        <v>0.37433685581877291</v>
      </c>
      <c r="Q98" s="156">
        <v>1.9189179076416103E-2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6.7603593019573381E-3</v>
      </c>
      <c r="E99" s="156">
        <v>6.784650463089432E-3</v>
      </c>
      <c r="F99" s="156">
        <v>2.5442542153191323E-2</v>
      </c>
      <c r="G99" s="156">
        <v>2.5163647736167149E-2</v>
      </c>
      <c r="H99" s="156">
        <v>1.299510560476989E-2</v>
      </c>
      <c r="I99" s="156">
        <v>0</v>
      </c>
      <c r="J99" s="156">
        <v>5.7414548187333207E-2</v>
      </c>
      <c r="K99" s="156">
        <v>1.3769358056775332E-2</v>
      </c>
      <c r="L99" s="156">
        <v>8.9744050263132799E-2</v>
      </c>
      <c r="M99" s="156">
        <v>0</v>
      </c>
      <c r="N99" s="156">
        <v>0</v>
      </c>
      <c r="O99" s="156">
        <v>0</v>
      </c>
      <c r="P99" s="156">
        <v>0.12703068082111102</v>
      </c>
      <c r="Q99" s="156">
        <v>6.4513768111820686E-3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0.57907293565081652</v>
      </c>
      <c r="E100" s="157">
        <f t="shared" ref="E100" si="387">SUM(E101:E103)</f>
        <v>0.37782885888997642</v>
      </c>
      <c r="F100" s="157">
        <f t="shared" ref="F100" si="388">SUM(F101:F103)</f>
        <v>0.93191774554110896</v>
      </c>
      <c r="G100" s="157">
        <f t="shared" ref="G100" si="389">SUM(G101:G103)</f>
        <v>0.95704241227586173</v>
      </c>
      <c r="H100" s="157">
        <f t="shared" ref="H100" si="390">SUM(H101:H103)</f>
        <v>0.71833262531822906</v>
      </c>
      <c r="I100" s="157">
        <f t="shared" ref="I100" si="391">SUM(I101:I103)</f>
        <v>0.45931904530391471</v>
      </c>
      <c r="J100" s="157">
        <f t="shared" ref="J100" si="392">SUM(J101:J103)</f>
        <v>0.3853544012643173</v>
      </c>
      <c r="K100" s="157">
        <f t="shared" ref="K100" si="393">SUM(K101:K103)</f>
        <v>0.43448480931358741</v>
      </c>
      <c r="L100" s="157">
        <f t="shared" ref="L100" si="394">SUM(L101:L103)</f>
        <v>0.49614255524574041</v>
      </c>
      <c r="M100" s="157">
        <f t="shared" ref="M100" si="395">SUM(M101:M103)</f>
        <v>1.2678331001881051</v>
      </c>
      <c r="N100" s="157">
        <f t="shared" ref="N100" si="396">SUM(N101:N103)</f>
        <v>0.53419337273790113</v>
      </c>
      <c r="O100" s="157">
        <f t="shared" ref="O100" si="397">SUM(O101:O103)</f>
        <v>0.61411670396822071</v>
      </c>
      <c r="P100" s="157">
        <f t="shared" ref="P100" si="398">SUM(P101:P103)</f>
        <v>3.8329887152113424</v>
      </c>
      <c r="Q100" s="157">
        <f t="shared" ref="Q100" si="399">SUM(Q101:Q103)</f>
        <v>0.65063269064687634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5.7019320637047746E-2</v>
      </c>
      <c r="E101" s="156">
        <v>6.7620855079835313E-2</v>
      </c>
      <c r="F101" s="156">
        <v>6.2587093140853145E-2</v>
      </c>
      <c r="G101" s="156">
        <v>6.0785988657435404E-2</v>
      </c>
      <c r="H101" s="156">
        <v>4.7042808661235495E-2</v>
      </c>
      <c r="I101" s="156">
        <v>6.4607833650238422E-2</v>
      </c>
      <c r="J101" s="156">
        <v>6.892359676045548E-2</v>
      </c>
      <c r="K101" s="156">
        <v>6.6697505789528266E-2</v>
      </c>
      <c r="L101" s="156">
        <v>4.6623447632213211E-2</v>
      </c>
      <c r="M101" s="156">
        <v>5.4213404861475668E-2</v>
      </c>
      <c r="N101" s="156">
        <v>6.2312383303628587E-2</v>
      </c>
      <c r="O101" s="156">
        <v>7.149871425968142E-2</v>
      </c>
      <c r="P101" s="156">
        <v>4.0710544159823191E-2</v>
      </c>
      <c r="Q101" s="156">
        <v>3.6593648179156127E-2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0.52205361501376879</v>
      </c>
      <c r="E103" s="57">
        <v>0.31020800381014113</v>
      </c>
      <c r="F103" s="57">
        <v>0.86933065240025575</v>
      </c>
      <c r="G103" s="57">
        <v>0.89625642361842628</v>
      </c>
      <c r="H103" s="57">
        <v>0.67128981665699361</v>
      </c>
      <c r="I103" s="57">
        <v>0.39471121165367629</v>
      </c>
      <c r="J103" s="57">
        <v>0.31643080450386185</v>
      </c>
      <c r="K103" s="57">
        <v>0.36778730352405914</v>
      </c>
      <c r="L103" s="57">
        <v>0.4495191076135272</v>
      </c>
      <c r="M103" s="57">
        <v>1.2136196953266294</v>
      </c>
      <c r="N103" s="57">
        <v>0.47188098943427254</v>
      </c>
      <c r="O103" s="57">
        <v>0.54261798970853925</v>
      </c>
      <c r="P103" s="57">
        <v>3.7922781710515192</v>
      </c>
      <c r="Q103" s="57">
        <v>0.61403904246772023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11.498502846633222</v>
      </c>
      <c r="D124" s="168">
        <f t="shared" ref="D124" si="478">SUM(D125,D128,D130,D139)</f>
        <v>7.2472687703487635</v>
      </c>
      <c r="E124" s="168">
        <f t="shared" ref="E124" si="479">SUM(E125,E128,E130,E139)</f>
        <v>10.161297357484463</v>
      </c>
      <c r="F124" s="168">
        <f t="shared" ref="F124" si="480">SUM(F125,F128,F130,F139)</f>
        <v>10.533025141305817</v>
      </c>
      <c r="G124" s="168">
        <f t="shared" ref="G124" si="481">SUM(G125,G128,G130,G139)</f>
        <v>5.0452465263867685</v>
      </c>
      <c r="H124" s="168">
        <f t="shared" ref="H124" si="482">SUM(H125,H128,H130,H139)</f>
        <v>4.2324992959897152</v>
      </c>
      <c r="I124" s="168">
        <f t="shared" ref="I124" si="483">SUM(I125,I128,I130,I139)</f>
        <v>13.031548738921851</v>
      </c>
      <c r="J124" s="168">
        <f t="shared" ref="J124" si="484">SUM(J125,J128,J130,J139)</f>
        <v>4.620236548251528</v>
      </c>
      <c r="K124" s="168">
        <f t="shared" ref="K124" si="485">SUM(K125,K128,K130,K139)</f>
        <v>7.4749807060044571</v>
      </c>
      <c r="L124" s="168">
        <f t="shared" ref="L124" si="486">SUM(L125,L128,L130,L139)</f>
        <v>11.327863867451054</v>
      </c>
      <c r="M124" s="168">
        <f t="shared" ref="M124" si="487">SUM(M125,M128,M130,M139)</f>
        <v>17.983224606389111</v>
      </c>
      <c r="N124" s="168">
        <f t="shared" ref="N124" si="488">SUM(N125,N128,N130,N139)</f>
        <v>13.983187230882558</v>
      </c>
      <c r="O124" s="168">
        <f t="shared" ref="O124" si="489">SUM(O125,O128,O130,O139)</f>
        <v>15.292886038291114</v>
      </c>
      <c r="P124" s="168">
        <f t="shared" ref="P124" si="490">SUM(P125,P128,P130,P139)</f>
        <v>14.770457806428476</v>
      </c>
      <c r="Q124" s="168">
        <f t="shared" ref="Q124" si="491">SUM(Q125,Q128,Q130,Q139)</f>
        <v>8.6996252353956169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9.0409329105710796</v>
      </c>
      <c r="D125" s="157">
        <f t="shared" si="492"/>
        <v>5.5599311047371538</v>
      </c>
      <c r="E125" s="157">
        <f t="shared" si="492"/>
        <v>7.857004133413489</v>
      </c>
      <c r="F125" s="157">
        <f t="shared" si="492"/>
        <v>8.0802837590412739</v>
      </c>
      <c r="G125" s="157">
        <f t="shared" si="492"/>
        <v>3.8166785549766633</v>
      </c>
      <c r="H125" s="157">
        <f t="shared" si="492"/>
        <v>3.2019193902671454</v>
      </c>
      <c r="I125" s="157">
        <f t="shared" si="492"/>
        <v>9.4788379063446069</v>
      </c>
      <c r="J125" s="157">
        <f t="shared" si="492"/>
        <v>3.472604691936183</v>
      </c>
      <c r="K125" s="157">
        <f t="shared" si="492"/>
        <v>5.6100203235927069</v>
      </c>
      <c r="L125" s="157">
        <f t="shared" si="492"/>
        <v>8.8994127990586716</v>
      </c>
      <c r="M125" s="157">
        <f t="shared" si="492"/>
        <v>12.914814054859098</v>
      </c>
      <c r="N125" s="157">
        <f t="shared" si="492"/>
        <v>10.227794983283124</v>
      </c>
      <c r="O125" s="157">
        <f t="shared" si="492"/>
        <v>11.43685133324394</v>
      </c>
      <c r="P125" s="157">
        <f t="shared" si="492"/>
        <v>9.8082930376961741</v>
      </c>
      <c r="Q125" s="157">
        <f t="shared" si="492"/>
        <v>5.8205707624657892</v>
      </c>
    </row>
    <row r="126" spans="1:17" ht="12" customHeight="1" x14ac:dyDescent="0.25">
      <c r="A126" s="23" t="s">
        <v>149</v>
      </c>
      <c r="B126" s="156"/>
      <c r="C126" s="156">
        <v>9.0067067482191501</v>
      </c>
      <c r="D126" s="156">
        <v>5.5351988643397947</v>
      </c>
      <c r="E126" s="156">
        <v>7.8227771217859692</v>
      </c>
      <c r="F126" s="156">
        <v>8.0467663820654867</v>
      </c>
      <c r="G126" s="156">
        <v>3.8008883181171971</v>
      </c>
      <c r="H126" s="156">
        <v>3.1889838999360904</v>
      </c>
      <c r="I126" s="156">
        <v>9.432237536212936</v>
      </c>
      <c r="J126" s="156">
        <v>3.4574220362158989</v>
      </c>
      <c r="K126" s="156">
        <v>5.5815073632577112</v>
      </c>
      <c r="L126" s="156">
        <v>8.8643276556231125</v>
      </c>
      <c r="M126" s="156">
        <v>12.83160828684043</v>
      </c>
      <c r="N126" s="156">
        <v>10.153142781182156</v>
      </c>
      <c r="O126" s="156">
        <v>11.355513529333381</v>
      </c>
      <c r="P126" s="156">
        <v>9.7051095814443062</v>
      </c>
      <c r="Q126" s="156">
        <v>5.7611041530114147</v>
      </c>
    </row>
    <row r="127" spans="1:17" ht="12" customHeight="1" x14ac:dyDescent="0.25">
      <c r="A127" s="23" t="s">
        <v>60</v>
      </c>
      <c r="B127" s="156"/>
      <c r="C127" s="156">
        <v>3.422616235192906E-2</v>
      </c>
      <c r="D127" s="156">
        <v>2.4732240397359107E-2</v>
      </c>
      <c r="E127" s="156">
        <v>3.4227011627520246E-2</v>
      </c>
      <c r="F127" s="156">
        <v>3.3517376975786467E-2</v>
      </c>
      <c r="G127" s="156">
        <v>1.5790236859466414E-2</v>
      </c>
      <c r="H127" s="156">
        <v>1.2935490331055021E-2</v>
      </c>
      <c r="I127" s="156">
        <v>4.6600370131670947E-2</v>
      </c>
      <c r="J127" s="156">
        <v>1.5182655720284228E-2</v>
      </c>
      <c r="K127" s="156">
        <v>2.8512960334995435E-2</v>
      </c>
      <c r="L127" s="156">
        <v>3.508514343555974E-2</v>
      </c>
      <c r="M127" s="156">
        <v>8.3205768018668982E-2</v>
      </c>
      <c r="N127" s="156">
        <v>7.4652202100968262E-2</v>
      </c>
      <c r="O127" s="156">
        <v>8.1337803910559059E-2</v>
      </c>
      <c r="P127" s="156">
        <v>0.10318345625186719</v>
      </c>
      <c r="Q127" s="156">
        <v>5.9466609454374465E-2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1.2019961851161685E-2</v>
      </c>
      <c r="D128" s="157">
        <f t="shared" si="493"/>
        <v>1.0803774082772727E-2</v>
      </c>
      <c r="E128" s="157">
        <f t="shared" si="493"/>
        <v>1.1235674842834175E-2</v>
      </c>
      <c r="F128" s="157">
        <f t="shared" si="493"/>
        <v>1.3262638132784148E-2</v>
      </c>
      <c r="G128" s="157">
        <f t="shared" si="493"/>
        <v>6.5839564203149636E-3</v>
      </c>
      <c r="H128" s="157">
        <f t="shared" si="493"/>
        <v>9.4453319515267614E-3</v>
      </c>
      <c r="I128" s="157">
        <f t="shared" si="493"/>
        <v>2.423648518090403E-2</v>
      </c>
      <c r="J128" s="157">
        <f t="shared" si="493"/>
        <v>1.7040307566657416E-2</v>
      </c>
      <c r="K128" s="157">
        <f t="shared" si="493"/>
        <v>5.9008466442479333E-2</v>
      </c>
      <c r="L128" s="157">
        <f t="shared" si="493"/>
        <v>5.7057560219806971E-2</v>
      </c>
      <c r="M128" s="157">
        <f t="shared" si="493"/>
        <v>0.16290347125658552</v>
      </c>
      <c r="N128" s="157">
        <f t="shared" si="493"/>
        <v>0.17995067911570595</v>
      </c>
      <c r="O128" s="157">
        <f t="shared" si="493"/>
        <v>0.19916525798905266</v>
      </c>
      <c r="P128" s="157">
        <f t="shared" si="493"/>
        <v>0.23014261421981688</v>
      </c>
      <c r="Q128" s="157">
        <f t="shared" si="493"/>
        <v>0.24448148616409687</v>
      </c>
    </row>
    <row r="129" spans="1:17" ht="12" customHeight="1" x14ac:dyDescent="0.25">
      <c r="A129" s="23" t="s">
        <v>60</v>
      </c>
      <c r="B129" s="156"/>
      <c r="C129" s="156">
        <v>1.2019961851161685E-2</v>
      </c>
      <c r="D129" s="156">
        <v>1.0803774082772727E-2</v>
      </c>
      <c r="E129" s="156">
        <v>1.1235674842834175E-2</v>
      </c>
      <c r="F129" s="156">
        <v>1.3262638132784148E-2</v>
      </c>
      <c r="G129" s="156">
        <v>6.5839564203149636E-3</v>
      </c>
      <c r="H129" s="156">
        <v>9.4453319515267614E-3</v>
      </c>
      <c r="I129" s="156">
        <v>2.423648518090403E-2</v>
      </c>
      <c r="J129" s="156">
        <v>1.7040307566657416E-2</v>
      </c>
      <c r="K129" s="156">
        <v>5.9008466442479333E-2</v>
      </c>
      <c r="L129" s="156">
        <v>5.7057560219806971E-2</v>
      </c>
      <c r="M129" s="156">
        <v>0.16290347125658552</v>
      </c>
      <c r="N129" s="156">
        <v>0.17995067911570595</v>
      </c>
      <c r="O129" s="156">
        <v>0.19916525798905266</v>
      </c>
      <c r="P129" s="156">
        <v>0.23014261421981688</v>
      </c>
      <c r="Q129" s="156">
        <v>0.24448148616409687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1.7528617195270491</v>
      </c>
      <c r="D130" s="157">
        <f t="shared" ref="D130" si="495">SUM(D131:D132,D135:D136)</f>
        <v>1.2023084783393854</v>
      </c>
      <c r="E130" s="157">
        <f t="shared" ref="E130" si="496">SUM(E131:E132,E135:E136)</f>
        <v>1.6360839440476582</v>
      </c>
      <c r="F130" s="157">
        <f t="shared" ref="F130" si="497">SUM(F131:F132,F135:F136)</f>
        <v>1.7371797505670108</v>
      </c>
      <c r="G130" s="157">
        <f t="shared" ref="G130" si="498">SUM(G131:G132,G135:G136)</f>
        <v>0.87110945527964623</v>
      </c>
      <c r="H130" s="157">
        <f t="shared" ref="H130" si="499">SUM(H131:H132,H135:H136)</f>
        <v>0.72014463205116908</v>
      </c>
      <c r="I130" s="157">
        <f t="shared" ref="I130" si="500">SUM(I131:I132,I135:I136)</f>
        <v>2.4369459700021627</v>
      </c>
      <c r="J130" s="157">
        <f t="shared" ref="J130" si="501">SUM(J131:J132,J135:J136)</f>
        <v>0.78526923264404214</v>
      </c>
      <c r="K130" s="157">
        <f t="shared" ref="K130" si="502">SUM(K131:K132,K135:K136)</f>
        <v>1.2252746748451822</v>
      </c>
      <c r="L130" s="157">
        <f t="shared" ref="L130" si="503">SUM(L131:L132,L135:L136)</f>
        <v>1.6155524424433945</v>
      </c>
      <c r="M130" s="157">
        <f t="shared" ref="M130" si="504">SUM(M131:M132,M135:M136)</f>
        <v>3.1941096758236278</v>
      </c>
      <c r="N130" s="157">
        <f t="shared" ref="N130" si="505">SUM(N131:N132,N135:N136)</f>
        <v>2.30455690527215</v>
      </c>
      <c r="O130" s="157">
        <f t="shared" ref="O130" si="506">SUM(O131:O132,O135:O136)</f>
        <v>2.3771885666321246</v>
      </c>
      <c r="P130" s="157">
        <f t="shared" ref="P130" si="507">SUM(P131:P132,P135:P136)</f>
        <v>3.1014613035632994</v>
      </c>
      <c r="Q130" s="157">
        <f t="shared" ref="Q130" si="508">SUM(Q131:Q132,Q135:Q136)</f>
        <v>1.7841004778684522</v>
      </c>
    </row>
    <row r="131" spans="1:17" ht="12" customHeight="1" x14ac:dyDescent="0.25">
      <c r="A131" s="167" t="s">
        <v>148</v>
      </c>
      <c r="B131" s="132"/>
      <c r="C131" s="132">
        <v>1.571356611193711</v>
      </c>
      <c r="D131" s="132">
        <v>0.87383667018699518</v>
      </c>
      <c r="E131" s="132">
        <v>1.2148109880959008</v>
      </c>
      <c r="F131" s="132">
        <v>1.3243196005555695</v>
      </c>
      <c r="G131" s="132">
        <v>0.62152026855495413</v>
      </c>
      <c r="H131" s="132">
        <v>0.62028888615106514</v>
      </c>
      <c r="I131" s="132">
        <v>2.1182049395754992</v>
      </c>
      <c r="J131" s="132">
        <v>0.54909847364526421</v>
      </c>
      <c r="K131" s="132">
        <v>0.99417289292496169</v>
      </c>
      <c r="L131" s="132">
        <v>1.354512039269371</v>
      </c>
      <c r="M131" s="132">
        <v>2.7360929641234106</v>
      </c>
      <c r="N131" s="132">
        <v>1.9740893822738628</v>
      </c>
      <c r="O131" s="132">
        <v>2.0681916963614362</v>
      </c>
      <c r="P131" s="132">
        <v>2.3901119686729624</v>
      </c>
      <c r="Q131" s="132">
        <v>1.1846744959964246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0.18150510833333811</v>
      </c>
      <c r="D132" s="132">
        <f t="shared" ref="D132" si="510">SUM(D133:D134)</f>
        <v>0.12074070949841233</v>
      </c>
      <c r="E132" s="132">
        <f t="shared" ref="E132" si="511">SUM(E133:E134)</f>
        <v>0.16755444158092336</v>
      </c>
      <c r="F132" s="132">
        <f t="shared" ref="F132" si="512">SUM(F133:F134)</f>
        <v>0.21243839247646074</v>
      </c>
      <c r="G132" s="132">
        <f t="shared" ref="G132" si="513">SUM(G133:G134)</f>
        <v>9.8278669972450411E-2</v>
      </c>
      <c r="H132" s="132">
        <f t="shared" ref="H132" si="514">SUM(H133:H134)</f>
        <v>6.1248090649343778E-2</v>
      </c>
      <c r="I132" s="132">
        <f t="shared" ref="I132" si="515">SUM(I133:I134)</f>
        <v>0.2918151870744255</v>
      </c>
      <c r="J132" s="132">
        <f t="shared" ref="J132" si="516">SUM(J133:J134)</f>
        <v>0.11038407605644586</v>
      </c>
      <c r="K132" s="132">
        <f t="shared" ref="K132" si="517">SUM(K133:K134)</f>
        <v>0.23110178192022046</v>
      </c>
      <c r="L132" s="132">
        <f t="shared" ref="L132" si="518">SUM(L133:L134)</f>
        <v>0.26104040317402338</v>
      </c>
      <c r="M132" s="132">
        <f t="shared" ref="M132" si="519">SUM(M133:M134)</f>
        <v>0.45801671170021729</v>
      </c>
      <c r="N132" s="132">
        <f t="shared" ref="N132" si="520">SUM(N133:N134)</f>
        <v>0.33046752299828708</v>
      </c>
      <c r="O132" s="132">
        <f t="shared" ref="O132" si="521">SUM(O133:O134)</f>
        <v>0.3089968702706884</v>
      </c>
      <c r="P132" s="132">
        <f t="shared" ref="P132" si="522">SUM(P133:P134)</f>
        <v>0.40177629502440199</v>
      </c>
      <c r="Q132" s="132">
        <f t="shared" ref="Q132" si="523">SUM(Q133:Q134)</f>
        <v>0.14459975716933407</v>
      </c>
    </row>
    <row r="133" spans="1:17" ht="12" customHeight="1" x14ac:dyDescent="0.25">
      <c r="A133" s="166" t="s">
        <v>61</v>
      </c>
      <c r="B133" s="165"/>
      <c r="C133" s="165">
        <v>0.11802680277794657</v>
      </c>
      <c r="D133" s="165">
        <v>7.8479003982485626E-2</v>
      </c>
      <c r="E133" s="165">
        <v>0.1089086556702496</v>
      </c>
      <c r="F133" s="165">
        <v>0.13811864881264438</v>
      </c>
      <c r="G133" s="165">
        <v>6.3855078373369789E-2</v>
      </c>
      <c r="H133" s="165">
        <v>3.9761628684039811E-2</v>
      </c>
      <c r="I133" s="165">
        <v>0.18944334931454188</v>
      </c>
      <c r="J133" s="165">
        <v>7.1591067468293093E-2</v>
      </c>
      <c r="K133" s="165">
        <v>0.14978742325824099</v>
      </c>
      <c r="L133" s="165">
        <v>0.16909593404017151</v>
      </c>
      <c r="M133" s="165">
        <v>0.29720278993735549</v>
      </c>
      <c r="N133" s="165">
        <v>0.21464856363482551</v>
      </c>
      <c r="O133" s="165">
        <v>0.2008264763223141</v>
      </c>
      <c r="P133" s="165">
        <v>0.26131096810200849</v>
      </c>
      <c r="Q133" s="165">
        <v>9.4058085816523515E-2</v>
      </c>
    </row>
    <row r="134" spans="1:17" ht="12" customHeight="1" x14ac:dyDescent="0.25">
      <c r="A134" s="147" t="s">
        <v>59</v>
      </c>
      <c r="B134" s="164"/>
      <c r="C134" s="164">
        <v>6.3478305555391537E-2</v>
      </c>
      <c r="D134" s="164">
        <v>4.2261705515926701E-2</v>
      </c>
      <c r="E134" s="164">
        <v>5.8645785910673764E-2</v>
      </c>
      <c r="F134" s="164">
        <v>7.4319743663816343E-2</v>
      </c>
      <c r="G134" s="164">
        <v>3.4423591599080615E-2</v>
      </c>
      <c r="H134" s="164">
        <v>2.1486461965303971E-2</v>
      </c>
      <c r="I134" s="164">
        <v>0.10237183775988361</v>
      </c>
      <c r="J134" s="164">
        <v>3.8793008588152766E-2</v>
      </c>
      <c r="K134" s="164">
        <v>8.1314358661979488E-2</v>
      </c>
      <c r="L134" s="164">
        <v>9.1944469133851889E-2</v>
      </c>
      <c r="M134" s="164">
        <v>0.16081392176286183</v>
      </c>
      <c r="N134" s="164">
        <v>0.11581895936346154</v>
      </c>
      <c r="O134" s="164">
        <v>0.10817039394837431</v>
      </c>
      <c r="P134" s="164">
        <v>0.1404653269223935</v>
      </c>
      <c r="Q134" s="164">
        <v>5.0541671352810548E-2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0.19477718069332023</v>
      </c>
      <c r="E135" s="162">
        <v>0.2387691322598077</v>
      </c>
      <c r="F135" s="162">
        <v>0.19260182940027584</v>
      </c>
      <c r="G135" s="162">
        <v>0.14327628413222865</v>
      </c>
      <c r="H135" s="162">
        <v>3.7268637185004262E-2</v>
      </c>
      <c r="I135" s="162">
        <v>9.806621664249825E-3</v>
      </c>
      <c r="J135" s="162">
        <v>0.12106436891014277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0.27541353702070398</v>
      </c>
      <c r="Q135" s="162">
        <v>0.41041637023869454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1.295391796065776E-2</v>
      </c>
      <c r="E136" s="160">
        <f t="shared" ref="E136" si="526">SUM(E137:E138)</f>
        <v>1.4949382111026246E-2</v>
      </c>
      <c r="F136" s="160">
        <f t="shared" ref="F136" si="527">SUM(F137:F138)</f>
        <v>7.8199281347046679E-3</v>
      </c>
      <c r="G136" s="160">
        <f t="shared" ref="G136" si="528">SUM(G137:G138)</f>
        <v>8.034232620013057E-3</v>
      </c>
      <c r="H136" s="160">
        <f t="shared" ref="H136" si="529">SUM(H137:H138)</f>
        <v>1.3390180657558502E-3</v>
      </c>
      <c r="I136" s="160">
        <f t="shared" ref="I136" si="530">SUM(I137:I138)</f>
        <v>1.7119221687988552E-2</v>
      </c>
      <c r="J136" s="160">
        <f t="shared" ref="J136" si="531">SUM(J137:J138)</f>
        <v>4.7223140321893328E-3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3.4159502845230852E-2</v>
      </c>
      <c r="Q136" s="160">
        <f t="shared" ref="Q136" si="538">SUM(Q137:Q138)</f>
        <v>4.4409854463999039E-2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9.0676059515936089E-3</v>
      </c>
      <c r="E137" s="156">
        <v>1.0496005071480729E-2</v>
      </c>
      <c r="F137" s="156">
        <v>5.4673645400810213E-3</v>
      </c>
      <c r="G137" s="156">
        <v>5.6162200570097163E-3</v>
      </c>
      <c r="H137" s="156">
        <v>9.3688953907461643E-4</v>
      </c>
      <c r="I137" s="156">
        <v>1.206722446314264E-2</v>
      </c>
      <c r="J137" s="156">
        <v>3.3601366990905009E-3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2.5486756518686506E-2</v>
      </c>
      <c r="Q137" s="156">
        <v>3.3253103881313362E-2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3.8863120090641525E-3</v>
      </c>
      <c r="E138" s="156">
        <v>4.4533770395455176E-3</v>
      </c>
      <c r="F138" s="156">
        <v>2.3525635946236461E-3</v>
      </c>
      <c r="G138" s="156">
        <v>2.4180125630033408E-3</v>
      </c>
      <c r="H138" s="156">
        <v>4.0212852668123375E-4</v>
      </c>
      <c r="I138" s="156">
        <v>5.0519972248459109E-3</v>
      </c>
      <c r="J138" s="156">
        <v>1.3621773330988322E-3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8.6727463265443457E-3</v>
      </c>
      <c r="Q138" s="156">
        <v>1.1156750582685679E-2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0.6926882546839328</v>
      </c>
      <c r="D139" s="157">
        <f t="shared" ref="D139" si="540">SUM(D140:D141)</f>
        <v>0.47422541318945138</v>
      </c>
      <c r="E139" s="157">
        <f t="shared" ref="E139" si="541">SUM(E140:E141)</f>
        <v>0.6569736051804812</v>
      </c>
      <c r="F139" s="157">
        <f t="shared" ref="F139" si="542">SUM(F140:F141)</f>
        <v>0.70229899356474834</v>
      </c>
      <c r="G139" s="157">
        <f t="shared" ref="G139" si="543">SUM(G140:G141)</f>
        <v>0.35087455971014397</v>
      </c>
      <c r="H139" s="157">
        <f t="shared" ref="H139" si="544">SUM(H140:H141)</f>
        <v>0.30098994171987398</v>
      </c>
      <c r="I139" s="157">
        <f t="shared" ref="I139" si="545">SUM(I140:I141)</f>
        <v>1.0915283773941789</v>
      </c>
      <c r="J139" s="157">
        <f t="shared" ref="J139" si="546">SUM(J140:J141)</f>
        <v>0.34532231610464637</v>
      </c>
      <c r="K139" s="157">
        <f t="shared" ref="K139" si="547">SUM(K140:K141)</f>
        <v>0.58067724112408836</v>
      </c>
      <c r="L139" s="157">
        <f t="shared" ref="L139" si="548">SUM(L140:L141)</f>
        <v>0.75584106572918131</v>
      </c>
      <c r="M139" s="157">
        <f t="shared" ref="M139" si="549">SUM(M140:M141)</f>
        <v>1.7113974044497977</v>
      </c>
      <c r="N139" s="157">
        <f t="shared" ref="N139" si="550">SUM(N140:N141)</f>
        <v>1.2708846632115784</v>
      </c>
      <c r="O139" s="157">
        <f t="shared" ref="O139" si="551">SUM(O140:O141)</f>
        <v>1.2796808804259954</v>
      </c>
      <c r="P139" s="157">
        <f t="shared" ref="P139" si="552">SUM(P140:P141)</f>
        <v>1.6305608509491862</v>
      </c>
      <c r="Q139" s="157">
        <f t="shared" ref="Q139" si="553">SUM(Q140:Q141)</f>
        <v>0.85047250889727821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0.6926882546839328</v>
      </c>
      <c r="D141" s="57">
        <v>0.47422541318945138</v>
      </c>
      <c r="E141" s="57">
        <v>0.6569736051804812</v>
      </c>
      <c r="F141" s="57">
        <v>0.70229899356474834</v>
      </c>
      <c r="G141" s="57">
        <v>0.35087455971014397</v>
      </c>
      <c r="H141" s="57">
        <v>0.30098994171987398</v>
      </c>
      <c r="I141" s="57">
        <v>1.0915283773941789</v>
      </c>
      <c r="J141" s="57">
        <v>0.34532231610464637</v>
      </c>
      <c r="K141" s="57">
        <v>0.58067724112408836</v>
      </c>
      <c r="L141" s="57">
        <v>0.75584106572918131</v>
      </c>
      <c r="M141" s="57">
        <v>1.7113974044497977</v>
      </c>
      <c r="N141" s="57">
        <v>1.2708846632115784</v>
      </c>
      <c r="O141" s="57">
        <v>1.2796808804259954</v>
      </c>
      <c r="P141" s="57">
        <v>1.6305608509491862</v>
      </c>
      <c r="Q141" s="57">
        <v>0.85047250889727821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1.2246875510973112</v>
      </c>
      <c r="D143" s="168">
        <f t="shared" ref="D143" si="555">SUM(D144,D146,D148,D157)</f>
        <v>2.0282089655717832</v>
      </c>
      <c r="E143" s="168">
        <f t="shared" ref="E143" si="556">SUM(E144,E146,E148,E157)</f>
        <v>2.0672983496024</v>
      </c>
      <c r="F143" s="168">
        <f t="shared" ref="F143" si="557">SUM(F144,F146,F148,F157)</f>
        <v>2.538775420604972</v>
      </c>
      <c r="G143" s="168">
        <f t="shared" ref="G143" si="558">SUM(G144,G146,G148,G157)</f>
        <v>3.913052525026421</v>
      </c>
      <c r="H143" s="168">
        <f t="shared" ref="H143" si="559">SUM(H144,H146,H148,H157)</f>
        <v>3.450662641233357</v>
      </c>
      <c r="I143" s="168">
        <f t="shared" ref="I143" si="560">SUM(I144,I146,I148,I157)</f>
        <v>2.8632767540298589</v>
      </c>
      <c r="J143" s="168">
        <f t="shared" ref="J143" si="561">SUM(J144,J146,J148,J157)</f>
        <v>3.9997004684982085</v>
      </c>
      <c r="K143" s="168">
        <f t="shared" ref="K143" si="562">SUM(K144,K146,K148,K157)</f>
        <v>1.051397954391573</v>
      </c>
      <c r="L143" s="168">
        <f t="shared" ref="L143" si="563">SUM(L144,L146,L148,L157)</f>
        <v>10.854087148711407</v>
      </c>
      <c r="M143" s="168">
        <f t="shared" ref="M143" si="564">SUM(M144,M146,M148,M157)</f>
        <v>5.9545285804371497</v>
      </c>
      <c r="N143" s="168">
        <f t="shared" ref="N143" si="565">SUM(N144,N146,N148,N157)</f>
        <v>6.2499194484094547</v>
      </c>
      <c r="O143" s="168">
        <f t="shared" ref="O143" si="566">SUM(O144,O146,O148,O157)</f>
        <v>10.00292348607536</v>
      </c>
      <c r="P143" s="168">
        <f t="shared" ref="P143" si="567">SUM(P144,P146,P148,P157)</f>
        <v>10.496906621931837</v>
      </c>
      <c r="Q143" s="168">
        <f t="shared" ref="Q143" si="568">SUM(Q144,Q146,Q148,Q157)</f>
        <v>4.6916452420731396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0.89044316931296186</v>
      </c>
      <c r="D144" s="157">
        <f t="shared" si="569"/>
        <v>1.4388789185836555</v>
      </c>
      <c r="E144" s="157">
        <f t="shared" si="569"/>
        <v>1.4782090717356486</v>
      </c>
      <c r="F144" s="157">
        <f t="shared" si="569"/>
        <v>1.7814297312607841</v>
      </c>
      <c r="G144" s="157">
        <f t="shared" si="569"/>
        <v>2.7011223288383692</v>
      </c>
      <c r="H144" s="157">
        <f t="shared" si="569"/>
        <v>2.3705315186329039</v>
      </c>
      <c r="I144" s="157">
        <f t="shared" si="569"/>
        <v>1.8692058022448079</v>
      </c>
      <c r="J144" s="157">
        <f t="shared" si="569"/>
        <v>2.7249612544176696</v>
      </c>
      <c r="K144" s="157">
        <f t="shared" si="569"/>
        <v>0.70966912886550459</v>
      </c>
      <c r="L144" s="157">
        <f t="shared" si="569"/>
        <v>7.6988431337530789</v>
      </c>
      <c r="M144" s="157">
        <f t="shared" si="569"/>
        <v>3.7394577219525478</v>
      </c>
      <c r="N144" s="157">
        <f t="shared" si="569"/>
        <v>4.0019202244394716</v>
      </c>
      <c r="O144" s="157">
        <f t="shared" si="569"/>
        <v>6.6319738009300089</v>
      </c>
      <c r="P144" s="157">
        <f t="shared" si="569"/>
        <v>6.0604679183755392</v>
      </c>
      <c r="Q144" s="157">
        <f t="shared" si="569"/>
        <v>2.8153321800474962</v>
      </c>
    </row>
    <row r="145" spans="1:17" ht="12" customHeight="1" x14ac:dyDescent="0.25">
      <c r="A145" s="23" t="s">
        <v>60</v>
      </c>
      <c r="B145" s="156"/>
      <c r="C145" s="156">
        <v>0.89044316931296186</v>
      </c>
      <c r="D145" s="156">
        <v>1.4388789185836555</v>
      </c>
      <c r="E145" s="156">
        <v>1.4782090717356486</v>
      </c>
      <c r="F145" s="156">
        <v>1.7814297312607841</v>
      </c>
      <c r="G145" s="156">
        <v>2.7011223288383692</v>
      </c>
      <c r="H145" s="156">
        <v>2.3705315186329039</v>
      </c>
      <c r="I145" s="156">
        <v>1.8692058022448079</v>
      </c>
      <c r="J145" s="156">
        <v>2.7249612544176696</v>
      </c>
      <c r="K145" s="156">
        <v>0.70966912886550459</v>
      </c>
      <c r="L145" s="156">
        <v>7.6988431337530789</v>
      </c>
      <c r="M145" s="156">
        <v>3.7394577219525478</v>
      </c>
      <c r="N145" s="156">
        <v>4.0019202244394716</v>
      </c>
      <c r="O145" s="156">
        <v>6.6319738009300089</v>
      </c>
      <c r="P145" s="156">
        <v>6.0604679183755392</v>
      </c>
      <c r="Q145" s="156">
        <v>2.8153321800474962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8.1673949670397816E-2</v>
      </c>
      <c r="D146" s="157">
        <f t="shared" si="570"/>
        <v>0.13526569671333202</v>
      </c>
      <c r="E146" s="157">
        <f t="shared" si="570"/>
        <v>0.13426385547850658</v>
      </c>
      <c r="F146" s="157">
        <f t="shared" si="570"/>
        <v>0.19133798526789361</v>
      </c>
      <c r="G146" s="157">
        <f t="shared" si="570"/>
        <v>0.31010365192191292</v>
      </c>
      <c r="H146" s="157">
        <f t="shared" si="570"/>
        <v>0.27545703272518879</v>
      </c>
      <c r="I146" s="157">
        <f t="shared" si="570"/>
        <v>0.24933462532040646</v>
      </c>
      <c r="J146" s="157">
        <f t="shared" si="570"/>
        <v>0.33010308456760851</v>
      </c>
      <c r="K146" s="157">
        <f t="shared" si="570"/>
        <v>8.8098796656896766E-2</v>
      </c>
      <c r="L146" s="157">
        <f t="shared" si="570"/>
        <v>0.79216489714449401</v>
      </c>
      <c r="M146" s="157">
        <f t="shared" si="570"/>
        <v>0.54594774355573672</v>
      </c>
      <c r="N146" s="157">
        <f t="shared" si="570"/>
        <v>0.52785271852751692</v>
      </c>
      <c r="O146" s="157">
        <f t="shared" si="570"/>
        <v>0.81410813749619493</v>
      </c>
      <c r="P146" s="157">
        <f t="shared" si="570"/>
        <v>1.0700529061493467</v>
      </c>
      <c r="Q146" s="157">
        <f t="shared" si="570"/>
        <v>0.45075955551898683</v>
      </c>
    </row>
    <row r="147" spans="1:17" ht="12" customHeight="1" x14ac:dyDescent="0.25">
      <c r="A147" s="23" t="s">
        <v>60</v>
      </c>
      <c r="B147" s="156"/>
      <c r="C147" s="156">
        <v>8.1673949670397816E-2</v>
      </c>
      <c r="D147" s="156">
        <v>0.13526569671333202</v>
      </c>
      <c r="E147" s="156">
        <v>0.13426385547850658</v>
      </c>
      <c r="F147" s="156">
        <v>0.19133798526789361</v>
      </c>
      <c r="G147" s="156">
        <v>0.31010365192191292</v>
      </c>
      <c r="H147" s="156">
        <v>0.27545703272518879</v>
      </c>
      <c r="I147" s="156">
        <v>0.24933462532040646</v>
      </c>
      <c r="J147" s="156">
        <v>0.33010308456760851</v>
      </c>
      <c r="K147" s="156">
        <v>8.8098796656896766E-2</v>
      </c>
      <c r="L147" s="156">
        <v>0.79216489714449401</v>
      </c>
      <c r="M147" s="156">
        <v>0.54594774355573672</v>
      </c>
      <c r="N147" s="156">
        <v>0.52785271852751692</v>
      </c>
      <c r="O147" s="156">
        <v>0.81410813749619493</v>
      </c>
      <c r="P147" s="156">
        <v>1.0700529061493467</v>
      </c>
      <c r="Q147" s="156">
        <v>0.45075955551898683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0.19115537774696159</v>
      </c>
      <c r="D148" s="157">
        <f t="shared" ref="D148" si="572">SUM(D149:D150,D153:D154)</f>
        <v>0.34354913975998214</v>
      </c>
      <c r="E148" s="157">
        <f t="shared" ref="E148" si="573">SUM(E149:E150,E153:E154)</f>
        <v>0.34352137310916486</v>
      </c>
      <c r="F148" s="157">
        <f t="shared" ref="F148" si="574">SUM(F149:F150,F153:F154)</f>
        <v>0.42648439088800849</v>
      </c>
      <c r="G148" s="157">
        <f t="shared" ref="G148" si="575">SUM(G149:G150,G153:G154)</f>
        <v>0.67810881974771375</v>
      </c>
      <c r="H148" s="157">
        <f t="shared" ref="H148" si="576">SUM(H149:H150,H153:H154)</f>
        <v>0.60392993377819659</v>
      </c>
      <c r="I148" s="157">
        <f t="shared" ref="I148" si="577">SUM(I149:I150,I153:I154)</f>
        <v>0.55204441449250174</v>
      </c>
      <c r="J148" s="157">
        <f t="shared" ref="J148" si="578">SUM(J149:J150,J153:J154)</f>
        <v>0.7023270904215807</v>
      </c>
      <c r="K148" s="157">
        <f t="shared" ref="K148" si="579">SUM(K149:K150,K153:K154)</f>
        <v>0.18790146075236908</v>
      </c>
      <c r="L148" s="157">
        <f t="shared" ref="L148" si="580">SUM(L149:L150,L153:L154)</f>
        <v>1.7812240429267741</v>
      </c>
      <c r="M148" s="157">
        <f t="shared" ref="M148" si="581">SUM(M149:M150,M153:M154)</f>
        <v>1.2328330086745756</v>
      </c>
      <c r="N148" s="157">
        <f t="shared" ref="N148" si="582">SUM(N149:N150,N153:N154)</f>
        <v>1.2844235449710424</v>
      </c>
      <c r="O148" s="157">
        <f t="shared" ref="O148" si="583">SUM(O149:O150,O153:O154)</f>
        <v>1.9062838462288696</v>
      </c>
      <c r="P148" s="157">
        <f t="shared" ref="P148" si="584">SUM(P149:P150,P153:P154)</f>
        <v>2.4931858511216052</v>
      </c>
      <c r="Q148" s="157">
        <f t="shared" ref="Q148" si="585">SUM(Q149:Q150,Q153:Q154)</f>
        <v>1.0683559761720773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0.17449564925070193</v>
      </c>
      <c r="D153" s="162">
        <v>0.31159062109803326</v>
      </c>
      <c r="E153" s="162">
        <v>0.30757842497571208</v>
      </c>
      <c r="F153" s="162">
        <v>0.37600027333530395</v>
      </c>
      <c r="G153" s="162">
        <v>0.59561082042575653</v>
      </c>
      <c r="H153" s="162">
        <v>0.53254543321558789</v>
      </c>
      <c r="I153" s="162">
        <v>0.47794619510608299</v>
      </c>
      <c r="J153" s="162">
        <v>0.60137580859203266</v>
      </c>
      <c r="K153" s="162">
        <v>0.13384154925154465</v>
      </c>
      <c r="L153" s="162">
        <v>1.5291723578180401</v>
      </c>
      <c r="M153" s="162">
        <v>1.0452899909346933</v>
      </c>
      <c r="N153" s="162">
        <v>1.0874427499358876</v>
      </c>
      <c r="O153" s="162">
        <v>1.6370902022208442</v>
      </c>
      <c r="P153" s="162">
        <v>2.1280913457647284</v>
      </c>
      <c r="Q153" s="162">
        <v>0.91862302538881946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1.6659728496259664E-2</v>
      </c>
      <c r="D154" s="160">
        <f t="shared" ref="D154" si="602">SUM(D155:D156)</f>
        <v>3.1958518661948848E-2</v>
      </c>
      <c r="E154" s="160">
        <f t="shared" ref="E154" si="603">SUM(E155:E156)</f>
        <v>3.5942948133452779E-2</v>
      </c>
      <c r="F154" s="160">
        <f t="shared" ref="F154" si="604">SUM(F155:F156)</f>
        <v>5.0484117552704572E-2</v>
      </c>
      <c r="G154" s="160">
        <f t="shared" ref="G154" si="605">SUM(G155:G156)</f>
        <v>8.2497999321957186E-2</v>
      </c>
      <c r="H154" s="160">
        <f t="shared" ref="H154" si="606">SUM(H155:H156)</f>
        <v>7.1384500562608685E-2</v>
      </c>
      <c r="I154" s="160">
        <f t="shared" ref="I154" si="607">SUM(I155:I156)</f>
        <v>7.4098219386418779E-2</v>
      </c>
      <c r="J154" s="160">
        <f t="shared" ref="J154" si="608">SUM(J155:J156)</f>
        <v>0.100951281829548</v>
      </c>
      <c r="K154" s="160">
        <f t="shared" ref="K154" si="609">SUM(K155:K156)</f>
        <v>5.4059911500824426E-2</v>
      </c>
      <c r="L154" s="160">
        <f t="shared" ref="L154" si="610">SUM(L155:L156)</f>
        <v>0.25205168510873388</v>
      </c>
      <c r="M154" s="160">
        <f t="shared" ref="M154" si="611">SUM(M155:M156)</f>
        <v>0.18754301773988233</v>
      </c>
      <c r="N154" s="160">
        <f t="shared" ref="N154" si="612">SUM(N155:N156)</f>
        <v>0.19698079503515475</v>
      </c>
      <c r="O154" s="160">
        <f t="shared" ref="O154" si="613">SUM(O155:O156)</f>
        <v>0.26919364400802537</v>
      </c>
      <c r="P154" s="160">
        <f t="shared" ref="P154" si="614">SUM(P155:P156)</f>
        <v>0.36509450535687671</v>
      </c>
      <c r="Q154" s="160">
        <f t="shared" ref="Q154" si="615">SUM(Q155:Q156)</f>
        <v>0.14973295078325777</v>
      </c>
    </row>
    <row r="155" spans="1:17" ht="12" customHeight="1" x14ac:dyDescent="0.25">
      <c r="A155" s="148" t="s">
        <v>60</v>
      </c>
      <c r="B155" s="156"/>
      <c r="C155" s="156">
        <v>1.1648509823662428E-2</v>
      </c>
      <c r="D155" s="156">
        <v>2.2524770990294787E-2</v>
      </c>
      <c r="E155" s="156">
        <v>2.5378718851073821E-2</v>
      </c>
      <c r="F155" s="156">
        <v>3.551029362441685E-2</v>
      </c>
      <c r="G155" s="156">
        <v>5.7991521318224971E-2</v>
      </c>
      <c r="H155" s="156">
        <v>5.020925236774107E-2</v>
      </c>
      <c r="I155" s="156">
        <v>5.2319199134691546E-2</v>
      </c>
      <c r="J155" s="156">
        <v>7.198542529079488E-2</v>
      </c>
      <c r="K155" s="156">
        <v>3.8900526934665482E-2</v>
      </c>
      <c r="L155" s="156">
        <v>0.18351194142010863</v>
      </c>
      <c r="M155" s="156">
        <v>0.13884456505357215</v>
      </c>
      <c r="N155" s="156">
        <v>0.14866501781942257</v>
      </c>
      <c r="O155" s="156">
        <v>0.20152601767551642</v>
      </c>
      <c r="P155" s="156">
        <v>0.27257874558452422</v>
      </c>
      <c r="Q155" s="156">
        <v>0.1120885593348475</v>
      </c>
    </row>
    <row r="156" spans="1:17" ht="12" customHeight="1" x14ac:dyDescent="0.25">
      <c r="A156" s="148" t="s">
        <v>59</v>
      </c>
      <c r="B156" s="156"/>
      <c r="C156" s="156">
        <v>5.011218672597237E-3</v>
      </c>
      <c r="D156" s="156">
        <v>9.433747671654065E-3</v>
      </c>
      <c r="E156" s="156">
        <v>1.0564229282378962E-2</v>
      </c>
      <c r="F156" s="156">
        <v>1.4973823928287725E-2</v>
      </c>
      <c r="G156" s="156">
        <v>2.4506478003732211E-2</v>
      </c>
      <c r="H156" s="156">
        <v>2.1175248194867616E-2</v>
      </c>
      <c r="I156" s="156">
        <v>2.1779020251727232E-2</v>
      </c>
      <c r="J156" s="156">
        <v>2.896585653875312E-2</v>
      </c>
      <c r="K156" s="156">
        <v>1.5159384566158941E-2</v>
      </c>
      <c r="L156" s="156">
        <v>6.8539743688625268E-2</v>
      </c>
      <c r="M156" s="156">
        <v>4.8698452686310185E-2</v>
      </c>
      <c r="N156" s="156">
        <v>4.8315777215732172E-2</v>
      </c>
      <c r="O156" s="156">
        <v>6.7667626332508973E-2</v>
      </c>
      <c r="P156" s="156">
        <v>9.2515759772352463E-2</v>
      </c>
      <c r="Q156" s="156">
        <v>3.7644391448410253E-2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6.1415054366989727E-2</v>
      </c>
      <c r="D157" s="157">
        <f t="shared" ref="D157" si="617">SUM(D158:D159)</f>
        <v>0.11051521051481329</v>
      </c>
      <c r="E157" s="157">
        <f t="shared" ref="E157" si="618">SUM(E158:E159)</f>
        <v>0.1113040492790799</v>
      </c>
      <c r="F157" s="157">
        <f t="shared" ref="F157" si="619">SUM(F158:F159)</f>
        <v>0.1395233131882862</v>
      </c>
      <c r="G157" s="157">
        <f t="shared" ref="G157" si="620">SUM(G158:G159)</f>
        <v>0.2237177245184252</v>
      </c>
      <c r="H157" s="157">
        <f t="shared" ref="H157" si="621">SUM(H158:H159)</f>
        <v>0.20074415609706778</v>
      </c>
      <c r="I157" s="157">
        <f t="shared" ref="I157" si="622">SUM(I158:I159)</f>
        <v>0.19269191197214325</v>
      </c>
      <c r="J157" s="157">
        <f t="shared" ref="J157" si="623">SUM(J158:J159)</f>
        <v>0.2423090390913499</v>
      </c>
      <c r="K157" s="157">
        <f t="shared" ref="K157" si="624">SUM(K158:K159)</f>
        <v>6.5728568116802472E-2</v>
      </c>
      <c r="L157" s="157">
        <f t="shared" ref="L157" si="625">SUM(L158:L159)</f>
        <v>0.58185507488705868</v>
      </c>
      <c r="M157" s="157">
        <f t="shared" ref="M157" si="626">SUM(M158:M159)</f>
        <v>0.43629010625428932</v>
      </c>
      <c r="N157" s="157">
        <f t="shared" ref="N157" si="627">SUM(N158:N159)</f>
        <v>0.43572296047142473</v>
      </c>
      <c r="O157" s="157">
        <f t="shared" ref="O157" si="628">SUM(O158:O159)</f>
        <v>0.65055770142028668</v>
      </c>
      <c r="P157" s="157">
        <f t="shared" ref="P157" si="629">SUM(P158:P159)</f>
        <v>0.87319994628534436</v>
      </c>
      <c r="Q157" s="157">
        <f t="shared" ref="Q157" si="630">SUM(Q158:Q159)</f>
        <v>0.35719753033457891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6.1415054366989727E-2</v>
      </c>
      <c r="D159" s="57">
        <v>0.11051521051481329</v>
      </c>
      <c r="E159" s="57">
        <v>0.1113040492790799</v>
      </c>
      <c r="F159" s="57">
        <v>0.1395233131882862</v>
      </c>
      <c r="G159" s="57">
        <v>0.2237177245184252</v>
      </c>
      <c r="H159" s="57">
        <v>0.20074415609706778</v>
      </c>
      <c r="I159" s="57">
        <v>0.19269191197214325</v>
      </c>
      <c r="J159" s="57">
        <v>0.2423090390913499</v>
      </c>
      <c r="K159" s="57">
        <v>6.5728568116802472E-2</v>
      </c>
      <c r="L159" s="57">
        <v>0.58185507488705868</v>
      </c>
      <c r="M159" s="57">
        <v>0.43629010625428932</v>
      </c>
      <c r="N159" s="57">
        <v>0.43572296047142473</v>
      </c>
      <c r="O159" s="57">
        <v>0.65055770142028668</v>
      </c>
      <c r="P159" s="57">
        <v>0.87319994628534436</v>
      </c>
      <c r="Q159" s="57">
        <v>0.35719753033457891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2.1562760300339185</v>
      </c>
      <c r="E161" s="168">
        <f t="shared" ref="E161" si="633">SUM(E162,E164,E166,E175)</f>
        <v>2.9788074284478694</v>
      </c>
      <c r="F161" s="168">
        <f t="shared" ref="F161" si="634">SUM(F162,F164,F166,F175)</f>
        <v>2.5545433929589971</v>
      </c>
      <c r="G161" s="168">
        <f t="shared" ref="G161" si="635">SUM(G162,G164,G166,G175)</f>
        <v>1.5447824545172975</v>
      </c>
      <c r="H161" s="168">
        <f t="shared" ref="H161" si="636">SUM(H162,H164,H166,H175)</f>
        <v>3.2523350368234625</v>
      </c>
      <c r="I161" s="168">
        <f t="shared" ref="I161" si="637">SUM(I162,I164,I166,I175)</f>
        <v>2.7344022240965291</v>
      </c>
      <c r="J161" s="168">
        <f t="shared" ref="J161" si="638">SUM(J162,J164,J166,J175)</f>
        <v>3.0829363645892296</v>
      </c>
      <c r="K161" s="168">
        <f t="shared" ref="K161" si="639">SUM(K162,K164,K166,K175)</f>
        <v>3.9267650153058886</v>
      </c>
      <c r="L161" s="168">
        <f t="shared" ref="L161" si="640">SUM(L162,L164,L166,L175)</f>
        <v>3.2046209357492694</v>
      </c>
      <c r="M161" s="168">
        <f t="shared" ref="M161" si="641">SUM(M162,M164,M166,M175)</f>
        <v>3.7446138695874533</v>
      </c>
      <c r="N161" s="168">
        <f t="shared" ref="N161" si="642">SUM(N162,N164,N166,N175)</f>
        <v>4.1031886494892342</v>
      </c>
      <c r="O161" s="168">
        <f t="shared" ref="O161" si="643">SUM(O162,O164,O166,O175)</f>
        <v>5.2355531492964857</v>
      </c>
      <c r="P161" s="168">
        <f t="shared" ref="P161" si="644">SUM(P162,P164,P166,P175)</f>
        <v>3.7887310429210106</v>
      </c>
      <c r="Q161" s="168">
        <f t="shared" ref="Q161" si="645">SUM(Q162,Q164,Q166,Q175)</f>
        <v>3.6236070711144643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1.6975783348766766</v>
      </c>
      <c r="E162" s="157">
        <f t="shared" si="646"/>
        <v>2.3619358288022982</v>
      </c>
      <c r="F162" s="157">
        <f t="shared" si="646"/>
        <v>2.0056161041266045</v>
      </c>
      <c r="G162" s="157">
        <f t="shared" si="646"/>
        <v>1.1969393393556609</v>
      </c>
      <c r="H162" s="157">
        <f t="shared" si="646"/>
        <v>2.5081123443625253</v>
      </c>
      <c r="I162" s="157">
        <f t="shared" si="646"/>
        <v>2.0328985802102362</v>
      </c>
      <c r="J162" s="157">
        <f t="shared" si="646"/>
        <v>2.3699698376848435</v>
      </c>
      <c r="K162" s="157">
        <f t="shared" si="646"/>
        <v>3.0197534423583283</v>
      </c>
      <c r="L162" s="157">
        <f t="shared" si="646"/>
        <v>2.534392276922298</v>
      </c>
      <c r="M162" s="157">
        <f t="shared" si="646"/>
        <v>2.7325592015843201</v>
      </c>
      <c r="N162" s="157">
        <f t="shared" si="646"/>
        <v>3.0595284279892683</v>
      </c>
      <c r="O162" s="157">
        <f t="shared" si="646"/>
        <v>4.0112366474815175</v>
      </c>
      <c r="P162" s="157">
        <f t="shared" si="646"/>
        <v>2.6400670731459179</v>
      </c>
      <c r="Q162" s="157">
        <f t="shared" si="646"/>
        <v>2.5906427631242726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1.6975783348766766</v>
      </c>
      <c r="E163" s="57">
        <v>2.3619358288022982</v>
      </c>
      <c r="F163" s="57">
        <v>2.0056161041266045</v>
      </c>
      <c r="G163" s="57">
        <v>1.1969393393556609</v>
      </c>
      <c r="H163" s="57">
        <v>2.5081123443625253</v>
      </c>
      <c r="I163" s="57">
        <v>2.0328985802102362</v>
      </c>
      <c r="J163" s="57">
        <v>2.3699698376848435</v>
      </c>
      <c r="K163" s="57">
        <v>3.0197534423583283</v>
      </c>
      <c r="L163" s="57">
        <v>2.534392276922298</v>
      </c>
      <c r="M163" s="57">
        <v>2.7325592015843201</v>
      </c>
      <c r="N163" s="57">
        <v>3.0595284279892683</v>
      </c>
      <c r="O163" s="57">
        <v>4.0112366474815175</v>
      </c>
      <c r="P163" s="57">
        <v>2.6400670731459179</v>
      </c>
      <c r="Q163" s="57">
        <v>2.5906427631242726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4.4010792383077499E-3</v>
      </c>
      <c r="E164" s="157">
        <f t="shared" si="647"/>
        <v>3.9889753367231481E-3</v>
      </c>
      <c r="F164" s="157">
        <f t="shared" si="647"/>
        <v>3.6255594524187969E-3</v>
      </c>
      <c r="G164" s="157">
        <f t="shared" si="647"/>
        <v>2.8295291018671032E-3</v>
      </c>
      <c r="H164" s="157">
        <f t="shared" si="647"/>
        <v>3.8895787964868512E-3</v>
      </c>
      <c r="I164" s="157">
        <f t="shared" si="647"/>
        <v>5.8234757053486049E-3</v>
      </c>
      <c r="J164" s="157">
        <f t="shared" si="647"/>
        <v>8.5391809590555316E-3</v>
      </c>
      <c r="K164" s="157">
        <f t="shared" si="647"/>
        <v>1.9868379464206755E-2</v>
      </c>
      <c r="L164" s="157">
        <f t="shared" si="647"/>
        <v>1.4725020288754435E-2</v>
      </c>
      <c r="M164" s="157">
        <f t="shared" si="647"/>
        <v>3.9719857760335514E-2</v>
      </c>
      <c r="N164" s="157">
        <f t="shared" si="647"/>
        <v>3.9653527175268315E-2</v>
      </c>
      <c r="O164" s="157">
        <f t="shared" si="647"/>
        <v>4.2021620715723136E-2</v>
      </c>
      <c r="P164" s="157">
        <f t="shared" si="647"/>
        <v>3.905583900681138E-2</v>
      </c>
      <c r="Q164" s="157">
        <f t="shared" si="647"/>
        <v>4.5507206810994814E-2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4.4010792383077499E-3</v>
      </c>
      <c r="E165" s="156">
        <v>3.9889753367231481E-3</v>
      </c>
      <c r="F165" s="156">
        <v>3.6255594524187969E-3</v>
      </c>
      <c r="G165" s="156">
        <v>2.8295291018671032E-3</v>
      </c>
      <c r="H165" s="156">
        <v>3.8895787964868512E-3</v>
      </c>
      <c r="I165" s="156">
        <v>5.8234757053486049E-3</v>
      </c>
      <c r="J165" s="156">
        <v>8.5391809590555316E-3</v>
      </c>
      <c r="K165" s="156">
        <v>1.9868379464206755E-2</v>
      </c>
      <c r="L165" s="156">
        <v>1.4725020288754435E-2</v>
      </c>
      <c r="M165" s="156">
        <v>3.9719857760335514E-2</v>
      </c>
      <c r="N165" s="156">
        <v>3.9653527175268315E-2</v>
      </c>
      <c r="O165" s="156">
        <v>4.2021620715723136E-2</v>
      </c>
      <c r="P165" s="156">
        <v>3.905583900681138E-2</v>
      </c>
      <c r="Q165" s="156">
        <v>4.5507206810994814E-2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0.34205393269156076</v>
      </c>
      <c r="E166" s="157">
        <f t="shared" ref="E166" si="650">SUM(E167:E168,E171:E172)</f>
        <v>0.46081935748861802</v>
      </c>
      <c r="F166" s="157">
        <f t="shared" ref="F166" si="651">SUM(F167:F168,F171:F172)</f>
        <v>0.40919735942732449</v>
      </c>
      <c r="G166" s="157">
        <f t="shared" ref="G166" si="652">SUM(G167:G168,G171:G172)</f>
        <v>0.25859527902721036</v>
      </c>
      <c r="H166" s="157">
        <f t="shared" ref="H166" si="653">SUM(H167:H168,H171:H172)</f>
        <v>0.5545403737575324</v>
      </c>
      <c r="I166" s="157">
        <f t="shared" ref="I166" si="654">SUM(I167:I168,I171:I172)</f>
        <v>0.51568494606767612</v>
      </c>
      <c r="J166" s="157">
        <f t="shared" ref="J166" si="655">SUM(J167:J168,J171:J172)</f>
        <v>0.52494330311880599</v>
      </c>
      <c r="K166" s="157">
        <f t="shared" ref="K166" si="656">SUM(K167:K168,K171:K172)</f>
        <v>0.66001703439146142</v>
      </c>
      <c r="L166" s="157">
        <f t="shared" ref="L166" si="657">SUM(L167:L168,L171:L172)</f>
        <v>0.49439887425883855</v>
      </c>
      <c r="M166" s="157">
        <f t="shared" ref="M166" si="658">SUM(M167:M168,M171:M172)</f>
        <v>0.71927783480542296</v>
      </c>
      <c r="N166" s="157">
        <f t="shared" ref="N166" si="659">SUM(N167:N168,N171:N172)</f>
        <v>0.75184282189423546</v>
      </c>
      <c r="O166" s="157">
        <f t="shared" ref="O166" si="660">SUM(O167:O168,O171:O172)</f>
        <v>0.88287812623187489</v>
      </c>
      <c r="P166" s="157">
        <f t="shared" ref="P166" si="661">SUM(P167:P168,P171:P172)</f>
        <v>0.82378031608365687</v>
      </c>
      <c r="Q166" s="157">
        <f t="shared" ref="Q166" si="662">SUM(Q167:Q168,Q171:Q172)</f>
        <v>0.74227963032327104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0.31108520006455237</v>
      </c>
      <c r="E171" s="162">
        <v>0.42576019914760721</v>
      </c>
      <c r="F171" s="162">
        <v>0.37845312759762784</v>
      </c>
      <c r="G171" s="162">
        <v>0.2498338165809173</v>
      </c>
      <c r="H171" s="162">
        <v>0.53538463515035351</v>
      </c>
      <c r="I171" s="162">
        <v>0.49608046939457084</v>
      </c>
      <c r="J171" s="162">
        <v>0.50188425937769565</v>
      </c>
      <c r="K171" s="162">
        <v>0.59618707261218939</v>
      </c>
      <c r="L171" s="162">
        <v>0.46961131752961982</v>
      </c>
      <c r="M171" s="162">
        <v>0.67808446608609574</v>
      </c>
      <c r="N171" s="162">
        <v>0.71948890299034207</v>
      </c>
      <c r="O171" s="162">
        <v>0.83844468884333978</v>
      </c>
      <c r="P171" s="162">
        <v>0.78582520967438196</v>
      </c>
      <c r="Q171" s="162">
        <v>0.70915273679696078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3.0968732627008395E-2</v>
      </c>
      <c r="E172" s="160">
        <f t="shared" ref="E172" si="680">SUM(E173:E174)</f>
        <v>3.5059158341010796E-2</v>
      </c>
      <c r="F172" s="160">
        <f t="shared" ref="F172" si="681">SUM(F173:F174)</f>
        <v>3.0744231829696669E-2</v>
      </c>
      <c r="G172" s="160">
        <f t="shared" ref="G172" si="682">SUM(G173:G174)</f>
        <v>8.7614624462930401E-3</v>
      </c>
      <c r="H172" s="160">
        <f t="shared" ref="H172" si="683">SUM(H173:H174)</f>
        <v>1.9155738607178851E-2</v>
      </c>
      <c r="I172" s="160">
        <f t="shared" ref="I172" si="684">SUM(I173:I174)</f>
        <v>1.9604476673105262E-2</v>
      </c>
      <c r="J172" s="160">
        <f t="shared" ref="J172" si="685">SUM(J173:J174)</f>
        <v>2.3059043741110334E-2</v>
      </c>
      <c r="K172" s="160">
        <f t="shared" ref="K172" si="686">SUM(K173:K174)</f>
        <v>6.3829961779271985E-2</v>
      </c>
      <c r="L172" s="160">
        <f t="shared" ref="L172" si="687">SUM(L173:L174)</f>
        <v>2.4787556729218709E-2</v>
      </c>
      <c r="M172" s="160">
        <f t="shared" ref="M172" si="688">SUM(M173:M174)</f>
        <v>4.1193368719327252E-2</v>
      </c>
      <c r="N172" s="160">
        <f t="shared" ref="N172" si="689">SUM(N173:N174)</f>
        <v>3.2353918903893393E-2</v>
      </c>
      <c r="O172" s="160">
        <f t="shared" ref="O172" si="690">SUM(O173:O174)</f>
        <v>4.4433437388535162E-2</v>
      </c>
      <c r="P172" s="160">
        <f t="shared" ref="P172" si="691">SUM(P173:P174)</f>
        <v>3.7955106409274866E-2</v>
      </c>
      <c r="Q172" s="160">
        <f t="shared" ref="Q172" si="692">SUM(Q173:Q174)</f>
        <v>3.3126893526310291E-2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2.1643156307329731E-2</v>
      </c>
      <c r="E173" s="156">
        <v>2.4562688132641095E-2</v>
      </c>
      <c r="F173" s="156">
        <v>2.1464070192020769E-2</v>
      </c>
      <c r="G173" s="156">
        <v>6.1125313958758547E-3</v>
      </c>
      <c r="H173" s="156">
        <v>1.3390771595631254E-2</v>
      </c>
      <c r="I173" s="156">
        <v>1.3778724656544779E-2</v>
      </c>
      <c r="J173" s="156">
        <v>1.6393257234767797E-2</v>
      </c>
      <c r="K173" s="156">
        <v>4.5798331415465889E-2</v>
      </c>
      <c r="L173" s="156">
        <v>1.7956815309480508E-2</v>
      </c>
      <c r="M173" s="156">
        <v>3.0368050625731967E-2</v>
      </c>
      <c r="N173" s="156">
        <v>2.4332892971852742E-2</v>
      </c>
      <c r="O173" s="156">
        <v>3.3146045759140472E-2</v>
      </c>
      <c r="P173" s="156">
        <v>2.8253995111434643E-2</v>
      </c>
      <c r="Q173" s="156">
        <v>2.4750577365026376E-2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9.3255763196786624E-3</v>
      </c>
      <c r="E174" s="57">
        <v>1.0496470208369704E-2</v>
      </c>
      <c r="F174" s="57">
        <v>9.2801616376759002E-3</v>
      </c>
      <c r="G174" s="57">
        <v>2.648931050417185E-3</v>
      </c>
      <c r="H174" s="57">
        <v>5.7649670115475981E-3</v>
      </c>
      <c r="I174" s="57">
        <v>5.8257520165604822E-3</v>
      </c>
      <c r="J174" s="57">
        <v>6.6657865063425355E-3</v>
      </c>
      <c r="K174" s="57">
        <v>1.8031630363806093E-2</v>
      </c>
      <c r="L174" s="57">
        <v>6.8307414197382012E-3</v>
      </c>
      <c r="M174" s="57">
        <v>1.0825318093595285E-2</v>
      </c>
      <c r="N174" s="57">
        <v>8.0210259320406506E-3</v>
      </c>
      <c r="O174" s="57">
        <v>1.1287391629394688E-2</v>
      </c>
      <c r="P174" s="57">
        <v>9.7011112978402196E-3</v>
      </c>
      <c r="Q174" s="57">
        <v>8.3763161612839167E-3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0.11224268322737373</v>
      </c>
      <c r="E175" s="157">
        <f t="shared" ref="E175" si="695">SUM(E176:E177)</f>
        <v>0.15206326682022986</v>
      </c>
      <c r="F175" s="157">
        <f t="shared" ref="F175" si="696">SUM(F176:F177)</f>
        <v>0.13610436995264921</v>
      </c>
      <c r="G175" s="157">
        <f t="shared" ref="G175" si="697">SUM(G176:G177)</f>
        <v>8.6418307032559052E-2</v>
      </c>
      <c r="H175" s="157">
        <f t="shared" ref="H175" si="698">SUM(H176:H177)</f>
        <v>0.18579273990691805</v>
      </c>
      <c r="I175" s="157">
        <f t="shared" ref="I175" si="699">SUM(I176:I177)</f>
        <v>0.17999522211326799</v>
      </c>
      <c r="J175" s="157">
        <f t="shared" ref="J175" si="700">SUM(J176:J177)</f>
        <v>0.17948404282652433</v>
      </c>
      <c r="K175" s="157">
        <f t="shared" ref="K175" si="701">SUM(K176:K177)</f>
        <v>0.22712615909189177</v>
      </c>
      <c r="L175" s="157">
        <f t="shared" ref="L175" si="702">SUM(L176:L177)</f>
        <v>0.16110476427937859</v>
      </c>
      <c r="M175" s="157">
        <f t="shared" ref="M175" si="703">SUM(M176:M177)</f>
        <v>0.25305697543737482</v>
      </c>
      <c r="N175" s="157">
        <f t="shared" ref="N175" si="704">SUM(N176:N177)</f>
        <v>0.25216387243046212</v>
      </c>
      <c r="O175" s="157">
        <f t="shared" ref="O175" si="705">SUM(O176:O177)</f>
        <v>0.29941675486737002</v>
      </c>
      <c r="P175" s="157">
        <f t="shared" ref="P175" si="706">SUM(P176:P177)</f>
        <v>0.28582781468462437</v>
      </c>
      <c r="Q175" s="157">
        <f t="shared" ref="Q175" si="707">SUM(Q176:Q177)</f>
        <v>0.24517747085592556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0.11224268322737373</v>
      </c>
      <c r="E177" s="57">
        <v>0.15206326682022986</v>
      </c>
      <c r="F177" s="57">
        <v>0.13610436995264921</v>
      </c>
      <c r="G177" s="57">
        <v>8.6418307032559052E-2</v>
      </c>
      <c r="H177" s="57">
        <v>0.18579273990691805</v>
      </c>
      <c r="I177" s="57">
        <v>0.17999522211326799</v>
      </c>
      <c r="J177" s="57">
        <v>0.17948404282652433</v>
      </c>
      <c r="K177" s="57">
        <v>0.22712615909189177</v>
      </c>
      <c r="L177" s="57">
        <v>0.16110476427937859</v>
      </c>
      <c r="M177" s="57">
        <v>0.25305697543737482</v>
      </c>
      <c r="N177" s="57">
        <v>0.25216387243046212</v>
      </c>
      <c r="O177" s="57">
        <v>0.29941675486737002</v>
      </c>
      <c r="P177" s="57">
        <v>0.28582781468462437</v>
      </c>
      <c r="Q177" s="57">
        <v>0.24517747085592556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0.59911495339245158</v>
      </c>
      <c r="E3" s="175">
        <f>IF(RES_hhdet_in_tes!E3=0,"",RES_hhdet_in_tes!E3/RES_hhdet_in_fec!E3)</f>
        <v>0.60279684533112887</v>
      </c>
      <c r="F3" s="175" t="str">
        <f>IF(RES_hhdet_in_tes!F3=0,"",RES_hhdet_in_tes!F3/RES_hhdet_in_fec!F3)</f>
        <v/>
      </c>
      <c r="G3" s="175">
        <f>IF(RES_hhdet_in_tes!G3=0,"",RES_hhdet_in_tes!G3/RES_hhdet_in_fec!G3)</f>
        <v>0.61176672096434981</v>
      </c>
      <c r="H3" s="175">
        <f>IF(RES_hhdet_in_tes!H3=0,"",RES_hhdet_in_tes!H3/RES_hhdet_in_fec!H3)</f>
        <v>0.61641496739703217</v>
      </c>
      <c r="I3" s="175">
        <f>IF(RES_hhdet_in_tes!I3=0,"",RES_hhdet_in_tes!I3/RES_hhdet_in_fec!I3)</f>
        <v>0.62714725535422233</v>
      </c>
      <c r="J3" s="175">
        <f>IF(RES_hhdet_in_tes!J3=0,"",RES_hhdet_in_tes!J3/RES_hhdet_in_fec!J3)</f>
        <v>0.59139358252076979</v>
      </c>
      <c r="K3" s="175">
        <f>IF(RES_hhdet_in_tes!K3=0,"",RES_hhdet_in_tes!K3/RES_hhdet_in_fec!K3)</f>
        <v>0.6280282012918823</v>
      </c>
      <c r="L3" s="175">
        <f>IF(RES_hhdet_in_tes!L3=0,"",RES_hhdet_in_tes!L3/RES_hhdet_in_fec!L3)</f>
        <v>0.63306308475718609</v>
      </c>
      <c r="M3" s="175">
        <f>IF(RES_hhdet_in_tes!M3=0,"",RES_hhdet_in_tes!M3/RES_hhdet_in_fec!M3)</f>
        <v>0.64377885149616587</v>
      </c>
      <c r="N3" s="175">
        <f>IF(RES_hhdet_in_tes!N3=0,"",RES_hhdet_in_tes!N3/RES_hhdet_in_fec!N3)</f>
        <v>0.65589322578411413</v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0.55704198529554128</v>
      </c>
      <c r="E4" s="169">
        <f>IF(RES_hhdet_in_tes!E4=0,"",RES_hhdet_in_tes!E4/RES_hhdet_in_fec!E4)</f>
        <v>0.56003565046913117</v>
      </c>
      <c r="F4" s="169" t="str">
        <f>IF(RES_hhdet_in_tes!F4=0,"",RES_hhdet_in_tes!F4/RES_hhdet_in_fec!F4)</f>
        <v/>
      </c>
      <c r="G4" s="169">
        <f>IF(RES_hhdet_in_tes!G4=0,"",RES_hhdet_in_tes!G4/RES_hhdet_in_fec!G4)</f>
        <v>0.56584642537260688</v>
      </c>
      <c r="H4" s="169">
        <f>IF(RES_hhdet_in_tes!H4=0,"",RES_hhdet_in_tes!H4/RES_hhdet_in_fec!H4)</f>
        <v>0.56908443175406742</v>
      </c>
      <c r="I4" s="169">
        <f>IF(RES_hhdet_in_tes!I4=0,"",RES_hhdet_in_tes!I4/RES_hhdet_in_fec!I4)</f>
        <v>0.57244514373447108</v>
      </c>
      <c r="J4" s="169">
        <f>IF(RES_hhdet_in_tes!J4=0,"",RES_hhdet_in_tes!J4/RES_hhdet_in_fec!J4)</f>
        <v>0.57527494875409702</v>
      </c>
      <c r="K4" s="169">
        <f>IF(RES_hhdet_in_tes!K4=0,"",RES_hhdet_in_tes!K4/RES_hhdet_in_fec!K4)</f>
        <v>0.57886789468491562</v>
      </c>
      <c r="L4" s="169">
        <f>IF(RES_hhdet_in_tes!L4=0,"",RES_hhdet_in_tes!L4/RES_hhdet_in_fec!L4)</f>
        <v>0.5819218088787721</v>
      </c>
      <c r="M4" s="169">
        <f>IF(RES_hhdet_in_tes!M4=0,"",RES_hhdet_in_tes!M4/RES_hhdet_in_fec!M4)</f>
        <v>0.58500575377619857</v>
      </c>
      <c r="N4" s="169">
        <f>IF(RES_hhdet_in_tes!N4=0,"",RES_hhdet_in_tes!N4/RES_hhdet_in_fec!N4)</f>
        <v>0.58646697355588051</v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0.55476981255154889</v>
      </c>
      <c r="E5" s="73">
        <f>IF(RES_hhdet_in_tes!E5=0,"",RES_hhdet_in_tes!E5/RES_hhdet_in_fec!E5)</f>
        <v>0.55780558270948544</v>
      </c>
      <c r="F5" s="73" t="str">
        <f>IF(RES_hhdet_in_tes!F5=0,"",RES_hhdet_in_tes!F5/RES_hhdet_in_fec!F5)</f>
        <v/>
      </c>
      <c r="G5" s="73">
        <f>IF(RES_hhdet_in_tes!G5=0,"",RES_hhdet_in_tes!G5/RES_hhdet_in_fec!G5)</f>
        <v>0.56372792044627584</v>
      </c>
      <c r="H5" s="73">
        <f>IF(RES_hhdet_in_tes!H5=0,"",RES_hhdet_in_tes!H5/RES_hhdet_in_fec!H5)</f>
        <v>0.56701954516484498</v>
      </c>
      <c r="I5" s="73">
        <f>IF(RES_hhdet_in_tes!I5=0,"",RES_hhdet_in_tes!I5/RES_hhdet_in_fec!I5)</f>
        <v>0.56996779564974243</v>
      </c>
      <c r="J5" s="73">
        <f>IF(RES_hhdet_in_tes!J5=0,"",RES_hhdet_in_tes!J5/RES_hhdet_in_fec!J5)</f>
        <v>0.5730762139843133</v>
      </c>
      <c r="K5" s="73">
        <f>IF(RES_hhdet_in_tes!K5=0,"",RES_hhdet_in_tes!K5/RES_hhdet_in_fec!K5)</f>
        <v>0.57631741960878746</v>
      </c>
      <c r="L5" s="73">
        <f>IF(RES_hhdet_in_tes!L5=0,"",RES_hhdet_in_tes!L5/RES_hhdet_in_fec!L5)</f>
        <v>0.57994440264689062</v>
      </c>
      <c r="M5" s="73">
        <f>IF(RES_hhdet_in_tes!M5=0,"",RES_hhdet_in_tes!M5/RES_hhdet_in_fec!M5)</f>
        <v>0.58179376126922455</v>
      </c>
      <c r="N5" s="73">
        <f>IF(RES_hhdet_in_tes!N5=0,"",RES_hhdet_in_tes!N5/RES_hhdet_in_fec!N5)</f>
        <v>0.58283676677095775</v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1.0283588666421806</v>
      </c>
      <c r="E6" s="73">
        <f>IF(RES_hhdet_in_tes!E6=0,"",RES_hhdet_in_tes!E6/RES_hhdet_in_fec!E6)</f>
        <v>1.0311354101293539</v>
      </c>
      <c r="F6" s="73" t="str">
        <f>IF(RES_hhdet_in_tes!F6=0,"",RES_hhdet_in_tes!F6/RES_hhdet_in_fec!F6)</f>
        <v/>
      </c>
      <c r="G6" s="73">
        <f>IF(RES_hhdet_in_tes!G6=0,"",RES_hhdet_in_tes!G6/RES_hhdet_in_fec!G6)</f>
        <v>1.0331316872507736</v>
      </c>
      <c r="H6" s="73">
        <f>IF(RES_hhdet_in_tes!H6=0,"",RES_hhdet_in_tes!H6/RES_hhdet_in_fec!H6)</f>
        <v>1.0326104671953669</v>
      </c>
      <c r="I6" s="73">
        <f>IF(RES_hhdet_in_tes!I6=0,"",RES_hhdet_in_tes!I6/RES_hhdet_in_fec!I6)</f>
        <v>1.0220005252739672</v>
      </c>
      <c r="J6" s="73">
        <f>IF(RES_hhdet_in_tes!J6=0,"",RES_hhdet_in_tes!J6/RES_hhdet_in_fec!J6)</f>
        <v>1.0215356516466512</v>
      </c>
      <c r="K6" s="73">
        <f>IF(RES_hhdet_in_tes!K6=0,"",RES_hhdet_in_tes!K6/RES_hhdet_in_fec!K6)</f>
        <v>1.0212015763645361</v>
      </c>
      <c r="L6" s="73">
        <f>IF(RES_hhdet_in_tes!L6=0,"",RES_hhdet_in_tes!L6/RES_hhdet_in_fec!L6)</f>
        <v>1.0222192137873585</v>
      </c>
      <c r="M6" s="73">
        <f>IF(RES_hhdet_in_tes!M6=0,"",RES_hhdet_in_tes!M6/RES_hhdet_in_fec!M6)</f>
        <v>1.0186404875896611</v>
      </c>
      <c r="N6" s="73">
        <f>IF(RES_hhdet_in_tes!N6=0,"",RES_hhdet_in_tes!N6/RES_hhdet_in_fec!N6)</f>
        <v>1.0173901066193018</v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>
        <f>IF(RES_hhdet_in_tes!I7=0,"",RES_hhdet_in_tes!I7/RES_hhdet_in_fec!I7)</f>
        <v>2.6720074244008805</v>
      </c>
      <c r="J7" s="169">
        <f>IF(RES_hhdet_in_tes!J7=0,"",RES_hhdet_in_tes!J7/RES_hhdet_in_fec!J7)</f>
        <v>2.7228201836549455</v>
      </c>
      <c r="K7" s="169">
        <f>IF(RES_hhdet_in_tes!K7=0,"",RES_hhdet_in_tes!K7/RES_hhdet_in_fec!K7)</f>
        <v>2.9072517904651995</v>
      </c>
      <c r="L7" s="169">
        <f>IF(RES_hhdet_in_tes!L7=0,"",RES_hhdet_in_tes!L7/RES_hhdet_in_fec!L7)</f>
        <v>3.1856717606542828</v>
      </c>
      <c r="M7" s="169">
        <f>IF(RES_hhdet_in_tes!M7=0,"",RES_hhdet_in_tes!M7/RES_hhdet_in_fec!M7)</f>
        <v>3.3871838567972956</v>
      </c>
      <c r="N7" s="169">
        <f>IF(RES_hhdet_in_tes!N7=0,"",RES_hhdet_in_tes!N7/RES_hhdet_in_fec!N7)</f>
        <v>3.5333793693962536</v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>
        <f>IF(RES_hhdet_in_tes!I8=0,"",RES_hhdet_in_tes!I8/RES_hhdet_in_fec!I8)</f>
        <v>2.6720074244008805</v>
      </c>
      <c r="J8" s="73">
        <f>IF(RES_hhdet_in_tes!J8=0,"",RES_hhdet_in_tes!J8/RES_hhdet_in_fec!J8)</f>
        <v>2.7228201836549455</v>
      </c>
      <c r="K8" s="73">
        <f>IF(RES_hhdet_in_tes!K8=0,"",RES_hhdet_in_tes!K8/RES_hhdet_in_fec!K8)</f>
        <v>2.9072517904651995</v>
      </c>
      <c r="L8" s="73">
        <f>IF(RES_hhdet_in_tes!L8=0,"",RES_hhdet_in_tes!L8/RES_hhdet_in_fec!L8)</f>
        <v>3.1856717606542828</v>
      </c>
      <c r="M8" s="73">
        <f>IF(RES_hhdet_in_tes!M8=0,"",RES_hhdet_in_tes!M8/RES_hhdet_in_fec!M8)</f>
        <v>3.3871838567972956</v>
      </c>
      <c r="N8" s="73">
        <f>IF(RES_hhdet_in_tes!N8=0,"",RES_hhdet_in_tes!N8/RES_hhdet_in_fec!N8)</f>
        <v>3.5333793693962536</v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0.75929349308554095</v>
      </c>
      <c r="E9" s="169">
        <f>IF(RES_hhdet_in_tes!E9=0,"",RES_hhdet_in_tes!E9/RES_hhdet_in_fec!E9)</f>
        <v>0.76449631938128004</v>
      </c>
      <c r="F9" s="169" t="str">
        <f>IF(RES_hhdet_in_tes!F9=0,"",RES_hhdet_in_tes!F9/RES_hhdet_in_fec!F9)</f>
        <v/>
      </c>
      <c r="G9" s="169">
        <f>IF(RES_hhdet_in_tes!G9=0,"",RES_hhdet_in_tes!G9/RES_hhdet_in_fec!G9)</f>
        <v>0.77381727732643701</v>
      </c>
      <c r="H9" s="169">
        <f>IF(RES_hhdet_in_tes!H9=0,"",RES_hhdet_in_tes!H9/RES_hhdet_in_fec!H9)</f>
        <v>0.7760389402813187</v>
      </c>
      <c r="I9" s="169">
        <f>IF(RES_hhdet_in_tes!I9=0,"",RES_hhdet_in_tes!I9/RES_hhdet_in_fec!I9)</f>
        <v>0.78172536454175257</v>
      </c>
      <c r="J9" s="169">
        <f>IF(RES_hhdet_in_tes!J9=0,"",RES_hhdet_in_tes!J9/RES_hhdet_in_fec!J9)</f>
        <v>0.78578651810784317</v>
      </c>
      <c r="K9" s="169">
        <f>IF(RES_hhdet_in_tes!K9=0,"",RES_hhdet_in_tes!K9/RES_hhdet_in_fec!K9)</f>
        <v>0.7873793428402609</v>
      </c>
      <c r="L9" s="169">
        <f>IF(RES_hhdet_in_tes!L9=0,"",RES_hhdet_in_tes!L9/RES_hhdet_in_fec!L9)</f>
        <v>0.7900176393968068</v>
      </c>
      <c r="M9" s="169">
        <f>IF(RES_hhdet_in_tes!M9=0,"",RES_hhdet_in_tes!M9/RES_hhdet_in_fec!M9)</f>
        <v>0.79340091817578973</v>
      </c>
      <c r="N9" s="169">
        <f>IF(RES_hhdet_in_tes!N9=0,"",RES_hhdet_in_tes!N9/RES_hhdet_in_fec!N9)</f>
        <v>0.79588579528846692</v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0.75425731298495957</v>
      </c>
      <c r="E15" s="171">
        <f>IF(RES_hhdet_in_tes!E15=0,"",RES_hhdet_in_tes!E15/RES_hhdet_in_fec!E15)</f>
        <v>0.75955327288880725</v>
      </c>
      <c r="F15" s="171" t="str">
        <f>IF(RES_hhdet_in_tes!F15=0,"",RES_hhdet_in_tes!F15/RES_hhdet_in_fec!F15)</f>
        <v/>
      </c>
      <c r="G15" s="171">
        <f>IF(RES_hhdet_in_tes!G15=0,"",RES_hhdet_in_tes!G15/RES_hhdet_in_fec!G15)</f>
        <v>0.76914520287259169</v>
      </c>
      <c r="H15" s="171">
        <f>IF(RES_hhdet_in_tes!H15=0,"",RES_hhdet_in_tes!H15/RES_hhdet_in_fec!H15)</f>
        <v>0.77321106042771659</v>
      </c>
      <c r="I15" s="171">
        <f>IF(RES_hhdet_in_tes!I15=0,"",RES_hhdet_in_tes!I15/RES_hhdet_in_fec!I15)</f>
        <v>0.77606731155192277</v>
      </c>
      <c r="J15" s="171">
        <f>IF(RES_hhdet_in_tes!J15=0,"",RES_hhdet_in_tes!J15/RES_hhdet_in_fec!J15)</f>
        <v>0.78047272114050348</v>
      </c>
      <c r="K15" s="171">
        <f>IF(RES_hhdet_in_tes!K15=0,"",RES_hhdet_in_tes!K15/RES_hhdet_in_fec!K15)</f>
        <v>0.78116024438635523</v>
      </c>
      <c r="L15" s="171">
        <f>IF(RES_hhdet_in_tes!L15=0,"",RES_hhdet_in_tes!L15/RES_hhdet_in_fec!L15)</f>
        <v>0.78468271191855588</v>
      </c>
      <c r="M15" s="171">
        <f>IF(RES_hhdet_in_tes!M15=0,"",RES_hhdet_in_tes!M15/RES_hhdet_in_fec!M15)</f>
        <v>0.78810876843363609</v>
      </c>
      <c r="N15" s="171">
        <f>IF(RES_hhdet_in_tes!N15=0,"",RES_hhdet_in_tes!N15/RES_hhdet_in_fec!N15)</f>
        <v>0.79163652835168474</v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>
        <f>IF(RES_hhdet_in_tes!D16=0,"",RES_hhdet_in_tes!D16/RES_hhdet_in_fec!D16)</f>
        <v>0.81154219318390031</v>
      </c>
      <c r="E16" s="170">
        <f>IF(RES_hhdet_in_tes!E16=0,"",RES_hhdet_in_tes!E16/RES_hhdet_in_fec!E16)</f>
        <v>0.8158862356684462</v>
      </c>
      <c r="F16" s="170" t="str">
        <f>IF(RES_hhdet_in_tes!F16=0,"",RES_hhdet_in_tes!F16/RES_hhdet_in_fec!F16)</f>
        <v/>
      </c>
      <c r="G16" s="170">
        <f>IF(RES_hhdet_in_tes!G16=0,"",RES_hhdet_in_tes!G16/RES_hhdet_in_fec!G16)</f>
        <v>0.82696889064013823</v>
      </c>
      <c r="H16" s="170">
        <f>IF(RES_hhdet_in_tes!H16=0,"",RES_hhdet_in_tes!H16/RES_hhdet_in_fec!H16)</f>
        <v>0.83177169875282164</v>
      </c>
      <c r="I16" s="170">
        <f>IF(RES_hhdet_in_tes!I16=0,"",RES_hhdet_in_tes!I16/RES_hhdet_in_fec!I16)</f>
        <v>0.83210457912074132</v>
      </c>
      <c r="J16" s="170">
        <f>IF(RES_hhdet_in_tes!J16=0,"",RES_hhdet_in_tes!J16/RES_hhdet_in_fec!J16)</f>
        <v>0.83184835576382354</v>
      </c>
      <c r="K16" s="170">
        <f>IF(RES_hhdet_in_tes!K16=0,"",RES_hhdet_in_tes!K16/RES_hhdet_in_fec!K16)</f>
        <v>0.83252312310022369</v>
      </c>
      <c r="L16" s="170">
        <f>IF(RES_hhdet_in_tes!L16=0,"",RES_hhdet_in_tes!L16/RES_hhdet_in_fec!L16)</f>
        <v>0.83418892390754507</v>
      </c>
      <c r="M16" s="170">
        <f>IF(RES_hhdet_in_tes!M16=0,"",RES_hhdet_in_tes!M16/RES_hhdet_in_fec!M16)</f>
        <v>0.83434500611290208</v>
      </c>
      <c r="N16" s="170">
        <f>IF(RES_hhdet_in_tes!N16=0,"",RES_hhdet_in_tes!N16/RES_hhdet_in_fec!N16)</f>
        <v>0.83253966756143138</v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>
        <f>IF(RES_hhdet_in_tes!D17=0,"",RES_hhdet_in_tes!D17/RES_hhdet_in_fec!D17)</f>
        <v>0.74656122813042114</v>
      </c>
      <c r="E17" s="73">
        <f>IF(RES_hhdet_in_tes!E17=0,"",RES_hhdet_in_tes!E17/RES_hhdet_in_fec!E17)</f>
        <v>0.75238518892927386</v>
      </c>
      <c r="F17" s="73" t="str">
        <f>IF(RES_hhdet_in_tes!F17=0,"",RES_hhdet_in_tes!F17/RES_hhdet_in_fec!F17)</f>
        <v/>
      </c>
      <c r="G17" s="73">
        <f>IF(RES_hhdet_in_tes!G17=0,"",RES_hhdet_in_tes!G17/RES_hhdet_in_fec!G17)</f>
        <v>0.76518090329932043</v>
      </c>
      <c r="H17" s="73">
        <f>IF(RES_hhdet_in_tes!H17=0,"",RES_hhdet_in_tes!H17/RES_hhdet_in_fec!H17)</f>
        <v>0.77165709802112237</v>
      </c>
      <c r="I17" s="73">
        <f>IF(RES_hhdet_in_tes!I17=0,"",RES_hhdet_in_tes!I17/RES_hhdet_in_fec!I17)</f>
        <v>0.7761263463645488</v>
      </c>
      <c r="J17" s="73">
        <f>IF(RES_hhdet_in_tes!J17=0,"",RES_hhdet_in_tes!J17/RES_hhdet_in_fec!J17)</f>
        <v>0.77774555441968318</v>
      </c>
      <c r="K17" s="73">
        <f>IF(RES_hhdet_in_tes!K17=0,"",RES_hhdet_in_tes!K17/RES_hhdet_in_fec!K17)</f>
        <v>0.77997008760795161</v>
      </c>
      <c r="L17" s="73">
        <f>IF(RES_hhdet_in_tes!L17=0,"",RES_hhdet_in_tes!L17/RES_hhdet_in_fec!L17)</f>
        <v>0.78351555978719545</v>
      </c>
      <c r="M17" s="73">
        <f>IF(RES_hhdet_in_tes!M17=0,"",RES_hhdet_in_tes!M17/RES_hhdet_in_fec!M17)</f>
        <v>0.78699424382699867</v>
      </c>
      <c r="N17" s="73">
        <f>IF(RES_hhdet_in_tes!N17=0,"",RES_hhdet_in_tes!N17/RES_hhdet_in_fec!N17)</f>
        <v>0.78797478002878107</v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>
        <f>IF(RES_hhdet_in_tes!D18=0,"",RES_hhdet_in_tes!D18/RES_hhdet_in_fec!D18)</f>
        <v>1.0175862262986672</v>
      </c>
      <c r="E18" s="73">
        <f>IF(RES_hhdet_in_tes!E18=0,"",RES_hhdet_in_tes!E18/RES_hhdet_in_fec!E18)</f>
        <v>1.0176738880924812</v>
      </c>
      <c r="F18" s="73" t="str">
        <f>IF(RES_hhdet_in_tes!F18=0,"",RES_hhdet_in_tes!F18/RES_hhdet_in_fec!F18)</f>
        <v/>
      </c>
      <c r="G18" s="73">
        <f>IF(RES_hhdet_in_tes!G18=0,"",RES_hhdet_in_tes!G18/RES_hhdet_in_fec!G18)</f>
        <v>1.0184175349405351</v>
      </c>
      <c r="H18" s="73">
        <f>IF(RES_hhdet_in_tes!H18=0,"",RES_hhdet_in_tes!H18/RES_hhdet_in_fec!H18)</f>
        <v>1.0177228043783155</v>
      </c>
      <c r="I18" s="73">
        <f>IF(RES_hhdet_in_tes!I18=0,"",RES_hhdet_in_tes!I18/RES_hhdet_in_fec!I18)</f>
        <v>1.0069390427015208</v>
      </c>
      <c r="J18" s="73">
        <f>IF(RES_hhdet_in_tes!J18=0,"",RES_hhdet_in_tes!J18/RES_hhdet_in_fec!J18)</f>
        <v>1.0058540433824092</v>
      </c>
      <c r="K18" s="73">
        <f>IF(RES_hhdet_in_tes!K18=0,"",RES_hhdet_in_tes!K18/RES_hhdet_in_fec!K18)</f>
        <v>1.0065535673174306</v>
      </c>
      <c r="L18" s="73">
        <f>IF(RES_hhdet_in_tes!L18=0,"",RES_hhdet_in_tes!L18/RES_hhdet_in_fec!L18)</f>
        <v>1.0075852579957056</v>
      </c>
      <c r="M18" s="73">
        <f>IF(RES_hhdet_in_tes!M18=0,"",RES_hhdet_in_tes!M18/RES_hhdet_in_fec!M18)</f>
        <v>1.0060522007948285</v>
      </c>
      <c r="N18" s="73">
        <f>IF(RES_hhdet_in_tes!N18=0,"",RES_hhdet_in_tes!N18/RES_hhdet_in_fec!N18)</f>
        <v>1.0062678568603693</v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0.82737771535618654</v>
      </c>
      <c r="E19" s="169">
        <f>IF(RES_hhdet_in_tes!E19=0,"",RES_hhdet_in_tes!E19/RES_hhdet_in_fec!E19)</f>
        <v>0.83069049617870017</v>
      </c>
      <c r="F19" s="169" t="str">
        <f>IF(RES_hhdet_in_tes!F19=0,"",RES_hhdet_in_tes!F19/RES_hhdet_in_fec!F19)</f>
        <v/>
      </c>
      <c r="G19" s="169">
        <f>IF(RES_hhdet_in_tes!G19=0,"",RES_hhdet_in_tes!G19/RES_hhdet_in_fec!G19)</f>
        <v>0.83612386850085574</v>
      </c>
      <c r="H19" s="169">
        <f>IF(RES_hhdet_in_tes!H19=0,"",RES_hhdet_in_tes!H19/RES_hhdet_in_fec!H19)</f>
        <v>0.83858679767784738</v>
      </c>
      <c r="I19" s="169">
        <f>IF(RES_hhdet_in_tes!I19=0,"",RES_hhdet_in_tes!I19/RES_hhdet_in_fec!I19)</f>
        <v>0.84002957237566567</v>
      </c>
      <c r="J19" s="169">
        <f>IF(RES_hhdet_in_tes!J19=0,"",RES_hhdet_in_tes!J19/RES_hhdet_in_fec!J19)</f>
        <v>0.84235798275364016</v>
      </c>
      <c r="K19" s="169">
        <f>IF(RES_hhdet_in_tes!K19=0,"",RES_hhdet_in_tes!K19/RES_hhdet_in_fec!K19)</f>
        <v>0.84209102969029559</v>
      </c>
      <c r="L19" s="169">
        <f>IF(RES_hhdet_in_tes!L19=0,"",RES_hhdet_in_tes!L19/RES_hhdet_in_fec!L19)</f>
        <v>0.84349517667944562</v>
      </c>
      <c r="M19" s="169">
        <f>IF(RES_hhdet_in_tes!M19=0,"",RES_hhdet_in_tes!M19/RES_hhdet_in_fec!M19)</f>
        <v>0.8464342436689748</v>
      </c>
      <c r="N19" s="169">
        <f>IF(RES_hhdet_in_tes!N19=0,"",RES_hhdet_in_tes!N19/RES_hhdet_in_fec!N19)</f>
        <v>0.84822030544646398</v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0.82737771535618654</v>
      </c>
      <c r="E22" s="65">
        <f>IF(RES_hhdet_in_tes!E22=0,"",RES_hhdet_in_tes!E22/RES_hhdet_in_fec!E22)</f>
        <v>0.83069049617870017</v>
      </c>
      <c r="F22" s="65" t="str">
        <f>IF(RES_hhdet_in_tes!F22=0,"",RES_hhdet_in_tes!F22/RES_hhdet_in_fec!F22)</f>
        <v/>
      </c>
      <c r="G22" s="65">
        <f>IF(RES_hhdet_in_tes!G22=0,"",RES_hhdet_in_tes!G22/RES_hhdet_in_fec!G22)</f>
        <v>0.83612386850085574</v>
      </c>
      <c r="H22" s="65">
        <f>IF(RES_hhdet_in_tes!H22=0,"",RES_hhdet_in_tes!H22/RES_hhdet_in_fec!H22)</f>
        <v>0.83858679767784738</v>
      </c>
      <c r="I22" s="65">
        <f>IF(RES_hhdet_in_tes!I22=0,"",RES_hhdet_in_tes!I22/RES_hhdet_in_fec!I22)</f>
        <v>0.84002957237566567</v>
      </c>
      <c r="J22" s="65">
        <f>IF(RES_hhdet_in_tes!J22=0,"",RES_hhdet_in_tes!J22/RES_hhdet_in_fec!J22)</f>
        <v>0.84235798275364016</v>
      </c>
      <c r="K22" s="65">
        <f>IF(RES_hhdet_in_tes!K22=0,"",RES_hhdet_in_tes!K22/RES_hhdet_in_fec!K22)</f>
        <v>0.84209102969029559</v>
      </c>
      <c r="L22" s="65">
        <f>IF(RES_hhdet_in_tes!L22=0,"",RES_hhdet_in_tes!L22/RES_hhdet_in_fec!L22)</f>
        <v>0.84349517667944562</v>
      </c>
      <c r="M22" s="65">
        <f>IF(RES_hhdet_in_tes!M22=0,"",RES_hhdet_in_tes!M22/RES_hhdet_in_fec!M22)</f>
        <v>0.8464342436689748</v>
      </c>
      <c r="N22" s="65">
        <f>IF(RES_hhdet_in_tes!N22=0,"",RES_hhdet_in_tes!N22/RES_hhdet_in_fec!N22)</f>
        <v>0.84822030544646398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 t="str">
        <f>IF(RES_hhdet_in_tes!E43=0,"",RES_hhdet_in_tes!E43/RES_hhdet_in_fec!E43)</f>
        <v/>
      </c>
      <c r="F43" s="175" t="str">
        <f>IF(RES_hhdet_in_tes!F43=0,"",RES_hhdet_in_tes!F43/RES_hhdet_in_fec!F43)</f>
        <v/>
      </c>
      <c r="G43" s="175" t="str">
        <f>IF(RES_hhdet_in_tes!G43=0,"",RES_hhdet_in_tes!G43/RES_hhdet_in_fec!G43)</f>
        <v/>
      </c>
      <c r="H43" s="175" t="str">
        <f>IF(RES_hhdet_in_tes!H43=0,"",RES_hhdet_in_tes!H43/RES_hhdet_in_fec!H43)</f>
        <v/>
      </c>
      <c r="I43" s="175">
        <f>IF(RES_hhdet_in_tes!I43=0,"",RES_hhdet_in_tes!I43/RES_hhdet_in_fec!I43)</f>
        <v>0.6969422311490393</v>
      </c>
      <c r="J43" s="175">
        <f>IF(RES_hhdet_in_tes!J43=0,"",RES_hhdet_in_tes!J43/RES_hhdet_in_fec!J43)</f>
        <v>0.69770928976714197</v>
      </c>
      <c r="K43" s="175">
        <f>IF(RES_hhdet_in_tes!K43=0,"",RES_hhdet_in_tes!K43/RES_hhdet_in_fec!K43)</f>
        <v>0.7046990919402214</v>
      </c>
      <c r="L43" s="175">
        <f>IF(RES_hhdet_in_tes!L43=0,"",RES_hhdet_in_tes!L43/RES_hhdet_in_fec!L43)</f>
        <v>0.7183222677821397</v>
      </c>
      <c r="M43" s="175">
        <f>IF(RES_hhdet_in_tes!M43=0,"",RES_hhdet_in_tes!M43/RES_hhdet_in_fec!M43)</f>
        <v>0.71720787410808429</v>
      </c>
      <c r="N43" s="175" t="str">
        <f>IF(RES_hhdet_in_tes!N43=0,"",RES_hhdet_in_tes!N43/RES_hhdet_in_fec!N43)</f>
        <v/>
      </c>
      <c r="O43" s="175">
        <f>IF(RES_hhdet_in_tes!O43=0,"",RES_hhdet_in_tes!O43/RES_hhdet_in_fec!O43)</f>
        <v>0.84470207090032812</v>
      </c>
      <c r="P43" s="175">
        <f>IF(RES_hhdet_in_tes!P43=0,"",RES_hhdet_in_tes!P43/RES_hhdet_in_fec!P43)</f>
        <v>0.72032407978138369</v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 t="str">
        <f>IF(RES_hhdet_in_tes!E44=0,"",RES_hhdet_in_tes!E44/RES_hhdet_in_fec!E44)</f>
        <v/>
      </c>
      <c r="F44" s="169" t="str">
        <f>IF(RES_hhdet_in_tes!F44=0,"",RES_hhdet_in_tes!F44/RES_hhdet_in_fec!F44)</f>
        <v/>
      </c>
      <c r="G44" s="169" t="str">
        <f>IF(RES_hhdet_in_tes!G44=0,"",RES_hhdet_in_tes!G44/RES_hhdet_in_fec!G44)</f>
        <v/>
      </c>
      <c r="H44" s="169" t="str">
        <f>IF(RES_hhdet_in_tes!H44=0,"",RES_hhdet_in_tes!H44/RES_hhdet_in_fec!H44)</f>
        <v/>
      </c>
      <c r="I44" s="169">
        <f>IF(RES_hhdet_in_tes!I44=0,"",RES_hhdet_in_tes!I44/RES_hhdet_in_fec!I44)</f>
        <v>0.68634758289821529</v>
      </c>
      <c r="J44" s="169">
        <f>IF(RES_hhdet_in_tes!J44=0,"",RES_hhdet_in_tes!J44/RES_hhdet_in_fec!J44)</f>
        <v>0.67705110425748416</v>
      </c>
      <c r="K44" s="169">
        <f>IF(RES_hhdet_in_tes!K44=0,"",RES_hhdet_in_tes!K44/RES_hhdet_in_fec!K44)</f>
        <v>0.6948196017804702</v>
      </c>
      <c r="L44" s="169">
        <f>IF(RES_hhdet_in_tes!L44=0,"",RES_hhdet_in_tes!L44/RES_hhdet_in_fec!L44)</f>
        <v>0.69069389212605836</v>
      </c>
      <c r="M44" s="169">
        <f>IF(RES_hhdet_in_tes!M44=0,"",RES_hhdet_in_tes!M44/RES_hhdet_in_fec!M44)</f>
        <v>0.71485852311248277</v>
      </c>
      <c r="N44" s="169" t="str">
        <f>IF(RES_hhdet_in_tes!N44=0,"",RES_hhdet_in_tes!N44/RES_hhdet_in_fec!N44)</f>
        <v/>
      </c>
      <c r="O44" s="169">
        <f>IF(RES_hhdet_in_tes!O44=0,"",RES_hhdet_in_tes!O44/RES_hhdet_in_fec!O44)</f>
        <v>0.72174200466464955</v>
      </c>
      <c r="P44" s="169">
        <f>IF(RES_hhdet_in_tes!P44=0,"",RES_hhdet_in_tes!P44/RES_hhdet_in_fec!P44)</f>
        <v>0.72861328714846896</v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 t="str">
        <f>IF(RES_hhdet_in_tes!E45=0,"",RES_hhdet_in_tes!E45/RES_hhdet_in_fec!E45)</f>
        <v/>
      </c>
      <c r="F45" s="73" t="str">
        <f>IF(RES_hhdet_in_tes!F45=0,"",RES_hhdet_in_tes!F45/RES_hhdet_in_fec!F45)</f>
        <v/>
      </c>
      <c r="G45" s="73" t="str">
        <f>IF(RES_hhdet_in_tes!G45=0,"",RES_hhdet_in_tes!G45/RES_hhdet_in_fec!G45)</f>
        <v/>
      </c>
      <c r="H45" s="73" t="str">
        <f>IF(RES_hhdet_in_tes!H45=0,"",RES_hhdet_in_tes!H45/RES_hhdet_in_fec!H45)</f>
        <v/>
      </c>
      <c r="I45" s="73">
        <f>IF(RES_hhdet_in_tes!I45=0,"",RES_hhdet_in_tes!I45/RES_hhdet_in_fec!I45)</f>
        <v>0.68032928619039723</v>
      </c>
      <c r="J45" s="73">
        <f>IF(RES_hhdet_in_tes!J45=0,"",RES_hhdet_in_tes!J45/RES_hhdet_in_fec!J45)</f>
        <v>0.67196836040009778</v>
      </c>
      <c r="K45" s="73">
        <f>IF(RES_hhdet_in_tes!K45=0,"",RES_hhdet_in_tes!K45/RES_hhdet_in_fec!K45)</f>
        <v>0.68906441381753747</v>
      </c>
      <c r="L45" s="73">
        <f>IF(RES_hhdet_in_tes!L45=0,"",RES_hhdet_in_tes!L45/RES_hhdet_in_fec!L45)</f>
        <v>0.68645478090130263</v>
      </c>
      <c r="M45" s="73">
        <f>IF(RES_hhdet_in_tes!M45=0,"",RES_hhdet_in_tes!M45/RES_hhdet_in_fec!M45)</f>
        <v>0.70817024850179633</v>
      </c>
      <c r="N45" s="73" t="str">
        <f>IF(RES_hhdet_in_tes!N45=0,"",RES_hhdet_in_tes!N45/RES_hhdet_in_fec!N45)</f>
        <v/>
      </c>
      <c r="O45" s="73">
        <f>IF(RES_hhdet_in_tes!O45=0,"",RES_hhdet_in_tes!O45/RES_hhdet_in_fec!O45)</f>
        <v>0.71432836366182717</v>
      </c>
      <c r="P45" s="73">
        <f>IF(RES_hhdet_in_tes!P45=0,"",RES_hhdet_in_tes!P45/RES_hhdet_in_fec!P45)</f>
        <v>0.71781781310730053</v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 t="str">
        <f>IF(RES_hhdet_in_tes!E46=0,"",RES_hhdet_in_tes!E46/RES_hhdet_in_fec!E46)</f>
        <v/>
      </c>
      <c r="F46" s="73" t="str">
        <f>IF(RES_hhdet_in_tes!F46=0,"",RES_hhdet_in_tes!F46/RES_hhdet_in_fec!F46)</f>
        <v/>
      </c>
      <c r="G46" s="73" t="str">
        <f>IF(RES_hhdet_in_tes!G46=0,"",RES_hhdet_in_tes!G46/RES_hhdet_in_fec!G46)</f>
        <v/>
      </c>
      <c r="H46" s="73" t="str">
        <f>IF(RES_hhdet_in_tes!H46=0,"",RES_hhdet_in_tes!H46/RES_hhdet_in_fec!H46)</f>
        <v/>
      </c>
      <c r="I46" s="73">
        <f>IF(RES_hhdet_in_tes!I46=0,"",RES_hhdet_in_tes!I46/RES_hhdet_in_fec!I46)</f>
        <v>1.0692512889306247</v>
      </c>
      <c r="J46" s="73">
        <f>IF(RES_hhdet_in_tes!J46=0,"",RES_hhdet_in_tes!J46/RES_hhdet_in_fec!J46)</f>
        <v>1.0328708779755666</v>
      </c>
      <c r="K46" s="73">
        <f>IF(RES_hhdet_in_tes!K46=0,"",RES_hhdet_in_tes!K46/RES_hhdet_in_fec!K46)</f>
        <v>1.0324111490183661</v>
      </c>
      <c r="L46" s="73">
        <f>IF(RES_hhdet_in_tes!L46=0,"",RES_hhdet_in_tes!L46/RES_hhdet_in_fec!L46)</f>
        <v>1.0039793097370227</v>
      </c>
      <c r="M46" s="73">
        <f>IF(RES_hhdet_in_tes!M46=0,"",RES_hhdet_in_tes!M46/RES_hhdet_in_fec!M46)</f>
        <v>1.0086837676696911</v>
      </c>
      <c r="N46" s="73" t="str">
        <f>IF(RES_hhdet_in_tes!N46=0,"",RES_hhdet_in_tes!N46/RES_hhdet_in_fec!N46)</f>
        <v/>
      </c>
      <c r="O46" s="73">
        <f>IF(RES_hhdet_in_tes!O46=0,"",RES_hhdet_in_tes!O46/RES_hhdet_in_fec!O46)</f>
        <v>1.0162322964104002</v>
      </c>
      <c r="P46" s="73">
        <f>IF(RES_hhdet_in_tes!P46=0,"",RES_hhdet_in_tes!P46/RES_hhdet_in_fec!P46)</f>
        <v>1.0160691027242588</v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 t="str">
        <f>IF(RES_hhdet_in_tes!E47=0,"",RES_hhdet_in_tes!E47/RES_hhdet_in_fec!E47)</f>
        <v/>
      </c>
      <c r="F47" s="169" t="str">
        <f>IF(RES_hhdet_in_tes!F47=0,"",RES_hhdet_in_tes!F47/RES_hhdet_in_fec!F47)</f>
        <v/>
      </c>
      <c r="G47" s="169" t="str">
        <f>IF(RES_hhdet_in_tes!G47=0,"",RES_hhdet_in_tes!G47/RES_hhdet_in_fec!G47)</f>
        <v/>
      </c>
      <c r="H47" s="169" t="str">
        <f>IF(RES_hhdet_in_tes!H47=0,"",RES_hhdet_in_tes!H47/RES_hhdet_in_fec!H47)</f>
        <v/>
      </c>
      <c r="I47" s="169">
        <f>IF(RES_hhdet_in_tes!I47=0,"",RES_hhdet_in_tes!I47/RES_hhdet_in_fec!I47)</f>
        <v>2.6497993070967332</v>
      </c>
      <c r="J47" s="169">
        <f>IF(RES_hhdet_in_tes!J47=0,"",RES_hhdet_in_tes!J47/RES_hhdet_in_fec!J47)</f>
        <v>2.5154143951178645</v>
      </c>
      <c r="K47" s="169">
        <f>IF(RES_hhdet_in_tes!K47=0,"",RES_hhdet_in_tes!K47/RES_hhdet_in_fec!K47)</f>
        <v>2.7069382311245374</v>
      </c>
      <c r="L47" s="169">
        <f>IF(RES_hhdet_in_tes!L47=0,"",RES_hhdet_in_tes!L47/RES_hhdet_in_fec!L47)</f>
        <v>3.0458560792023954</v>
      </c>
      <c r="M47" s="169">
        <f>IF(RES_hhdet_in_tes!M47=0,"",RES_hhdet_in_tes!M47/RES_hhdet_in_fec!M47)</f>
        <v>3.3810878604098704</v>
      </c>
      <c r="N47" s="169" t="str">
        <f>IF(RES_hhdet_in_tes!N47=0,"",RES_hhdet_in_tes!N47/RES_hhdet_in_fec!N47)</f>
        <v/>
      </c>
      <c r="O47" s="169">
        <f>IF(RES_hhdet_in_tes!O47=0,"",RES_hhdet_in_tes!O47/RES_hhdet_in_fec!O47)</f>
        <v>3.7927178394297649</v>
      </c>
      <c r="P47" s="169">
        <f>IF(RES_hhdet_in_tes!P47=0,"",RES_hhdet_in_tes!P47/RES_hhdet_in_fec!P47)</f>
        <v>3.8006413474085319</v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 t="str">
        <f>IF(RES_hhdet_in_tes!E48=0,"",RES_hhdet_in_tes!E48/RES_hhdet_in_fec!E48)</f>
        <v/>
      </c>
      <c r="F48" s="73" t="str">
        <f>IF(RES_hhdet_in_tes!F48=0,"",RES_hhdet_in_tes!F48/RES_hhdet_in_fec!F48)</f>
        <v/>
      </c>
      <c r="G48" s="73" t="str">
        <f>IF(RES_hhdet_in_tes!G48=0,"",RES_hhdet_in_tes!G48/RES_hhdet_in_fec!G48)</f>
        <v/>
      </c>
      <c r="H48" s="73" t="str">
        <f>IF(RES_hhdet_in_tes!H48=0,"",RES_hhdet_in_tes!H48/RES_hhdet_in_fec!H48)</f>
        <v/>
      </c>
      <c r="I48" s="73">
        <f>IF(RES_hhdet_in_tes!I48=0,"",RES_hhdet_in_tes!I48/RES_hhdet_in_fec!I48)</f>
        <v>2.6497993070967332</v>
      </c>
      <c r="J48" s="73">
        <f>IF(RES_hhdet_in_tes!J48=0,"",RES_hhdet_in_tes!J48/RES_hhdet_in_fec!J48)</f>
        <v>2.5154143951178645</v>
      </c>
      <c r="K48" s="73">
        <f>IF(RES_hhdet_in_tes!K48=0,"",RES_hhdet_in_tes!K48/RES_hhdet_in_fec!K48)</f>
        <v>2.7069382311245374</v>
      </c>
      <c r="L48" s="73">
        <f>IF(RES_hhdet_in_tes!L48=0,"",RES_hhdet_in_tes!L48/RES_hhdet_in_fec!L48)</f>
        <v>3.0458560792023954</v>
      </c>
      <c r="M48" s="73">
        <f>IF(RES_hhdet_in_tes!M48=0,"",RES_hhdet_in_tes!M48/RES_hhdet_in_fec!M48)</f>
        <v>3.3810878604098704</v>
      </c>
      <c r="N48" s="73" t="str">
        <f>IF(RES_hhdet_in_tes!N48=0,"",RES_hhdet_in_tes!N48/RES_hhdet_in_fec!N48)</f>
        <v/>
      </c>
      <c r="O48" s="73">
        <f>IF(RES_hhdet_in_tes!O48=0,"",RES_hhdet_in_tes!O48/RES_hhdet_in_fec!O48)</f>
        <v>3.7927178394297649</v>
      </c>
      <c r="P48" s="73">
        <f>IF(RES_hhdet_in_tes!P48=0,"",RES_hhdet_in_tes!P48/RES_hhdet_in_fec!P48)</f>
        <v>3.8006413474085319</v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 t="str">
        <f>IF(RES_hhdet_in_tes!E49=0,"",RES_hhdet_in_tes!E49/RES_hhdet_in_fec!E49)</f>
        <v/>
      </c>
      <c r="F49" s="169" t="str">
        <f>IF(RES_hhdet_in_tes!F49=0,"",RES_hhdet_in_tes!F49/RES_hhdet_in_fec!F49)</f>
        <v/>
      </c>
      <c r="G49" s="169" t="str">
        <f>IF(RES_hhdet_in_tes!G49=0,"",RES_hhdet_in_tes!G49/RES_hhdet_in_fec!G49)</f>
        <v/>
      </c>
      <c r="H49" s="169" t="str">
        <f>IF(RES_hhdet_in_tes!H49=0,"",RES_hhdet_in_tes!H49/RES_hhdet_in_fec!H49)</f>
        <v/>
      </c>
      <c r="I49" s="169">
        <f>IF(RES_hhdet_in_tes!I49=0,"",RES_hhdet_in_tes!I49/RES_hhdet_in_fec!I49)</f>
        <v>0.68584904903146937</v>
      </c>
      <c r="J49" s="169">
        <f>IF(RES_hhdet_in_tes!J49=0,"",RES_hhdet_in_tes!J49/RES_hhdet_in_fec!J49)</f>
        <v>0.72846729487887663</v>
      </c>
      <c r="K49" s="169">
        <f>IF(RES_hhdet_in_tes!K49=0,"",RES_hhdet_in_tes!K49/RES_hhdet_in_fec!K49)</f>
        <v>0.68684634148231305</v>
      </c>
      <c r="L49" s="169">
        <f>IF(RES_hhdet_in_tes!L49=0,"",RES_hhdet_in_tes!L49/RES_hhdet_in_fec!L49)</f>
        <v>0.78740808205382362</v>
      </c>
      <c r="M49" s="169">
        <f>IF(RES_hhdet_in_tes!M49=0,"",RES_hhdet_in_tes!M49/RES_hhdet_in_fec!M49)</f>
        <v>0.66904254795515306</v>
      </c>
      <c r="N49" s="169" t="str">
        <f>IF(RES_hhdet_in_tes!N49=0,"",RES_hhdet_in_tes!N49/RES_hhdet_in_fec!N49)</f>
        <v/>
      </c>
      <c r="O49" s="169">
        <f>IF(RES_hhdet_in_tes!O49=0,"",RES_hhdet_in_tes!O49/RES_hhdet_in_fec!O49)</f>
        <v>0.71052821885197759</v>
      </c>
      <c r="P49" s="169">
        <f>IF(RES_hhdet_in_tes!P49=0,"",RES_hhdet_in_tes!P49/RES_hhdet_in_fec!P49)</f>
        <v>0.6118243085046019</v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>
        <f>IF(RES_hhdet_in_tes!I50=0,"",RES_hhdet_in_tes!I50/RES_hhdet_in_fec!I50)</f>
        <v>0.58914084080279194</v>
      </c>
      <c r="J50" s="174">
        <f>IF(RES_hhdet_in_tes!J50=0,"",RES_hhdet_in_tes!J50/RES_hhdet_in_fec!J50)</f>
        <v>0.58854772990998894</v>
      </c>
      <c r="K50" s="174">
        <f>IF(RES_hhdet_in_tes!K50=0,"",RES_hhdet_in_tes!K50/RES_hhdet_in_fec!K50)</f>
        <v>0.58532946397484442</v>
      </c>
      <c r="L50" s="174" t="str">
        <f>IF(RES_hhdet_in_tes!L50=0,"",RES_hhdet_in_tes!L50/RES_hhdet_in_fec!L50)</f>
        <v/>
      </c>
      <c r="M50" s="174">
        <f>IF(RES_hhdet_in_tes!M50=0,"",RES_hhdet_in_tes!M50/RES_hhdet_in_fec!M50)</f>
        <v>0.58311306955005215</v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0.59816058656149818</v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>
        <f>IF(RES_hhdet_in_tes!I51=0,"",RES_hhdet_in_tes!I51/RES_hhdet_in_fec!I51)</f>
        <v>0.6849573425224692</v>
      </c>
      <c r="J51" s="174">
        <f>IF(RES_hhdet_in_tes!J51=0,"",RES_hhdet_in_tes!J51/RES_hhdet_in_fec!J51)</f>
        <v>0.69654433132982785</v>
      </c>
      <c r="K51" s="174">
        <f>IF(RES_hhdet_in_tes!K51=0,"",RES_hhdet_in_tes!K51/RES_hhdet_in_fec!K51)</f>
        <v>0.69176567563202518</v>
      </c>
      <c r="L51" s="174" t="str">
        <f>IF(RES_hhdet_in_tes!L51=0,"",RES_hhdet_in_tes!L51/RES_hhdet_in_fec!L51)</f>
        <v/>
      </c>
      <c r="M51" s="174">
        <f>IF(RES_hhdet_in_tes!M51=0,"",RES_hhdet_in_tes!M51/RES_hhdet_in_fec!M51)</f>
        <v>0.68347429056273024</v>
      </c>
      <c r="N51" s="174" t="str">
        <f>IF(RES_hhdet_in_tes!N51=0,"",RES_hhdet_in_tes!N51/RES_hhdet_in_fec!N51)</f>
        <v/>
      </c>
      <c r="O51" s="174">
        <f>IF(RES_hhdet_in_tes!O51=0,"",RES_hhdet_in_tes!O51/RES_hhdet_in_fec!O51)</f>
        <v>0.71052821885197759</v>
      </c>
      <c r="P51" s="174">
        <f>IF(RES_hhdet_in_tes!P51=0,"",RES_hhdet_in_tes!P51/RES_hhdet_in_fec!P51)</f>
        <v>0.70597450408412987</v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>
        <f>IF(RES_hhdet_in_tes!I52=0,"",RES_hhdet_in_tes!I52/RES_hhdet_in_fec!I52)</f>
        <v>0.5847216636556154</v>
      </c>
      <c r="J52" s="173">
        <f>IF(RES_hhdet_in_tes!J52=0,"",RES_hhdet_in_tes!J52/RES_hhdet_in_fec!J52)</f>
        <v>0.58951515175745617</v>
      </c>
      <c r="K52" s="173">
        <f>IF(RES_hhdet_in_tes!K52=0,"",RES_hhdet_in_tes!K52/RES_hhdet_in_fec!K52)</f>
        <v>0.58764334869989698</v>
      </c>
      <c r="L52" s="173" t="str">
        <f>IF(RES_hhdet_in_tes!L52=0,"",RES_hhdet_in_tes!L52/RES_hhdet_in_fec!L52)</f>
        <v/>
      </c>
      <c r="M52" s="173">
        <f>IF(RES_hhdet_in_tes!M52=0,"",RES_hhdet_in_tes!M52/RES_hhdet_in_fec!M52)</f>
        <v>0.58792300629550565</v>
      </c>
      <c r="N52" s="173" t="str">
        <f>IF(RES_hhdet_in_tes!N52=0,"",RES_hhdet_in_tes!N52/RES_hhdet_in_fec!N52)</f>
        <v/>
      </c>
      <c r="O52" s="173">
        <f>IF(RES_hhdet_in_tes!O52=0,"",RES_hhdet_in_tes!O52/RES_hhdet_in_fec!O52)</f>
        <v>0.60331110623847561</v>
      </c>
      <c r="P52" s="173">
        <f>IF(RES_hhdet_in_tes!P52=0,"",RES_hhdet_in_tes!P52/RES_hhdet_in_fec!P52)</f>
        <v>0.6082540683685731</v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>
        <f>IF(RES_hhdet_in_tes!I53=0,"",RES_hhdet_in_tes!I53/RES_hhdet_in_fec!I53)</f>
        <v>1.0243365301676037</v>
      </c>
      <c r="J53" s="172">
        <f>IF(RES_hhdet_in_tes!J53=0,"",RES_hhdet_in_tes!J53/RES_hhdet_in_fec!J53)</f>
        <v>1.0311061480741484</v>
      </c>
      <c r="K53" s="172">
        <f>IF(RES_hhdet_in_tes!K53=0,"",RES_hhdet_in_tes!K53/RES_hhdet_in_fec!K53)</f>
        <v>1.0211437101903169</v>
      </c>
      <c r="L53" s="172" t="str">
        <f>IF(RES_hhdet_in_tes!L53=0,"",RES_hhdet_in_tes!L53/RES_hhdet_in_fec!L53)</f>
        <v/>
      </c>
      <c r="M53" s="172">
        <f>IF(RES_hhdet_in_tes!M53=0,"",RES_hhdet_in_tes!M53/RES_hhdet_in_fec!M53)</f>
        <v>1.0037198526119342</v>
      </c>
      <c r="N53" s="172" t="str">
        <f>IF(RES_hhdet_in_tes!N53=0,"",RES_hhdet_in_tes!N53/RES_hhdet_in_fec!N53)</f>
        <v/>
      </c>
      <c r="O53" s="172">
        <f>IF(RES_hhdet_in_tes!O53=0,"",RES_hhdet_in_tes!O53/RES_hhdet_in_fec!O53)</f>
        <v>1.0207117464471636</v>
      </c>
      <c r="P53" s="172">
        <f>IF(RES_hhdet_in_tes!P53=0,"",RES_hhdet_in_tes!P53/RES_hhdet_in_fec!P53)</f>
        <v>1.0085385970287373</v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 t="str">
        <f>IF(RES_hhdet_in_tes!F54=0,"",RES_hhdet_in_tes!F54/RES_hhdet_in_fec!F54)</f>
        <v/>
      </c>
      <c r="G54" s="171" t="str">
        <f>IF(RES_hhdet_in_tes!G54=0,"",RES_hhdet_in_tes!G54/RES_hhdet_in_fec!G54)</f>
        <v/>
      </c>
      <c r="H54" s="171" t="str">
        <f>IF(RES_hhdet_in_tes!H54=0,"",RES_hhdet_in_tes!H54/RES_hhdet_in_fec!H54)</f>
        <v/>
      </c>
      <c r="I54" s="171">
        <f>IF(RES_hhdet_in_tes!I54=0,"",RES_hhdet_in_tes!I54/RES_hhdet_in_fec!I54)</f>
        <v>0.75151757601149982</v>
      </c>
      <c r="J54" s="171">
        <f>IF(RES_hhdet_in_tes!J54=0,"",RES_hhdet_in_tes!J54/RES_hhdet_in_fec!J54)</f>
        <v>0.77592282535559065</v>
      </c>
      <c r="K54" s="171">
        <f>IF(RES_hhdet_in_tes!K54=0,"",RES_hhdet_in_tes!K54/RES_hhdet_in_fec!K54)</f>
        <v>0.78137154604823245</v>
      </c>
      <c r="L54" s="171">
        <f>IF(RES_hhdet_in_tes!L54=0,"",RES_hhdet_in_tes!L54/RES_hhdet_in_fec!L54)</f>
        <v>0.7855089564567117</v>
      </c>
      <c r="M54" s="171">
        <f>IF(RES_hhdet_in_tes!M54=0,"",RES_hhdet_in_tes!M54/RES_hhdet_in_fec!M54)</f>
        <v>0.78954676110502608</v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>
        <f>IF(RES_hhdet_in_tes!I55=0,"",RES_hhdet_in_tes!I55/RES_hhdet_in_fec!I55)</f>
        <v>0.81415047852581879</v>
      </c>
      <c r="J55" s="170">
        <f>IF(RES_hhdet_in_tes!J55=0,"",RES_hhdet_in_tes!J55/RES_hhdet_in_fec!J55)</f>
        <v>0.82881506094451263</v>
      </c>
      <c r="K55" s="170">
        <f>IF(RES_hhdet_in_tes!K55=0,"",RES_hhdet_in_tes!K55/RES_hhdet_in_fec!K55)</f>
        <v>0.8310370686761811</v>
      </c>
      <c r="L55" s="170">
        <f>IF(RES_hhdet_in_tes!L55=0,"",RES_hhdet_in_tes!L55/RES_hhdet_in_fec!L55)</f>
        <v>0.8331076206316026</v>
      </c>
      <c r="M55" s="170">
        <f>IF(RES_hhdet_in_tes!M55=0,"",RES_hhdet_in_tes!M55/RES_hhdet_in_fec!M55)</f>
        <v>0.83486194597055119</v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>
        <f>IF(RES_hhdet_in_tes!I56=0,"",RES_hhdet_in_tes!I56/RES_hhdet_in_fec!I56)</f>
        <v>0.75408411983551105</v>
      </c>
      <c r="J56" s="73">
        <f>IF(RES_hhdet_in_tes!J56=0,"",RES_hhdet_in_tes!J56/RES_hhdet_in_fec!J56)</f>
        <v>0.7754557001062472</v>
      </c>
      <c r="K56" s="73">
        <f>IF(RES_hhdet_in_tes!K56=0,"",RES_hhdet_in_tes!K56/RES_hhdet_in_fec!K56)</f>
        <v>0.77947669333873948</v>
      </c>
      <c r="L56" s="73">
        <f>IF(RES_hhdet_in_tes!L56=0,"",RES_hhdet_in_tes!L56/RES_hhdet_in_fec!L56)</f>
        <v>0.78377864242318762</v>
      </c>
      <c r="M56" s="73">
        <f>IF(RES_hhdet_in_tes!M56=0,"",RES_hhdet_in_tes!M56/RES_hhdet_in_fec!M56)</f>
        <v>0.78923081898544711</v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>
        <f>IF(RES_hhdet_in_tes!I57=0,"",RES_hhdet_in_tes!I57/RES_hhdet_in_fec!I57)</f>
        <v>1.0017532141571781</v>
      </c>
      <c r="J57" s="73">
        <f>IF(RES_hhdet_in_tes!J57=0,"",RES_hhdet_in_tes!J57/RES_hhdet_in_fec!J57)</f>
        <v>1.0004296916637441</v>
      </c>
      <c r="K57" s="73">
        <f>IF(RES_hhdet_in_tes!K57=0,"",RES_hhdet_in_tes!K57/RES_hhdet_in_fec!K57)</f>
        <v>1.0017802986329061</v>
      </c>
      <c r="L57" s="73">
        <f>IF(RES_hhdet_in_tes!L57=0,"",RES_hhdet_in_tes!L57/RES_hhdet_in_fec!L57)</f>
        <v>1.0019036761952191</v>
      </c>
      <c r="M57" s="73">
        <f>IF(RES_hhdet_in_tes!M57=0,"",RES_hhdet_in_tes!M57/RES_hhdet_in_fec!M57)</f>
        <v>1.0003332589238298</v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 t="str">
        <f>IF(RES_hhdet_in_tes!E58=0,"",RES_hhdet_in_tes!E58/RES_hhdet_in_fec!E58)</f>
        <v/>
      </c>
      <c r="F58" s="169" t="str">
        <f>IF(RES_hhdet_in_tes!F58=0,"",RES_hhdet_in_tes!F58/RES_hhdet_in_fec!F58)</f>
        <v/>
      </c>
      <c r="G58" s="169" t="str">
        <f>IF(RES_hhdet_in_tes!G58=0,"",RES_hhdet_in_tes!G58/RES_hhdet_in_fec!G58)</f>
        <v/>
      </c>
      <c r="H58" s="169" t="str">
        <f>IF(RES_hhdet_in_tes!H58=0,"",RES_hhdet_in_tes!H58/RES_hhdet_in_fec!H58)</f>
        <v/>
      </c>
      <c r="I58" s="169">
        <f>IF(RES_hhdet_in_tes!I58=0,"",RES_hhdet_in_tes!I58/RES_hhdet_in_fec!I58)</f>
        <v>0.84500097757619097</v>
      </c>
      <c r="J58" s="169">
        <f>IF(RES_hhdet_in_tes!J58=0,"",RES_hhdet_in_tes!J58/RES_hhdet_in_fec!J58)</f>
        <v>0.85042944953944244</v>
      </c>
      <c r="K58" s="169">
        <f>IF(RES_hhdet_in_tes!K58=0,"",RES_hhdet_in_tes!K58/RES_hhdet_in_fec!K58)</f>
        <v>0.8462797458010336</v>
      </c>
      <c r="L58" s="169">
        <f>IF(RES_hhdet_in_tes!L58=0,"",RES_hhdet_in_tes!L58/RES_hhdet_in_fec!L58)</f>
        <v>0.84390124121029941</v>
      </c>
      <c r="M58" s="169">
        <f>IF(RES_hhdet_in_tes!M58=0,"",RES_hhdet_in_tes!M58/RES_hhdet_in_fec!M58)</f>
        <v>0.84517182313886963</v>
      </c>
      <c r="N58" s="169" t="str">
        <f>IF(RES_hhdet_in_tes!N58=0,"",RES_hhdet_in_tes!N58/RES_hhdet_in_fec!N58)</f>
        <v/>
      </c>
      <c r="O58" s="169">
        <f>IF(RES_hhdet_in_tes!O58=0,"",RES_hhdet_in_tes!O58/RES_hhdet_in_fec!O58)</f>
        <v>0.84890027289129011</v>
      </c>
      <c r="P58" s="169">
        <f>IF(RES_hhdet_in_tes!P58=0,"",RES_hhdet_in_tes!P58/RES_hhdet_in_fec!P58)</f>
        <v>0.85080227927609786</v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 t="str">
        <f>IF(RES_hhdet_in_tes!E60=0,"",RES_hhdet_in_tes!E60/RES_hhdet_in_fec!E60)</f>
        <v/>
      </c>
      <c r="F60" s="65" t="str">
        <f>IF(RES_hhdet_in_tes!F60=0,"",RES_hhdet_in_tes!F60/RES_hhdet_in_fec!F60)</f>
        <v/>
      </c>
      <c r="G60" s="65" t="str">
        <f>IF(RES_hhdet_in_tes!G60=0,"",RES_hhdet_in_tes!G60/RES_hhdet_in_fec!G60)</f>
        <v/>
      </c>
      <c r="H60" s="65" t="str">
        <f>IF(RES_hhdet_in_tes!H60=0,"",RES_hhdet_in_tes!H60/RES_hhdet_in_fec!H60)</f>
        <v/>
      </c>
      <c r="I60" s="65">
        <f>IF(RES_hhdet_in_tes!I60=0,"",RES_hhdet_in_tes!I60/RES_hhdet_in_fec!I60)</f>
        <v>0.84500097757619097</v>
      </c>
      <c r="J60" s="65">
        <f>IF(RES_hhdet_in_tes!J60=0,"",RES_hhdet_in_tes!J60/RES_hhdet_in_fec!J60)</f>
        <v>0.85042944953944244</v>
      </c>
      <c r="K60" s="65">
        <f>IF(RES_hhdet_in_tes!K60=0,"",RES_hhdet_in_tes!K60/RES_hhdet_in_fec!K60)</f>
        <v>0.8462797458010336</v>
      </c>
      <c r="L60" s="65">
        <f>IF(RES_hhdet_in_tes!L60=0,"",RES_hhdet_in_tes!L60/RES_hhdet_in_fec!L60)</f>
        <v>0.84390124121029941</v>
      </c>
      <c r="M60" s="65">
        <f>IF(RES_hhdet_in_tes!M60=0,"",RES_hhdet_in_tes!M60/RES_hhdet_in_fec!M60)</f>
        <v>0.84517182313886963</v>
      </c>
      <c r="N60" s="65" t="str">
        <f>IF(RES_hhdet_in_tes!N60=0,"",RES_hhdet_in_tes!N60/RES_hhdet_in_fec!N60)</f>
        <v/>
      </c>
      <c r="O60" s="65">
        <f>IF(RES_hhdet_in_tes!O60=0,"",RES_hhdet_in_tes!O60/RES_hhdet_in_fec!O60)</f>
        <v>0.84890027289129011</v>
      </c>
      <c r="P60" s="65">
        <f>IF(RES_hhdet_in_tes!P60=0,"",RES_hhdet_in_tes!P60/RES_hhdet_in_fec!P60)</f>
        <v>0.85080227927609786</v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0.67625682888453531</v>
      </c>
      <c r="D62" s="175">
        <f>IF(RES_hhdet_in_tes!D62=0,"",RES_hhdet_in_tes!D62/RES_hhdet_in_fec!D62)</f>
        <v>0.68184742241367668</v>
      </c>
      <c r="E62" s="175">
        <f>IF(RES_hhdet_in_tes!E62=0,"",RES_hhdet_in_tes!E62/RES_hhdet_in_fec!E62)</f>
        <v>0.68554867896355587</v>
      </c>
      <c r="F62" s="175">
        <f>IF(RES_hhdet_in_tes!F62=0,"",RES_hhdet_in_tes!F62/RES_hhdet_in_fec!F62)</f>
        <v>0.68809552962047982</v>
      </c>
      <c r="G62" s="175">
        <f>IF(RES_hhdet_in_tes!G62=0,"",RES_hhdet_in_tes!G62/RES_hhdet_in_fec!G62)</f>
        <v>0.69130311518439747</v>
      </c>
      <c r="H62" s="175">
        <f>IF(RES_hhdet_in_tes!H62=0,"",RES_hhdet_in_tes!H62/RES_hhdet_in_fec!H62)</f>
        <v>0.69392526593078052</v>
      </c>
      <c r="I62" s="175">
        <f>IF(RES_hhdet_in_tes!I62=0,"",RES_hhdet_in_tes!I62/RES_hhdet_in_fec!I62)</f>
        <v>0.69896573240187365</v>
      </c>
      <c r="J62" s="175">
        <f>IF(RES_hhdet_in_tes!J62=0,"",RES_hhdet_in_tes!J62/RES_hhdet_in_fec!J62)</f>
        <v>0.70187572170193813</v>
      </c>
      <c r="K62" s="175">
        <f>IF(RES_hhdet_in_tes!K62=0,"",RES_hhdet_in_tes!K62/RES_hhdet_in_fec!K62)</f>
        <v>0.70898323971135713</v>
      </c>
      <c r="L62" s="175">
        <f>IF(RES_hhdet_in_tes!L62=0,"",RES_hhdet_in_tes!L62/RES_hhdet_in_fec!L62)</f>
        <v>0.71321016036777063</v>
      </c>
      <c r="M62" s="175">
        <f>IF(RES_hhdet_in_tes!M62=0,"",RES_hhdet_in_tes!M62/RES_hhdet_in_fec!M62)</f>
        <v>0.72174694615663204</v>
      </c>
      <c r="N62" s="175">
        <f>IF(RES_hhdet_in_tes!N62=0,"",RES_hhdet_in_tes!N62/RES_hhdet_in_fec!N62)</f>
        <v>0.72868283630822117</v>
      </c>
      <c r="O62" s="175">
        <f>IF(RES_hhdet_in_tes!O62=0,"",RES_hhdet_in_tes!O62/RES_hhdet_in_fec!O62)</f>
        <v>0.73514712050827902</v>
      </c>
      <c r="P62" s="175">
        <f>IF(RES_hhdet_in_tes!P62=0,"",RES_hhdet_in_tes!P62/RES_hhdet_in_fec!P62)</f>
        <v>0.7368891374888088</v>
      </c>
      <c r="Q62" s="175">
        <f>IF(RES_hhdet_in_tes!Q62=0,"",RES_hhdet_in_tes!Q62/RES_hhdet_in_fec!Q62)</f>
        <v>0.74731755204333783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0.70048396068418184</v>
      </c>
      <c r="D63" s="169">
        <f>IF(RES_hhdet_in_tes!D63=0,"",RES_hhdet_in_tes!D63/RES_hhdet_in_fec!D63)</f>
        <v>0.70533722411089128</v>
      </c>
      <c r="E63" s="169">
        <f>IF(RES_hhdet_in_tes!E63=0,"",RES_hhdet_in_tes!E63/RES_hhdet_in_fec!E63)</f>
        <v>0.70914984011825499</v>
      </c>
      <c r="F63" s="169">
        <f>IF(RES_hhdet_in_tes!F63=0,"",RES_hhdet_in_tes!F63/RES_hhdet_in_fec!F63)</f>
        <v>0.71238186449519647</v>
      </c>
      <c r="G63" s="169">
        <f>IF(RES_hhdet_in_tes!G63=0,"",RES_hhdet_in_tes!G63/RES_hhdet_in_fec!G63)</f>
        <v>0.71611137313424267</v>
      </c>
      <c r="H63" s="169">
        <f>IF(RES_hhdet_in_tes!H63=0,"",RES_hhdet_in_tes!H63/RES_hhdet_in_fec!H63)</f>
        <v>0.72038402212264685</v>
      </c>
      <c r="I63" s="169">
        <f>IF(RES_hhdet_in_tes!I63=0,"",RES_hhdet_in_tes!I63/RES_hhdet_in_fec!I63)</f>
        <v>0.7239539450623006</v>
      </c>
      <c r="J63" s="169">
        <f>IF(RES_hhdet_in_tes!J63=0,"",RES_hhdet_in_tes!J63/RES_hhdet_in_fec!J63)</f>
        <v>0.72853431605580699</v>
      </c>
      <c r="K63" s="169">
        <f>IF(RES_hhdet_in_tes!K63=0,"",RES_hhdet_in_tes!K63/RES_hhdet_in_fec!K63)</f>
        <v>0.73367461364569275</v>
      </c>
      <c r="L63" s="169">
        <f>IF(RES_hhdet_in_tes!L63=0,"",RES_hhdet_in_tes!L63/RES_hhdet_in_fec!L63)</f>
        <v>0.73690093744765794</v>
      </c>
      <c r="M63" s="169">
        <f>IF(RES_hhdet_in_tes!M63=0,"",RES_hhdet_in_tes!M63/RES_hhdet_in_fec!M63)</f>
        <v>0.74350876201457261</v>
      </c>
      <c r="N63" s="169">
        <f>IF(RES_hhdet_in_tes!N63=0,"",RES_hhdet_in_tes!N63/RES_hhdet_in_fec!N63)</f>
        <v>0.74991262181206753</v>
      </c>
      <c r="O63" s="169">
        <f>IF(RES_hhdet_in_tes!O63=0,"",RES_hhdet_in_tes!O63/RES_hhdet_in_fec!O63)</f>
        <v>0.75270331291019177</v>
      </c>
      <c r="P63" s="169">
        <f>IF(RES_hhdet_in_tes!P63=0,"",RES_hhdet_in_tes!P63/RES_hhdet_in_fec!P63)</f>
        <v>0.7619384366883879</v>
      </c>
      <c r="Q63" s="169">
        <f>IF(RES_hhdet_in_tes!Q63=0,"",RES_hhdet_in_tes!Q63/RES_hhdet_in_fec!Q63)</f>
        <v>0.76613249627344593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0.69611313619476489</v>
      </c>
      <c r="D64" s="73">
        <f>IF(RES_hhdet_in_tes!D64=0,"",RES_hhdet_in_tes!D64/RES_hhdet_in_fec!D64)</f>
        <v>0.70022417266209935</v>
      </c>
      <c r="E64" s="73">
        <f>IF(RES_hhdet_in_tes!E64=0,"",RES_hhdet_in_tes!E64/RES_hhdet_in_fec!E64)</f>
        <v>0.70416064288469282</v>
      </c>
      <c r="F64" s="73">
        <f>IF(RES_hhdet_in_tes!F64=0,"",RES_hhdet_in_tes!F64/RES_hhdet_in_fec!F64)</f>
        <v>0.70764978331092954</v>
      </c>
      <c r="G64" s="73">
        <f>IF(RES_hhdet_in_tes!G64=0,"",RES_hhdet_in_tes!G64/RES_hhdet_in_fec!G64)</f>
        <v>0.7114141895053111</v>
      </c>
      <c r="H64" s="73">
        <f>IF(RES_hhdet_in_tes!H64=0,"",RES_hhdet_in_tes!H64/RES_hhdet_in_fec!H64)</f>
        <v>0.71582017582789592</v>
      </c>
      <c r="I64" s="73">
        <f>IF(RES_hhdet_in_tes!I64=0,"",RES_hhdet_in_tes!I64/RES_hhdet_in_fec!I64)</f>
        <v>0.71845749098473766</v>
      </c>
      <c r="J64" s="73">
        <f>IF(RES_hhdet_in_tes!J64=0,"",RES_hhdet_in_tes!J64/RES_hhdet_in_fec!J64)</f>
        <v>0.72366824387644002</v>
      </c>
      <c r="K64" s="73">
        <f>IF(RES_hhdet_in_tes!K64=0,"",RES_hhdet_in_tes!K64/RES_hhdet_in_fec!K64)</f>
        <v>0.72807381049769659</v>
      </c>
      <c r="L64" s="73">
        <f>IF(RES_hhdet_in_tes!L64=0,"",RES_hhdet_in_tes!L64/RES_hhdet_in_fec!L64)</f>
        <v>0.7325836212988257</v>
      </c>
      <c r="M64" s="73">
        <f>IF(RES_hhdet_in_tes!M64=0,"",RES_hhdet_in_tes!M64/RES_hhdet_in_fec!M64)</f>
        <v>0.73656395585470857</v>
      </c>
      <c r="N64" s="73">
        <f>IF(RES_hhdet_in_tes!N64=0,"",RES_hhdet_in_tes!N64/RES_hhdet_in_fec!N64)</f>
        <v>0.74213063950767622</v>
      </c>
      <c r="O64" s="73">
        <f>IF(RES_hhdet_in_tes!O64=0,"",RES_hhdet_in_tes!O64/RES_hhdet_in_fec!O64)</f>
        <v>0.74522481434136179</v>
      </c>
      <c r="P64" s="73">
        <f>IF(RES_hhdet_in_tes!P64=0,"",RES_hhdet_in_tes!P64/RES_hhdet_in_fec!P64)</f>
        <v>0.75106865015777957</v>
      </c>
      <c r="Q64" s="73">
        <f>IF(RES_hhdet_in_tes!Q64=0,"",RES_hhdet_in_tes!Q64/RES_hhdet_in_fec!Q64)</f>
        <v>0.75571867429900497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1.046219662428322</v>
      </c>
      <c r="D65" s="73">
        <f>IF(RES_hhdet_in_tes!D65=0,"",RES_hhdet_in_tes!D65/RES_hhdet_in_fec!D65)</f>
        <v>1.0478091958801421</v>
      </c>
      <c r="E65" s="73">
        <f>IF(RES_hhdet_in_tes!E65=0,"",RES_hhdet_in_tes!E65/RES_hhdet_in_fec!E65)</f>
        <v>1.048848295523134</v>
      </c>
      <c r="F65" s="73">
        <f>IF(RES_hhdet_in_tes!F65=0,"",RES_hhdet_in_tes!F65/RES_hhdet_in_fec!F65)</f>
        <v>1.0492890962008365</v>
      </c>
      <c r="G65" s="73">
        <f>IF(RES_hhdet_in_tes!G65=0,"",RES_hhdet_in_tes!G65/RES_hhdet_in_fec!G65)</f>
        <v>1.0498074780372249</v>
      </c>
      <c r="H65" s="73">
        <f>IF(RES_hhdet_in_tes!H65=0,"",RES_hhdet_in_tes!H65/RES_hhdet_in_fec!H65)</f>
        <v>1.050672991068472</v>
      </c>
      <c r="I65" s="73">
        <f>IF(RES_hhdet_in_tes!I65=0,"",RES_hhdet_in_tes!I65/RES_hhdet_in_fec!I65)</f>
        <v>1.0487479562578825</v>
      </c>
      <c r="J65" s="73">
        <f>IF(RES_hhdet_in_tes!J65=0,"",RES_hhdet_in_tes!J65/RES_hhdet_in_fec!J65)</f>
        <v>1.0501369727961192</v>
      </c>
      <c r="K65" s="73">
        <f>IF(RES_hhdet_in_tes!K65=0,"",RES_hhdet_in_tes!K65/RES_hhdet_in_fec!K65)</f>
        <v>1.0498638368276436</v>
      </c>
      <c r="L65" s="73">
        <f>IF(RES_hhdet_in_tes!L65=0,"",RES_hhdet_in_tes!L65/RES_hhdet_in_fec!L65)</f>
        <v>1.0494015663990082</v>
      </c>
      <c r="M65" s="73">
        <f>IF(RES_hhdet_in_tes!M65=0,"",RES_hhdet_in_tes!M65/RES_hhdet_in_fec!M65)</f>
        <v>1.0483894968818683</v>
      </c>
      <c r="N65" s="73">
        <f>IF(RES_hhdet_in_tes!N65=0,"",RES_hhdet_in_tes!N65/RES_hhdet_in_fec!N65)</f>
        <v>1.0491687853138447</v>
      </c>
      <c r="O65" s="73">
        <f>IF(RES_hhdet_in_tes!O65=0,"",RES_hhdet_in_tes!O65/RES_hhdet_in_fec!O65)</f>
        <v>1.0457148447166373</v>
      </c>
      <c r="P65" s="73">
        <f>IF(RES_hhdet_in_tes!P65=0,"",RES_hhdet_in_tes!P65/RES_hhdet_in_fec!P65)</f>
        <v>1.0469727336511774</v>
      </c>
      <c r="Q65" s="73">
        <f>IF(RES_hhdet_in_tes!Q65=0,"",RES_hhdet_in_tes!Q65/RES_hhdet_in_fec!Q65)</f>
        <v>1.0452023436291948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1.9525522946040565</v>
      </c>
      <c r="D66" s="169">
        <f>IF(RES_hhdet_in_tes!D66=0,"",RES_hhdet_in_tes!D66/RES_hhdet_in_fec!D66)</f>
        <v>2.0220794186802382</v>
      </c>
      <c r="E66" s="169">
        <f>IF(RES_hhdet_in_tes!E66=0,"",RES_hhdet_in_tes!E66/RES_hhdet_in_fec!E66)</f>
        <v>2.1070644040891051</v>
      </c>
      <c r="F66" s="169">
        <f>IF(RES_hhdet_in_tes!F66=0,"",RES_hhdet_in_tes!F66/RES_hhdet_in_fec!F66)</f>
        <v>2.2126117231187745</v>
      </c>
      <c r="G66" s="169">
        <f>IF(RES_hhdet_in_tes!G66=0,"",RES_hhdet_in_tes!G66/RES_hhdet_in_fec!G66)</f>
        <v>2.3379813708780315</v>
      </c>
      <c r="H66" s="169">
        <f>IF(RES_hhdet_in_tes!H66=0,"",RES_hhdet_in_tes!H66/RES_hhdet_in_fec!H66)</f>
        <v>2.4977761228920929</v>
      </c>
      <c r="I66" s="169">
        <f>IF(RES_hhdet_in_tes!I66=0,"",RES_hhdet_in_tes!I66/RES_hhdet_in_fec!I66)</f>
        <v>2.6961099811886866</v>
      </c>
      <c r="J66" s="169">
        <f>IF(RES_hhdet_in_tes!J66=0,"",RES_hhdet_in_tes!J66/RES_hhdet_in_fec!J66)</f>
        <v>2.7110014009377252</v>
      </c>
      <c r="K66" s="169">
        <f>IF(RES_hhdet_in_tes!K66=0,"",RES_hhdet_in_tes!K66/RES_hhdet_in_fec!K66)</f>
        <v>2.9384697653291805</v>
      </c>
      <c r="L66" s="169">
        <f>IF(RES_hhdet_in_tes!L66=0,"",RES_hhdet_in_tes!L66/RES_hhdet_in_fec!L66)</f>
        <v>3.2012060567943115</v>
      </c>
      <c r="M66" s="169">
        <f>IF(RES_hhdet_in_tes!M66=0,"",RES_hhdet_in_tes!M66/RES_hhdet_in_fec!M66)</f>
        <v>3.3838467162366492</v>
      </c>
      <c r="N66" s="169">
        <f>IF(RES_hhdet_in_tes!N66=0,"",RES_hhdet_in_tes!N66/RES_hhdet_in_fec!N66)</f>
        <v>3.5431237701809528</v>
      </c>
      <c r="O66" s="169">
        <f>IF(RES_hhdet_in_tes!O66=0,"",RES_hhdet_in_tes!O66/RES_hhdet_in_fec!O66)</f>
        <v>3.6662357322667396</v>
      </c>
      <c r="P66" s="169">
        <f>IF(RES_hhdet_in_tes!P66=0,"",RES_hhdet_in_tes!P66/RES_hhdet_in_fec!P66)</f>
        <v>3.74931917776266</v>
      </c>
      <c r="Q66" s="169">
        <f>IF(RES_hhdet_in_tes!Q66=0,"",RES_hhdet_in_tes!Q66/RES_hhdet_in_fec!Q66)</f>
        <v>3.8092937461746033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1.9525522946040565</v>
      </c>
      <c r="D67" s="73">
        <f>IF(RES_hhdet_in_tes!D67=0,"",RES_hhdet_in_tes!D67/RES_hhdet_in_fec!D67)</f>
        <v>2.0220794186802382</v>
      </c>
      <c r="E67" s="73">
        <f>IF(RES_hhdet_in_tes!E67=0,"",RES_hhdet_in_tes!E67/RES_hhdet_in_fec!E67)</f>
        <v>2.1070644040891051</v>
      </c>
      <c r="F67" s="73">
        <f>IF(RES_hhdet_in_tes!F67=0,"",RES_hhdet_in_tes!F67/RES_hhdet_in_fec!F67)</f>
        <v>2.2126117231187745</v>
      </c>
      <c r="G67" s="73">
        <f>IF(RES_hhdet_in_tes!G67=0,"",RES_hhdet_in_tes!G67/RES_hhdet_in_fec!G67)</f>
        <v>2.3379813708780315</v>
      </c>
      <c r="H67" s="73">
        <f>IF(RES_hhdet_in_tes!H67=0,"",RES_hhdet_in_tes!H67/RES_hhdet_in_fec!H67)</f>
        <v>2.4977761228920929</v>
      </c>
      <c r="I67" s="73">
        <f>IF(RES_hhdet_in_tes!I67=0,"",RES_hhdet_in_tes!I67/RES_hhdet_in_fec!I67)</f>
        <v>2.6961099811886866</v>
      </c>
      <c r="J67" s="73">
        <f>IF(RES_hhdet_in_tes!J67=0,"",RES_hhdet_in_tes!J67/RES_hhdet_in_fec!J67)</f>
        <v>2.7110014009377252</v>
      </c>
      <c r="K67" s="73">
        <f>IF(RES_hhdet_in_tes!K67=0,"",RES_hhdet_in_tes!K67/RES_hhdet_in_fec!K67)</f>
        <v>2.9384697653291805</v>
      </c>
      <c r="L67" s="73">
        <f>IF(RES_hhdet_in_tes!L67=0,"",RES_hhdet_in_tes!L67/RES_hhdet_in_fec!L67)</f>
        <v>3.2012060567943115</v>
      </c>
      <c r="M67" s="73">
        <f>IF(RES_hhdet_in_tes!M67=0,"",RES_hhdet_in_tes!M67/RES_hhdet_in_fec!M67)</f>
        <v>3.3838467162366492</v>
      </c>
      <c r="N67" s="73">
        <f>IF(RES_hhdet_in_tes!N67=0,"",RES_hhdet_in_tes!N67/RES_hhdet_in_fec!N67)</f>
        <v>3.5431237701809528</v>
      </c>
      <c r="O67" s="73">
        <f>IF(RES_hhdet_in_tes!O67=0,"",RES_hhdet_in_tes!O67/RES_hhdet_in_fec!O67)</f>
        <v>3.6662357322667396</v>
      </c>
      <c r="P67" s="73">
        <f>IF(RES_hhdet_in_tes!P67=0,"",RES_hhdet_in_tes!P67/RES_hhdet_in_fec!P67)</f>
        <v>3.74931917776266</v>
      </c>
      <c r="Q67" s="73">
        <f>IF(RES_hhdet_in_tes!Q67=0,"",RES_hhdet_in_tes!Q67/RES_hhdet_in_fec!Q67)</f>
        <v>3.8092937461746033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0.62330050789354807</v>
      </c>
      <c r="D68" s="169">
        <f>IF(RES_hhdet_in_tes!D68=0,"",RES_hhdet_in_tes!D68/RES_hhdet_in_fec!D68)</f>
        <v>0.64226701410227549</v>
      </c>
      <c r="E68" s="169">
        <f>IF(RES_hhdet_in_tes!E68=0,"",RES_hhdet_in_tes!E68/RES_hhdet_in_fec!E68)</f>
        <v>0.64217681633806267</v>
      </c>
      <c r="F68" s="169">
        <f>IF(RES_hhdet_in_tes!F68=0,"",RES_hhdet_in_tes!F68/RES_hhdet_in_fec!F68)</f>
        <v>0.64943190736258505</v>
      </c>
      <c r="G68" s="169">
        <f>IF(RES_hhdet_in_tes!G68=0,"",RES_hhdet_in_tes!G68/RES_hhdet_in_fec!G68)</f>
        <v>0.65374548283655143</v>
      </c>
      <c r="H68" s="169">
        <f>IF(RES_hhdet_in_tes!H68=0,"",RES_hhdet_in_tes!H68/RES_hhdet_in_fec!H68)</f>
        <v>0.6497255494944526</v>
      </c>
      <c r="I68" s="169">
        <f>IF(RES_hhdet_in_tes!I68=0,"",RES_hhdet_in_tes!I68/RES_hhdet_in_fec!I68)</f>
        <v>0.66757441224594394</v>
      </c>
      <c r="J68" s="169">
        <f>IF(RES_hhdet_in_tes!J68=0,"",RES_hhdet_in_tes!J68/RES_hhdet_in_fec!J68)</f>
        <v>0.65267614233045612</v>
      </c>
      <c r="K68" s="169">
        <f>IF(RES_hhdet_in_tes!K68=0,"",RES_hhdet_in_tes!K68/RES_hhdet_in_fec!K68)</f>
        <v>0.6523098020296858</v>
      </c>
      <c r="L68" s="169">
        <f>IF(RES_hhdet_in_tes!L68=0,"",RES_hhdet_in_tes!L68/RES_hhdet_in_fec!L68)</f>
        <v>0.6540901480763236</v>
      </c>
      <c r="M68" s="169">
        <f>IF(RES_hhdet_in_tes!M68=0,"",RES_hhdet_in_tes!M68/RES_hhdet_in_fec!M68)</f>
        <v>0.6653097697818896</v>
      </c>
      <c r="N68" s="169">
        <f>IF(RES_hhdet_in_tes!N68=0,"",RES_hhdet_in_tes!N68/RES_hhdet_in_fec!N68)</f>
        <v>0.66028238781477677</v>
      </c>
      <c r="O68" s="169">
        <f>IF(RES_hhdet_in_tes!O68=0,"",RES_hhdet_in_tes!O68/RES_hhdet_in_fec!O68)</f>
        <v>0.68297884554314081</v>
      </c>
      <c r="P68" s="169">
        <f>IF(RES_hhdet_in_tes!P68=0,"",RES_hhdet_in_tes!P68/RES_hhdet_in_fec!P68)</f>
        <v>0.68141263836832311</v>
      </c>
      <c r="Q68" s="169">
        <f>IF(RES_hhdet_in_tes!Q68=0,"",RES_hhdet_in_tes!Q68/RES_hhdet_in_fec!Q68)</f>
        <v>0.69345064475752038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0.61099259587361843</v>
      </c>
      <c r="D69" s="174">
        <f>IF(RES_hhdet_in_tes!D69=0,"",RES_hhdet_in_tes!D69/RES_hhdet_in_fec!D69)</f>
        <v>0.61444097135786457</v>
      </c>
      <c r="E69" s="174">
        <f>IF(RES_hhdet_in_tes!E69=0,"",RES_hhdet_in_tes!E69/RES_hhdet_in_fec!E69)</f>
        <v>0.61785997141656679</v>
      </c>
      <c r="F69" s="174">
        <f>IF(RES_hhdet_in_tes!F69=0,"",RES_hhdet_in_tes!F69/RES_hhdet_in_fec!F69)</f>
        <v>0.62113943841017738</v>
      </c>
      <c r="G69" s="174">
        <f>IF(RES_hhdet_in_tes!G69=0,"",RES_hhdet_in_tes!G69/RES_hhdet_in_fec!G69)</f>
        <v>0.62430766663401516</v>
      </c>
      <c r="H69" s="174">
        <f>IF(RES_hhdet_in_tes!H69=0,"",RES_hhdet_in_tes!H69/RES_hhdet_in_fec!H69)</f>
        <v>0.62768283701515482</v>
      </c>
      <c r="I69" s="174">
        <f>IF(RES_hhdet_in_tes!I69=0,"",RES_hhdet_in_tes!I69/RES_hhdet_in_fec!I69)</f>
        <v>0.6309857004328846</v>
      </c>
      <c r="J69" s="174">
        <f>IF(RES_hhdet_in_tes!J69=0,"",RES_hhdet_in_tes!J69/RES_hhdet_in_fec!J69)</f>
        <v>0.6344689161251621</v>
      </c>
      <c r="K69" s="174">
        <f>IF(RES_hhdet_in_tes!K69=0,"",RES_hhdet_in_tes!K69/RES_hhdet_in_fec!K69)</f>
        <v>0.63776290509275291</v>
      </c>
      <c r="L69" s="174">
        <f>IF(RES_hhdet_in_tes!L69=0,"",RES_hhdet_in_tes!L69/RES_hhdet_in_fec!L69)</f>
        <v>0.64118093709545343</v>
      </c>
      <c r="M69" s="174">
        <f>IF(RES_hhdet_in_tes!M69=0,"",RES_hhdet_in_tes!M69/RES_hhdet_in_fec!M69)</f>
        <v>0.64452025504494459</v>
      </c>
      <c r="N69" s="174">
        <f>IF(RES_hhdet_in_tes!N69=0,"",RES_hhdet_in_tes!N69/RES_hhdet_in_fec!N69)</f>
        <v>0.64797725621255498</v>
      </c>
      <c r="O69" s="174">
        <f>IF(RES_hhdet_in_tes!O69=0,"",RES_hhdet_in_tes!O69/RES_hhdet_in_fec!O69)</f>
        <v>0.65135386365521286</v>
      </c>
      <c r="P69" s="174">
        <f>IF(RES_hhdet_in_tes!P69=0,"",RES_hhdet_in_tes!P69/RES_hhdet_in_fec!P69)</f>
        <v>0.65514152238113887</v>
      </c>
      <c r="Q69" s="174">
        <f>IF(RES_hhdet_in_tes!Q69=0,"",RES_hhdet_in_tes!Q69/RES_hhdet_in_fec!Q69)</f>
        <v>0.65877170612024138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0.70768201271737452</v>
      </c>
      <c r="D70" s="174">
        <f>IF(RES_hhdet_in_tes!D70=0,"",RES_hhdet_in_tes!D70/RES_hhdet_in_fec!D70)</f>
        <v>0.71121985193828052</v>
      </c>
      <c r="E70" s="174">
        <f>IF(RES_hhdet_in_tes!E70=0,"",RES_hhdet_in_tes!E70/RES_hhdet_in_fec!E70)</f>
        <v>0.7147181717618345</v>
      </c>
      <c r="F70" s="174">
        <f>IF(RES_hhdet_in_tes!F70=0,"",RES_hhdet_in_tes!F70/RES_hhdet_in_fec!F70)</f>
        <v>0.7180791704414764</v>
      </c>
      <c r="G70" s="174">
        <f>IF(RES_hhdet_in_tes!G70=0,"",RES_hhdet_in_tes!G70/RES_hhdet_in_fec!G70)</f>
        <v>0.72144725157147194</v>
      </c>
      <c r="H70" s="174">
        <f>IF(RES_hhdet_in_tes!H70=0,"",RES_hhdet_in_tes!H70/RES_hhdet_in_fec!H70)</f>
        <v>0.72511340278548431</v>
      </c>
      <c r="I70" s="174">
        <f>IF(RES_hhdet_in_tes!I70=0,"",RES_hhdet_in_tes!I70/RES_hhdet_in_fec!I70)</f>
        <v>0.72867937543169403</v>
      </c>
      <c r="J70" s="174">
        <f>IF(RES_hhdet_in_tes!J70=0,"",RES_hhdet_in_tes!J70/RES_hhdet_in_fec!J70)</f>
        <v>0.73221143403704858</v>
      </c>
      <c r="K70" s="174">
        <f>IF(RES_hhdet_in_tes!K70=0,"",RES_hhdet_in_tes!K70/RES_hhdet_in_fec!K70)</f>
        <v>0.73558466348470752</v>
      </c>
      <c r="L70" s="174">
        <f>IF(RES_hhdet_in_tes!L70=0,"",RES_hhdet_in_tes!L70/RES_hhdet_in_fec!L70)</f>
        <v>0.73908642072236952</v>
      </c>
      <c r="M70" s="174">
        <f>IF(RES_hhdet_in_tes!M70=0,"",RES_hhdet_in_tes!M70/RES_hhdet_in_fec!M70)</f>
        <v>0.74222250256433853</v>
      </c>
      <c r="N70" s="174">
        <f>IF(RES_hhdet_in_tes!N70=0,"",RES_hhdet_in_tes!N70/RES_hhdet_in_fec!N70)</f>
        <v>0.74463618624706307</v>
      </c>
      <c r="O70" s="174">
        <f>IF(RES_hhdet_in_tes!O70=0,"",RES_hhdet_in_tes!O70/RES_hhdet_in_fec!O70)</f>
        <v>0.74678376701641669</v>
      </c>
      <c r="P70" s="174">
        <f>IF(RES_hhdet_in_tes!P70=0,"",RES_hhdet_in_tes!P70/RES_hhdet_in_fec!P70)</f>
        <v>0.75147015951002927</v>
      </c>
      <c r="Q70" s="174">
        <f>IF(RES_hhdet_in_tes!Q70=0,"",RES_hhdet_in_tes!Q70/RES_hhdet_in_fec!Q70)</f>
        <v>0.75508308424584925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0.60789019348562445</v>
      </c>
      <c r="D71" s="173">
        <f>IF(RES_hhdet_in_tes!D71=0,"",RES_hhdet_in_tes!D71/RES_hhdet_in_fec!D71)</f>
        <v>0.61145055396497872</v>
      </c>
      <c r="E71" s="173">
        <f>IF(RES_hhdet_in_tes!E71=0,"",RES_hhdet_in_tes!E71/RES_hhdet_in_fec!E71)</f>
        <v>0.6150305919978627</v>
      </c>
      <c r="F71" s="173">
        <f>IF(RES_hhdet_in_tes!F71=0,"",RES_hhdet_in_tes!F71/RES_hhdet_in_fec!F71)</f>
        <v>0.61850562617633809</v>
      </c>
      <c r="G71" s="173">
        <f>IF(RES_hhdet_in_tes!G71=0,"",RES_hhdet_in_tes!G71/RES_hhdet_in_fec!G71)</f>
        <v>0.62191247282506579</v>
      </c>
      <c r="H71" s="173">
        <f>IF(RES_hhdet_in_tes!H71=0,"",RES_hhdet_in_tes!H71/RES_hhdet_in_fec!H71)</f>
        <v>0.62559268932580336</v>
      </c>
      <c r="I71" s="173">
        <f>IF(RES_hhdet_in_tes!I71=0,"",RES_hhdet_in_tes!I71/RES_hhdet_in_fec!I71)</f>
        <v>0.62926758895599488</v>
      </c>
      <c r="J71" s="173">
        <f>IF(RES_hhdet_in_tes!J71=0,"",RES_hhdet_in_tes!J71/RES_hhdet_in_fec!J71)</f>
        <v>0.63330209987331143</v>
      </c>
      <c r="K71" s="173">
        <f>IF(RES_hhdet_in_tes!K71=0,"",RES_hhdet_in_tes!K71/RES_hhdet_in_fec!K71)</f>
        <v>0.63729956992805048</v>
      </c>
      <c r="L71" s="173">
        <f>IF(RES_hhdet_in_tes!L71=0,"",RES_hhdet_in_tes!L71/RES_hhdet_in_fec!L71)</f>
        <v>0.64126493637444215</v>
      </c>
      <c r="M71" s="173">
        <f>IF(RES_hhdet_in_tes!M71=0,"",RES_hhdet_in_tes!M71/RES_hhdet_in_fec!M71)</f>
        <v>0.644482324730419</v>
      </c>
      <c r="N71" s="173">
        <f>IF(RES_hhdet_in_tes!N71=0,"",RES_hhdet_in_tes!N71/RES_hhdet_in_fec!N71)</f>
        <v>0.64756965456536031</v>
      </c>
      <c r="O71" s="173">
        <f>IF(RES_hhdet_in_tes!O71=0,"",RES_hhdet_in_tes!O71/RES_hhdet_in_fec!O71)</f>
        <v>0.6506571278595652</v>
      </c>
      <c r="P71" s="173">
        <f>IF(RES_hhdet_in_tes!P71=0,"",RES_hhdet_in_tes!P71/RES_hhdet_in_fec!P71)</f>
        <v>0.65476637662799431</v>
      </c>
      <c r="Q71" s="173">
        <f>IF(RES_hhdet_in_tes!Q71=0,"",RES_hhdet_in_tes!Q71/RES_hhdet_in_fec!Q71)</f>
        <v>0.65887596877470245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1.0173701809413815</v>
      </c>
      <c r="D72" s="172">
        <f>IF(RES_hhdet_in_tes!D72=0,"",RES_hhdet_in_tes!D72/RES_hhdet_in_fec!D72)</f>
        <v>1.0184225797177238</v>
      </c>
      <c r="E72" s="172">
        <f>IF(RES_hhdet_in_tes!E72=0,"",RES_hhdet_in_tes!E72/RES_hhdet_in_fec!E72)</f>
        <v>1.0193316818214913</v>
      </c>
      <c r="F72" s="172">
        <f>IF(RES_hhdet_in_tes!F72=0,"",RES_hhdet_in_tes!F72/RES_hhdet_in_fec!F72)</f>
        <v>1.0201294254471547</v>
      </c>
      <c r="G72" s="172">
        <f>IF(RES_hhdet_in_tes!G72=0,"",RES_hhdet_in_tes!G72/RES_hhdet_in_fec!G72)</f>
        <v>1.0212586822956586</v>
      </c>
      <c r="H72" s="172">
        <f>IF(RES_hhdet_in_tes!H72=0,"",RES_hhdet_in_tes!H72/RES_hhdet_in_fec!H72)</f>
        <v>1.0226795988106501</v>
      </c>
      <c r="I72" s="172">
        <f>IF(RES_hhdet_in_tes!I72=0,"",RES_hhdet_in_tes!I72/RES_hhdet_in_fec!I72)</f>
        <v>1.0237049068541875</v>
      </c>
      <c r="J72" s="172">
        <f>IF(RES_hhdet_in_tes!J72=0,"",RES_hhdet_in_tes!J72/RES_hhdet_in_fec!J72)</f>
        <v>1.02363499175203</v>
      </c>
      <c r="K72" s="172">
        <f>IF(RES_hhdet_in_tes!K72=0,"",RES_hhdet_in_tes!K72/RES_hhdet_in_fec!K72)</f>
        <v>1.022955152492854</v>
      </c>
      <c r="L72" s="172">
        <f>IF(RES_hhdet_in_tes!L72=0,"",RES_hhdet_in_tes!L72/RES_hhdet_in_fec!L72)</f>
        <v>1.0227885151251475</v>
      </c>
      <c r="M72" s="172">
        <f>IF(RES_hhdet_in_tes!M72=0,"",RES_hhdet_in_tes!M72/RES_hhdet_in_fec!M72)</f>
        <v>1.0243637714577234</v>
      </c>
      <c r="N72" s="172">
        <f>IF(RES_hhdet_in_tes!N72=0,"",RES_hhdet_in_tes!N72/RES_hhdet_in_fec!N72)</f>
        <v>1.0255079492025292</v>
      </c>
      <c r="O72" s="172">
        <f>IF(RES_hhdet_in_tes!O72=0,"",RES_hhdet_in_tes!O72/RES_hhdet_in_fec!O72)</f>
        <v>1.026425998984182</v>
      </c>
      <c r="P72" s="172">
        <f>IF(RES_hhdet_in_tes!P72=0,"",RES_hhdet_in_tes!P72/RES_hhdet_in_fec!P72)</f>
        <v>1.0301988330607694</v>
      </c>
      <c r="Q72" s="172">
        <f>IF(RES_hhdet_in_tes!Q72=0,"",RES_hhdet_in_tes!Q72/RES_hhdet_in_fec!Q72)</f>
        <v>1.0328120784161416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0.74821060926233807</v>
      </c>
      <c r="D73" s="171">
        <f>IF(RES_hhdet_in_tes!D73=0,"",RES_hhdet_in_tes!D73/RES_hhdet_in_fec!D73)</f>
        <v>0.75277595028128608</v>
      </c>
      <c r="E73" s="171">
        <f>IF(RES_hhdet_in_tes!E73=0,"",RES_hhdet_in_tes!E73/RES_hhdet_in_fec!E73)</f>
        <v>0.7569724606360031</v>
      </c>
      <c r="F73" s="171">
        <f>IF(RES_hhdet_in_tes!F73=0,"",RES_hhdet_in_tes!F73/RES_hhdet_in_fec!F73)</f>
        <v>0.76143632330452349</v>
      </c>
      <c r="G73" s="171">
        <f>IF(RES_hhdet_in_tes!G73=0,"",RES_hhdet_in_tes!G73/RES_hhdet_in_fec!G73)</f>
        <v>0.7661255338570987</v>
      </c>
      <c r="H73" s="171">
        <f>IF(RES_hhdet_in_tes!H73=0,"",RES_hhdet_in_tes!H73/RES_hhdet_in_fec!H73)</f>
        <v>0.77084422381166939</v>
      </c>
      <c r="I73" s="171">
        <f>IF(RES_hhdet_in_tes!I73=0,"",RES_hhdet_in_tes!I73/RES_hhdet_in_fec!I73)</f>
        <v>0.77590199986183284</v>
      </c>
      <c r="J73" s="171">
        <f>IF(RES_hhdet_in_tes!J73=0,"",RES_hhdet_in_tes!J73/RES_hhdet_in_fec!J73)</f>
        <v>0.78156775173923132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0.7887774413895402</v>
      </c>
      <c r="N73" s="171">
        <f>IF(RES_hhdet_in_tes!N73=0,"",RES_hhdet_in_tes!N73/RES_hhdet_in_fec!N73)</f>
        <v>0.7884906312864739</v>
      </c>
      <c r="O73" s="171">
        <f>IF(RES_hhdet_in_tes!O73=0,"",RES_hhdet_in_tes!O73/RES_hhdet_in_fec!O73)</f>
        <v>0.79374237771261347</v>
      </c>
      <c r="P73" s="171">
        <f>IF(RES_hhdet_in_tes!P73=0,"",RES_hhdet_in_tes!P73/RES_hhdet_in_fec!P73)</f>
        <v>0.79672118477643772</v>
      </c>
      <c r="Q73" s="171">
        <f>IF(RES_hhdet_in_tes!Q73=0,"",RES_hhdet_in_tes!Q73/RES_hhdet_in_fec!Q73)</f>
        <v>0.80225275651355799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0.80965423252357471</v>
      </c>
      <c r="D74" s="170">
        <f>IF(RES_hhdet_in_tes!D74=0,"",RES_hhdet_in_tes!D74/RES_hhdet_in_fec!D74)</f>
        <v>0.81119909790587752</v>
      </c>
      <c r="E74" s="170">
        <f>IF(RES_hhdet_in_tes!E74=0,"",RES_hhdet_in_tes!E74/RES_hhdet_in_fec!E74)</f>
        <v>0.81409353961348885</v>
      </c>
      <c r="F74" s="170">
        <f>IF(RES_hhdet_in_tes!F74=0,"",RES_hhdet_in_tes!F74/RES_hhdet_in_fec!F74)</f>
        <v>0.81893086450125097</v>
      </c>
      <c r="G74" s="170">
        <f>IF(RES_hhdet_in_tes!G74=0,"",RES_hhdet_in_tes!G74/RES_hhdet_in_fec!G74)</f>
        <v>0.82347740858239593</v>
      </c>
      <c r="H74" s="170">
        <f>IF(RES_hhdet_in_tes!H74=0,"",RES_hhdet_in_tes!H74/RES_hhdet_in_fec!H74)</f>
        <v>0.82721155638360866</v>
      </c>
      <c r="I74" s="170">
        <f>IF(RES_hhdet_in_tes!I74=0,"",RES_hhdet_in_tes!I74/RES_hhdet_in_fec!I74)</f>
        <v>0.83230616717345351</v>
      </c>
      <c r="J74" s="170">
        <f>IF(RES_hhdet_in_tes!J74=0,"",RES_hhdet_in_tes!J74/RES_hhdet_in_fec!J74)</f>
        <v>0.83140236570073056</v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0.83240390727461522</v>
      </c>
      <c r="N74" s="170">
        <f>IF(RES_hhdet_in_tes!N74=0,"",RES_hhdet_in_tes!N74/RES_hhdet_in_fec!N74)</f>
        <v>0.83087331246615759</v>
      </c>
      <c r="O74" s="170">
        <f>IF(RES_hhdet_in_tes!O74=0,"",RES_hhdet_in_tes!O74/RES_hhdet_in_fec!O74)</f>
        <v>0.84213513114518745</v>
      </c>
      <c r="P74" s="170">
        <f>IF(RES_hhdet_in_tes!P74=0,"",RES_hhdet_in_tes!P74/RES_hhdet_in_fec!P74)</f>
        <v>0.84533878268174423</v>
      </c>
      <c r="Q74" s="170">
        <f>IF(RES_hhdet_in_tes!Q74=0,"",RES_hhdet_in_tes!Q74/RES_hhdet_in_fec!Q74)</f>
        <v>0.84615367498864735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0.74219927933280849</v>
      </c>
      <c r="D75" s="73">
        <f>IF(RES_hhdet_in_tes!D75=0,"",RES_hhdet_in_tes!D75/RES_hhdet_in_fec!D75)</f>
        <v>0.74598918905057343</v>
      </c>
      <c r="E75" s="73">
        <f>IF(RES_hhdet_in_tes!E75=0,"",RES_hhdet_in_tes!E75/RES_hhdet_in_fec!E75)</f>
        <v>0.74969906130728903</v>
      </c>
      <c r="F75" s="73">
        <f>IF(RES_hhdet_in_tes!F75=0,"",RES_hhdet_in_tes!F75/RES_hhdet_in_fec!F75)</f>
        <v>0.75456833295090453</v>
      </c>
      <c r="G75" s="73">
        <f>IF(RES_hhdet_in_tes!G75=0,"",RES_hhdet_in_tes!G75/RES_hhdet_in_fec!G75)</f>
        <v>0.76006938514842726</v>
      </c>
      <c r="H75" s="73">
        <f>IF(RES_hhdet_in_tes!H75=0,"",RES_hhdet_in_tes!H75/RES_hhdet_in_fec!H75)</f>
        <v>0.76500531548309059</v>
      </c>
      <c r="I75" s="73">
        <f>IF(RES_hhdet_in_tes!I75=0,"",RES_hhdet_in_tes!I75/RES_hhdet_in_fec!I75)</f>
        <v>0.77349995912780745</v>
      </c>
      <c r="J75" s="73">
        <f>IF(RES_hhdet_in_tes!J75=0,"",RES_hhdet_in_tes!J75/RES_hhdet_in_fec!J75)</f>
        <v>0.7752781192481546</v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0.783834828911395</v>
      </c>
      <c r="N75" s="73">
        <f>IF(RES_hhdet_in_tes!N75=0,"",RES_hhdet_in_tes!N75/RES_hhdet_in_fec!N75)</f>
        <v>0.78603388071189917</v>
      </c>
      <c r="O75" s="73">
        <f>IF(RES_hhdet_in_tes!O75=0,"",RES_hhdet_in_tes!O75/RES_hhdet_in_fec!O75)</f>
        <v>0.79870221625417093</v>
      </c>
      <c r="P75" s="73">
        <f>IF(RES_hhdet_in_tes!P75=0,"",RES_hhdet_in_tes!P75/RES_hhdet_in_fec!P75)</f>
        <v>0.8016097993943504</v>
      </c>
      <c r="Q75" s="73">
        <f>IF(RES_hhdet_in_tes!Q75=0,"",RES_hhdet_in_tes!Q75/RES_hhdet_in_fec!Q75)</f>
        <v>0.80345950463105287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1.0189730699608495</v>
      </c>
      <c r="D76" s="73">
        <f>IF(RES_hhdet_in_tes!D76=0,"",RES_hhdet_in_tes!D76/RES_hhdet_in_fec!D76)</f>
        <v>1.017969074444935</v>
      </c>
      <c r="E76" s="73">
        <f>IF(RES_hhdet_in_tes!E76=0,"",RES_hhdet_in_tes!E76/RES_hhdet_in_fec!E76)</f>
        <v>1.0187202548210477</v>
      </c>
      <c r="F76" s="73">
        <f>IF(RES_hhdet_in_tes!F76=0,"",RES_hhdet_in_tes!F76/RES_hhdet_in_fec!F76)</f>
        <v>1.0198307614484867</v>
      </c>
      <c r="G76" s="73">
        <f>IF(RES_hhdet_in_tes!G76=0,"",RES_hhdet_in_tes!G76/RES_hhdet_in_fec!G76)</f>
        <v>1.0199456971065264</v>
      </c>
      <c r="H76" s="73">
        <f>IF(RES_hhdet_in_tes!H76=0,"",RES_hhdet_in_tes!H76/RES_hhdet_in_fec!H76)</f>
        <v>1.0196326842204868</v>
      </c>
      <c r="I76" s="73">
        <f>IF(RES_hhdet_in_tes!I76=0,"",RES_hhdet_in_tes!I76/RES_hhdet_in_fec!I76)</f>
        <v>1.0159731272159342</v>
      </c>
      <c r="J76" s="73">
        <f>IF(RES_hhdet_in_tes!J76=0,"",RES_hhdet_in_tes!J76/RES_hhdet_in_fec!J76)</f>
        <v>1.0119094347143227</v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1.0085290590447267</v>
      </c>
      <c r="N76" s="73">
        <f>IF(RES_hhdet_in_tes!N76=0,"",RES_hhdet_in_tes!N76/RES_hhdet_in_fec!N76)</f>
        <v>1.0056717629761789</v>
      </c>
      <c r="O76" s="73">
        <f>IF(RES_hhdet_in_tes!O76=0,"",RES_hhdet_in_tes!O76/RES_hhdet_in_fec!O76)</f>
        <v>1.0052610027316697</v>
      </c>
      <c r="P76" s="73">
        <f>IF(RES_hhdet_in_tes!P76=0,"",RES_hhdet_in_tes!P76/RES_hhdet_in_fec!P76)</f>
        <v>1.0070681594134134</v>
      </c>
      <c r="Q76" s="73">
        <f>IF(RES_hhdet_in_tes!Q76=0,"",RES_hhdet_in_tes!Q76/RES_hhdet_in_fec!Q76)</f>
        <v>1.0054213353060786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0.51672471428700018</v>
      </c>
      <c r="D77" s="169">
        <f>IF(RES_hhdet_in_tes!D77=0,"",RES_hhdet_in_tes!D77/RES_hhdet_in_fec!D77)</f>
        <v>0.51662251302486151</v>
      </c>
      <c r="E77" s="169">
        <f>IF(RES_hhdet_in_tes!E77=0,"",RES_hhdet_in_tes!E77/RES_hhdet_in_fec!E77)</f>
        <v>0.52161269886469297</v>
      </c>
      <c r="F77" s="169">
        <f>IF(RES_hhdet_in_tes!F77=0,"",RES_hhdet_in_tes!F77/RES_hhdet_in_fec!F77)</f>
        <v>0.51590875017919746</v>
      </c>
      <c r="G77" s="169">
        <f>IF(RES_hhdet_in_tes!G77=0,"",RES_hhdet_in_tes!G77/RES_hhdet_in_fec!G77)</f>
        <v>0.52633880734531757</v>
      </c>
      <c r="H77" s="169">
        <f>IF(RES_hhdet_in_tes!H77=0,"",RES_hhdet_in_tes!H77/RES_hhdet_in_fec!H77)</f>
        <v>0.53157837473406888</v>
      </c>
      <c r="I77" s="169">
        <f>IF(RES_hhdet_in_tes!I77=0,"",RES_hhdet_in_tes!I77/RES_hhdet_in_fec!I77)</f>
        <v>0.54728954848073674</v>
      </c>
      <c r="J77" s="169">
        <f>IF(RES_hhdet_in_tes!J77=0,"",RES_hhdet_in_tes!J77/RES_hhdet_in_fec!J77)</f>
        <v>0.5243027233421762</v>
      </c>
      <c r="K77" s="169">
        <f>IF(RES_hhdet_in_tes!K77=0,"",RES_hhdet_in_tes!K77/RES_hhdet_in_fec!K77)</f>
        <v>0.54439958945727374</v>
      </c>
      <c r="L77" s="169">
        <f>IF(RES_hhdet_in_tes!L77=0,"",RES_hhdet_in_tes!L77/RES_hhdet_in_fec!L77)</f>
        <v>0.52421871639353879</v>
      </c>
      <c r="M77" s="169">
        <f>IF(RES_hhdet_in_tes!M77=0,"",RES_hhdet_in_tes!M77/RES_hhdet_in_fec!M77)</f>
        <v>0.53589595709116178</v>
      </c>
      <c r="N77" s="169">
        <f>IF(RES_hhdet_in_tes!N77=0,"",RES_hhdet_in_tes!N77/RES_hhdet_in_fec!N77)</f>
        <v>0.54664371677797818</v>
      </c>
      <c r="O77" s="169">
        <f>IF(RES_hhdet_in_tes!O77=0,"",RES_hhdet_in_tes!O77/RES_hhdet_in_fec!O77)</f>
        <v>0.56229663294052101</v>
      </c>
      <c r="P77" s="169">
        <f>IF(RES_hhdet_in_tes!P77=0,"",RES_hhdet_in_tes!P77/RES_hhdet_in_fec!P77)</f>
        <v>0.52708604282530214</v>
      </c>
      <c r="Q77" s="169">
        <f>IF(RES_hhdet_in_tes!Q77=0,"",RES_hhdet_in_tes!Q77/RES_hhdet_in_fec!Q77)</f>
        <v>0.57021874856216381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0.49077755985062271</v>
      </c>
      <c r="D78" s="73">
        <f>IF(RES_hhdet_in_tes!D78=0,"",RES_hhdet_in_tes!D78/RES_hhdet_in_fec!D78)</f>
        <v>0.49518009496058618</v>
      </c>
      <c r="E78" s="73">
        <f>IF(RES_hhdet_in_tes!E78=0,"",RES_hhdet_in_tes!E78/RES_hhdet_in_fec!E78)</f>
        <v>0.49968341352667883</v>
      </c>
      <c r="F78" s="73">
        <f>IF(RES_hhdet_in_tes!F78=0,"",RES_hhdet_in_tes!F78/RES_hhdet_in_fec!F78)</f>
        <v>0.5042541168237985</v>
      </c>
      <c r="G78" s="73">
        <f>IF(RES_hhdet_in_tes!G78=0,"",RES_hhdet_in_tes!G78/RES_hhdet_in_fec!G78)</f>
        <v>0.50894372506587371</v>
      </c>
      <c r="H78" s="73">
        <f>IF(RES_hhdet_in_tes!H78=0,"",RES_hhdet_in_tes!H78/RES_hhdet_in_fec!H78)</f>
        <v>0.51389211259633927</v>
      </c>
      <c r="I78" s="73">
        <f>IF(RES_hhdet_in_tes!I78=0,"",RES_hhdet_in_tes!I78/RES_hhdet_in_fec!I78)</f>
        <v>0.51920159864418114</v>
      </c>
      <c r="J78" s="73">
        <f>IF(RES_hhdet_in_tes!J78=0,"",RES_hhdet_in_tes!J78/RES_hhdet_in_fec!J78)</f>
        <v>0.5243027233421762</v>
      </c>
      <c r="K78" s="73">
        <f>IF(RES_hhdet_in_tes!K78=0,"",RES_hhdet_in_tes!K78/RES_hhdet_in_fec!K78)</f>
        <v>0.52420340496895357</v>
      </c>
      <c r="L78" s="73">
        <f>IF(RES_hhdet_in_tes!L78=0,"",RES_hhdet_in_tes!L78/RES_hhdet_in_fec!L78)</f>
        <v>0.52421871639353879</v>
      </c>
      <c r="M78" s="73">
        <f>IF(RES_hhdet_in_tes!M78=0,"",RES_hhdet_in_tes!M78/RES_hhdet_in_fec!M78)</f>
        <v>0.52459606133050718</v>
      </c>
      <c r="N78" s="73">
        <f>IF(RES_hhdet_in_tes!N78=0,"",RES_hhdet_in_tes!N78/RES_hhdet_in_fec!N78)</f>
        <v>0.52512732802882089</v>
      </c>
      <c r="O78" s="73">
        <f>IF(RES_hhdet_in_tes!O78=0,"",RES_hhdet_in_tes!O78/RES_hhdet_in_fec!O78)</f>
        <v>0.52587990624515013</v>
      </c>
      <c r="P78" s="73">
        <f>IF(RES_hhdet_in_tes!P78=0,"",RES_hhdet_in_tes!P78/RES_hhdet_in_fec!P78)</f>
        <v>0.52708604282530214</v>
      </c>
      <c r="Q78" s="73">
        <f>IF(RES_hhdet_in_tes!Q78=0,"",RES_hhdet_in_tes!Q78/RES_hhdet_in_fec!Q78)</f>
        <v>0.52862756732727767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0.82498611934571964</v>
      </c>
      <c r="D79" s="65">
        <f>IF(RES_hhdet_in_tes!D79=0,"",RES_hhdet_in_tes!D79/RES_hhdet_in_fec!D79)</f>
        <v>0.82813496742199288</v>
      </c>
      <c r="E79" s="65">
        <f>IF(RES_hhdet_in_tes!E79=0,"",RES_hhdet_in_tes!E79/RES_hhdet_in_fec!E79)</f>
        <v>0.83136623243415297</v>
      </c>
      <c r="F79" s="65">
        <f>IF(RES_hhdet_in_tes!F79=0,"",RES_hhdet_in_tes!F79/RES_hhdet_in_fec!F79)</f>
        <v>0.8347217048354616</v>
      </c>
      <c r="G79" s="65">
        <f>IF(RES_hhdet_in_tes!G79=0,"",RES_hhdet_in_tes!G79/RES_hhdet_in_fec!G79)</f>
        <v>0.83815392001729794</v>
      </c>
      <c r="H79" s="65">
        <f>IF(RES_hhdet_in_tes!H79=0,"",RES_hhdet_in_tes!H79/RES_hhdet_in_fec!H79)</f>
        <v>0.84200460366587848</v>
      </c>
      <c r="I79" s="65">
        <f>IF(RES_hhdet_in_tes!I79=0,"",RES_hhdet_in_tes!I79/RES_hhdet_in_fec!I79)</f>
        <v>0.84562129007327802</v>
      </c>
      <c r="J79" s="65" t="str">
        <f>IF(RES_hhdet_in_tes!J79=0,"",RES_hhdet_in_tes!J79/RES_hhdet_in_fec!J79)</f>
        <v/>
      </c>
      <c r="K79" s="65">
        <f>IF(RES_hhdet_in_tes!K79=0,"",RES_hhdet_in_tes!K79/RES_hhdet_in_fec!K79)</f>
        <v>0.84900668414621749</v>
      </c>
      <c r="L79" s="65" t="str">
        <f>IF(RES_hhdet_in_tes!L79=0,"",RES_hhdet_in_tes!L79/RES_hhdet_in_fec!L79)</f>
        <v/>
      </c>
      <c r="M79" s="65">
        <f>IF(RES_hhdet_in_tes!M79=0,"",RES_hhdet_in_tes!M79/RES_hhdet_in_fec!M79)</f>
        <v>0.84894134587247361</v>
      </c>
      <c r="N79" s="65">
        <f>IF(RES_hhdet_in_tes!N79=0,"",RES_hhdet_in_tes!N79/RES_hhdet_in_fec!N79)</f>
        <v>0.8486793244020514</v>
      </c>
      <c r="O79" s="65">
        <f>IF(RES_hhdet_in_tes!O79=0,"",RES_hhdet_in_tes!O79/RES_hhdet_in_fec!O79)</f>
        <v>0.84906117155549587</v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0.85378307042379797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>
        <f>IF(RES_hhdet_in_tes!D81=0,"",RES_hhdet_in_tes!D81/RES_hhdet_in_fec!D81)</f>
        <v>0.59461880322386063</v>
      </c>
      <c r="E81" s="175">
        <f>IF(RES_hhdet_in_tes!E81=0,"",RES_hhdet_in_tes!E81/RES_hhdet_in_fec!E81)</f>
        <v>0.59902877487804884</v>
      </c>
      <c r="F81" s="175">
        <f>IF(RES_hhdet_in_tes!F81=0,"",RES_hhdet_in_tes!F81/RES_hhdet_in_fec!F81)</f>
        <v>0.60798939502000227</v>
      </c>
      <c r="G81" s="175">
        <f>IF(RES_hhdet_in_tes!G81=0,"",RES_hhdet_in_tes!G81/RES_hhdet_in_fec!G81)</f>
        <v>0.61153620485727966</v>
      </c>
      <c r="H81" s="175">
        <f>IF(RES_hhdet_in_tes!H81=0,"",RES_hhdet_in_tes!H81/RES_hhdet_in_fec!H81)</f>
        <v>0.61400946239649479</v>
      </c>
      <c r="I81" s="175">
        <f>IF(RES_hhdet_in_tes!I81=0,"",RES_hhdet_in_tes!I81/RES_hhdet_in_fec!I81)</f>
        <v>0.60534159406253119</v>
      </c>
      <c r="J81" s="175">
        <f>IF(RES_hhdet_in_tes!J81=0,"",RES_hhdet_in_tes!J81/RES_hhdet_in_fec!J81)</f>
        <v>0.61612859437943757</v>
      </c>
      <c r="K81" s="175">
        <f>IF(RES_hhdet_in_tes!K81=0,"",RES_hhdet_in_tes!K81/RES_hhdet_in_fec!K81)</f>
        <v>0.61527937368738805</v>
      </c>
      <c r="L81" s="175">
        <f>IF(RES_hhdet_in_tes!L81=0,"",RES_hhdet_in_tes!L81/RES_hhdet_in_fec!L81)</f>
        <v>0.63371325582147675</v>
      </c>
      <c r="M81" s="175">
        <f>IF(RES_hhdet_in_tes!M81=0,"",RES_hhdet_in_tes!M81/RES_hhdet_in_fec!M81)</f>
        <v>0.62451659504828372</v>
      </c>
      <c r="N81" s="175">
        <f>IF(RES_hhdet_in_tes!N81=0,"",RES_hhdet_in_tes!N81/RES_hhdet_in_fec!N81)</f>
        <v>0.63165293977511094</v>
      </c>
      <c r="O81" s="175">
        <f>IF(RES_hhdet_in_tes!O81=0,"",RES_hhdet_in_tes!O81/RES_hhdet_in_fec!O81)</f>
        <v>0.63294832766628251</v>
      </c>
      <c r="P81" s="175">
        <f>IF(RES_hhdet_in_tes!P81=0,"",RES_hhdet_in_tes!P81/RES_hhdet_in_fec!P81)</f>
        <v>0.65003728253657178</v>
      </c>
      <c r="Q81" s="175">
        <f>IF(RES_hhdet_in_tes!Q81=0,"",RES_hhdet_in_tes!Q81/RES_hhdet_in_fec!Q81)</f>
        <v>0.65685037805705548</v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>
        <f>IF(RES_hhdet_in_tes!D82=0,"",RES_hhdet_in_tes!D82/RES_hhdet_in_fec!D82)</f>
        <v>0.59135014256258678</v>
      </c>
      <c r="E82" s="169">
        <f>IF(RES_hhdet_in_tes!E82=0,"",RES_hhdet_in_tes!E82/RES_hhdet_in_fec!E82)</f>
        <v>0.59477992860958528</v>
      </c>
      <c r="F82" s="169">
        <f>IF(RES_hhdet_in_tes!F82=0,"",RES_hhdet_in_tes!F82/RES_hhdet_in_fec!F82)</f>
        <v>0.59758368923689886</v>
      </c>
      <c r="G82" s="169">
        <f>IF(RES_hhdet_in_tes!G82=0,"",RES_hhdet_in_tes!G82/RES_hhdet_in_fec!G82)</f>
        <v>0.60039545153649387</v>
      </c>
      <c r="H82" s="169">
        <f>IF(RES_hhdet_in_tes!H82=0,"",RES_hhdet_in_tes!H82/RES_hhdet_in_fec!H82)</f>
        <v>0.60405013838471644</v>
      </c>
      <c r="I82" s="169">
        <f>IF(RES_hhdet_in_tes!I82=0,"",RES_hhdet_in_tes!I82/RES_hhdet_in_fec!I82)</f>
        <v>0.6084883333511909</v>
      </c>
      <c r="J82" s="169">
        <f>IF(RES_hhdet_in_tes!J82=0,"",RES_hhdet_in_tes!J82/RES_hhdet_in_fec!J82)</f>
        <v>0.5746196962151312</v>
      </c>
      <c r="K82" s="169">
        <f>IF(RES_hhdet_in_tes!K82=0,"",RES_hhdet_in_tes!K82/RES_hhdet_in_fec!K82)</f>
        <v>0.61001180046234593</v>
      </c>
      <c r="L82" s="169">
        <f>IF(RES_hhdet_in_tes!L82=0,"",RES_hhdet_in_tes!L82/RES_hhdet_in_fec!L82)</f>
        <v>0.58743787115395063</v>
      </c>
      <c r="M82" s="169">
        <f>IF(RES_hhdet_in_tes!M82=0,"",RES_hhdet_in_tes!M82/RES_hhdet_in_fec!M82)</f>
        <v>0.62152158450488981</v>
      </c>
      <c r="N82" s="169">
        <f>IF(RES_hhdet_in_tes!N82=0,"",RES_hhdet_in_tes!N82/RES_hhdet_in_fec!N82)</f>
        <v>0.626626345679139</v>
      </c>
      <c r="O82" s="169">
        <f>IF(RES_hhdet_in_tes!O82=0,"",RES_hhdet_in_tes!O82/RES_hhdet_in_fec!O82)</f>
        <v>0.62682949943691335</v>
      </c>
      <c r="P82" s="169">
        <f>IF(RES_hhdet_in_tes!P82=0,"",RES_hhdet_in_tes!P82/RES_hhdet_in_fec!P82)</f>
        <v>0.62647213821821501</v>
      </c>
      <c r="Q82" s="169">
        <f>IF(RES_hhdet_in_tes!Q82=0,"",RES_hhdet_in_tes!Q82/RES_hhdet_in_fec!Q82)</f>
        <v>0.62997966779857251</v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>
        <f>IF(RES_hhdet_in_tes!D83=0,"",RES_hhdet_in_tes!D83/RES_hhdet_in_fec!D83)</f>
        <v>0.58884356398612736</v>
      </c>
      <c r="E83" s="73">
        <f>IF(RES_hhdet_in_tes!E83=0,"",RES_hhdet_in_tes!E83/RES_hhdet_in_fec!E83)</f>
        <v>0.59233932547074153</v>
      </c>
      <c r="F83" s="73">
        <f>IF(RES_hhdet_in_tes!F83=0,"",RES_hhdet_in_tes!F83/RES_hhdet_in_fec!F83)</f>
        <v>0.59530580118590704</v>
      </c>
      <c r="G83" s="73">
        <f>IF(RES_hhdet_in_tes!G83=0,"",RES_hhdet_in_tes!G83/RES_hhdet_in_fec!G83)</f>
        <v>0.5981637132793749</v>
      </c>
      <c r="H83" s="73">
        <f>IF(RES_hhdet_in_tes!H83=0,"",RES_hhdet_in_tes!H83/RES_hhdet_in_fec!H83)</f>
        <v>0.60189146621387457</v>
      </c>
      <c r="I83" s="73">
        <f>IF(RES_hhdet_in_tes!I83=0,"",RES_hhdet_in_tes!I83/RES_hhdet_in_fec!I83)</f>
        <v>0.60587420979502282</v>
      </c>
      <c r="J83" s="73">
        <f>IF(RES_hhdet_in_tes!J83=0,"",RES_hhdet_in_tes!J83/RES_hhdet_in_fec!J83)</f>
        <v>0.57244681915113638</v>
      </c>
      <c r="K83" s="73">
        <f>IF(RES_hhdet_in_tes!K83=0,"",RES_hhdet_in_tes!K83/RES_hhdet_in_fec!K83)</f>
        <v>0.60736279058666975</v>
      </c>
      <c r="L83" s="73">
        <f>IF(RES_hhdet_in_tes!L83=0,"",RES_hhdet_in_tes!L83/RES_hhdet_in_fec!L83)</f>
        <v>0.58548109765274481</v>
      </c>
      <c r="M83" s="73">
        <f>IF(RES_hhdet_in_tes!M83=0,"",RES_hhdet_in_tes!M83/RES_hhdet_in_fec!M83)</f>
        <v>0.61820851822691369</v>
      </c>
      <c r="N83" s="73">
        <f>IF(RES_hhdet_in_tes!N83=0,"",RES_hhdet_in_tes!N83/RES_hhdet_in_fec!N83)</f>
        <v>0.62289164519979046</v>
      </c>
      <c r="O83" s="73">
        <f>IF(RES_hhdet_in_tes!O83=0,"",RES_hhdet_in_tes!O83/RES_hhdet_in_fec!O83)</f>
        <v>0.62323450682334114</v>
      </c>
      <c r="P83" s="73">
        <f>IF(RES_hhdet_in_tes!P83=0,"",RES_hhdet_in_tes!P83/RES_hhdet_in_fec!P83)</f>
        <v>0.62131447119688843</v>
      </c>
      <c r="Q83" s="73">
        <f>IF(RES_hhdet_in_tes!Q83=0,"",RES_hhdet_in_tes!Q83/RES_hhdet_in_fec!Q83)</f>
        <v>0.62499367335307021</v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>
        <f>IF(RES_hhdet_in_tes!D84=0,"",RES_hhdet_in_tes!D84/RES_hhdet_in_fec!D84)</f>
        <v>1.1292732611272935</v>
      </c>
      <c r="E84" s="73">
        <f>IF(RES_hhdet_in_tes!E84=0,"",RES_hhdet_in_tes!E84/RES_hhdet_in_fec!E84)</f>
        <v>1.1240427940578488</v>
      </c>
      <c r="F84" s="73">
        <f>IF(RES_hhdet_in_tes!F84=0,"",RES_hhdet_in_tes!F84/RES_hhdet_in_fec!F84)</f>
        <v>1.1052409507142724</v>
      </c>
      <c r="G84" s="73">
        <f>IF(RES_hhdet_in_tes!G84=0,"",RES_hhdet_in_tes!G84/RES_hhdet_in_fec!G84)</f>
        <v>1.0897355032149509</v>
      </c>
      <c r="H84" s="73">
        <f>IF(RES_hhdet_in_tes!H84=0,"",RES_hhdet_in_tes!H84/RES_hhdet_in_fec!H84)</f>
        <v>1.082696328237682</v>
      </c>
      <c r="I84" s="73">
        <f>IF(RES_hhdet_in_tes!I84=0,"",RES_hhdet_in_tes!I84/RES_hhdet_in_fec!I84)</f>
        <v>1.0801355420907508</v>
      </c>
      <c r="J84" s="73">
        <f>IF(RES_hhdet_in_tes!J84=0,"",RES_hhdet_in_tes!J84/RES_hhdet_in_fec!J84)</f>
        <v>1.0119928267736533</v>
      </c>
      <c r="K84" s="73">
        <f>IF(RES_hhdet_in_tes!K84=0,"",RES_hhdet_in_tes!K84/RES_hhdet_in_fec!K84)</f>
        <v>1.0643861505137249</v>
      </c>
      <c r="L84" s="73">
        <f>IF(RES_hhdet_in_tes!L84=0,"",RES_hhdet_in_tes!L84/RES_hhdet_in_fec!L84)</f>
        <v>1.0166837101005977</v>
      </c>
      <c r="M84" s="73">
        <f>IF(RES_hhdet_in_tes!M84=0,"",RES_hhdet_in_tes!M84/RES_hhdet_in_fec!M84)</f>
        <v>1.0592268725534302</v>
      </c>
      <c r="N84" s="73">
        <f>IF(RES_hhdet_in_tes!N84=0,"",RES_hhdet_in_tes!N84/RES_hhdet_in_fec!N84)</f>
        <v>1.0580053609905682</v>
      </c>
      <c r="O84" s="73">
        <f>IF(RES_hhdet_in_tes!O84=0,"",RES_hhdet_in_tes!O84/RES_hhdet_in_fec!O84)</f>
        <v>1.0493555921498408</v>
      </c>
      <c r="P84" s="73">
        <f>IF(RES_hhdet_in_tes!P84=0,"",RES_hhdet_in_tes!P84/RES_hhdet_in_fec!P84)</f>
        <v>1.0276658741890428</v>
      </c>
      <c r="Q84" s="73">
        <f>IF(RES_hhdet_in_tes!Q84=0,"",RES_hhdet_in_tes!Q84/RES_hhdet_in_fec!Q84)</f>
        <v>1.0267563182771611</v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>
        <f>IF(RES_hhdet_in_tes!D85=0,"",RES_hhdet_in_tes!D85/RES_hhdet_in_fec!D85)</f>
        <v>2.0161994603420448</v>
      </c>
      <c r="E85" s="169">
        <f>IF(RES_hhdet_in_tes!E85=0,"",RES_hhdet_in_tes!E85/RES_hhdet_in_fec!E85)</f>
        <v>2.1011354859852385</v>
      </c>
      <c r="F85" s="169">
        <f>IF(RES_hhdet_in_tes!F85=0,"",RES_hhdet_in_tes!F85/RES_hhdet_in_fec!F85)</f>
        <v>2.2083862448532567</v>
      </c>
      <c r="G85" s="169">
        <f>IF(RES_hhdet_in_tes!G85=0,"",RES_hhdet_in_tes!G85/RES_hhdet_in_fec!G85)</f>
        <v>2.3331705050493277</v>
      </c>
      <c r="H85" s="169">
        <f>IF(RES_hhdet_in_tes!H85=0,"",RES_hhdet_in_tes!H85/RES_hhdet_in_fec!H85)</f>
        <v>2.4899811263903464</v>
      </c>
      <c r="I85" s="169">
        <f>IF(RES_hhdet_in_tes!I85=0,"",RES_hhdet_in_tes!I85/RES_hhdet_in_fec!I85)</f>
        <v>2.6814620310319777</v>
      </c>
      <c r="J85" s="169">
        <f>IF(RES_hhdet_in_tes!J85=0,"",RES_hhdet_in_tes!J85/RES_hhdet_in_fec!J85)</f>
        <v>2.9030428855836328</v>
      </c>
      <c r="K85" s="169">
        <f>IF(RES_hhdet_in_tes!K85=0,"",RES_hhdet_in_tes!K85/RES_hhdet_in_fec!K85)</f>
        <v>2.9369741533676521</v>
      </c>
      <c r="L85" s="169">
        <f>IF(RES_hhdet_in_tes!L85=0,"",RES_hhdet_in_tes!L85/RES_hhdet_in_fec!L85)</f>
        <v>3.2044622824357312</v>
      </c>
      <c r="M85" s="169">
        <f>IF(RES_hhdet_in_tes!M85=0,"",RES_hhdet_in_tes!M85/RES_hhdet_in_fec!M85)</f>
        <v>3.422255994200682</v>
      </c>
      <c r="N85" s="169">
        <f>IF(RES_hhdet_in_tes!N85=0,"",RES_hhdet_in_tes!N85/RES_hhdet_in_fec!N85)</f>
        <v>3.5489925911578966</v>
      </c>
      <c r="O85" s="169">
        <f>IF(RES_hhdet_in_tes!O85=0,"",RES_hhdet_in_tes!O85/RES_hhdet_in_fec!O85)</f>
        <v>3.6567085156247998</v>
      </c>
      <c r="P85" s="169">
        <f>IF(RES_hhdet_in_tes!P85=0,"",RES_hhdet_in_tes!P85/RES_hhdet_in_fec!P85)</f>
        <v>3.7421583546429744</v>
      </c>
      <c r="Q85" s="169">
        <f>IF(RES_hhdet_in_tes!Q85=0,"",RES_hhdet_in_tes!Q85/RES_hhdet_in_fec!Q85)</f>
        <v>3.8163558391324357</v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>
        <f>IF(RES_hhdet_in_tes!D86=0,"",RES_hhdet_in_tes!D86/RES_hhdet_in_fec!D86)</f>
        <v>2.0161994603420448</v>
      </c>
      <c r="E86" s="73">
        <f>IF(RES_hhdet_in_tes!E86=0,"",RES_hhdet_in_tes!E86/RES_hhdet_in_fec!E86)</f>
        <v>2.1011354859852385</v>
      </c>
      <c r="F86" s="73">
        <f>IF(RES_hhdet_in_tes!F86=0,"",RES_hhdet_in_tes!F86/RES_hhdet_in_fec!F86)</f>
        <v>2.2083862448532567</v>
      </c>
      <c r="G86" s="73">
        <f>IF(RES_hhdet_in_tes!G86=0,"",RES_hhdet_in_tes!G86/RES_hhdet_in_fec!G86)</f>
        <v>2.3331705050493277</v>
      </c>
      <c r="H86" s="73">
        <f>IF(RES_hhdet_in_tes!H86=0,"",RES_hhdet_in_tes!H86/RES_hhdet_in_fec!H86)</f>
        <v>2.4899811263903464</v>
      </c>
      <c r="I86" s="73">
        <f>IF(RES_hhdet_in_tes!I86=0,"",RES_hhdet_in_tes!I86/RES_hhdet_in_fec!I86)</f>
        <v>2.6814620310319777</v>
      </c>
      <c r="J86" s="73">
        <f>IF(RES_hhdet_in_tes!J86=0,"",RES_hhdet_in_tes!J86/RES_hhdet_in_fec!J86)</f>
        <v>2.9030428855836328</v>
      </c>
      <c r="K86" s="73">
        <f>IF(RES_hhdet_in_tes!K86=0,"",RES_hhdet_in_tes!K86/RES_hhdet_in_fec!K86)</f>
        <v>2.9369741533676521</v>
      </c>
      <c r="L86" s="73">
        <f>IF(RES_hhdet_in_tes!L86=0,"",RES_hhdet_in_tes!L86/RES_hhdet_in_fec!L86)</f>
        <v>3.2044622824357312</v>
      </c>
      <c r="M86" s="73">
        <f>IF(RES_hhdet_in_tes!M86=0,"",RES_hhdet_in_tes!M86/RES_hhdet_in_fec!M86)</f>
        <v>3.422255994200682</v>
      </c>
      <c r="N86" s="73">
        <f>IF(RES_hhdet_in_tes!N86=0,"",RES_hhdet_in_tes!N86/RES_hhdet_in_fec!N86)</f>
        <v>3.5489925911578966</v>
      </c>
      <c r="O86" s="73">
        <f>IF(RES_hhdet_in_tes!O86=0,"",RES_hhdet_in_tes!O86/RES_hhdet_in_fec!O86)</f>
        <v>3.6567085156247998</v>
      </c>
      <c r="P86" s="73">
        <f>IF(RES_hhdet_in_tes!P86=0,"",RES_hhdet_in_tes!P86/RES_hhdet_in_fec!P86)</f>
        <v>3.7421583546429744</v>
      </c>
      <c r="Q86" s="73">
        <f>IF(RES_hhdet_in_tes!Q86=0,"",RES_hhdet_in_tes!Q86/RES_hhdet_in_fec!Q86)</f>
        <v>3.8163558391324357</v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>
        <f>IF(RES_hhdet_in_tes!D87=0,"",RES_hhdet_in_tes!D87/RES_hhdet_in_fec!D87)</f>
        <v>0.56568013451262922</v>
      </c>
      <c r="E87" s="169">
        <f>IF(RES_hhdet_in_tes!E87=0,"",RES_hhdet_in_tes!E87/RES_hhdet_in_fec!E87)</f>
        <v>0.59247005544525466</v>
      </c>
      <c r="F87" s="169">
        <f>IF(RES_hhdet_in_tes!F87=0,"",RES_hhdet_in_tes!F87/RES_hhdet_in_fec!F87)</f>
        <v>0.60674324266166635</v>
      </c>
      <c r="G87" s="169">
        <f>IF(RES_hhdet_in_tes!G87=0,"",RES_hhdet_in_tes!G87/RES_hhdet_in_fec!G87)</f>
        <v>0.61139490390111007</v>
      </c>
      <c r="H87" s="169">
        <f>IF(RES_hhdet_in_tes!H87=0,"",RES_hhdet_in_tes!H87/RES_hhdet_in_fec!H87)</f>
        <v>0.60693820784985464</v>
      </c>
      <c r="I87" s="169">
        <f>IF(RES_hhdet_in_tes!I87=0,"",RES_hhdet_in_tes!I87/RES_hhdet_in_fec!I87)</f>
        <v>0.55159977875467281</v>
      </c>
      <c r="J87" s="169">
        <f>IF(RES_hhdet_in_tes!J87=0,"",RES_hhdet_in_tes!J87/RES_hhdet_in_fec!J87)</f>
        <v>0.78692169696648395</v>
      </c>
      <c r="K87" s="169">
        <f>IF(RES_hhdet_in_tes!K87=0,"",RES_hhdet_in_tes!K87/RES_hhdet_in_fec!K87)</f>
        <v>0.58635423129021158</v>
      </c>
      <c r="L87" s="169">
        <f>IF(RES_hhdet_in_tes!L87=0,"",RES_hhdet_in_tes!L87/RES_hhdet_in_fec!L87)</f>
        <v>0.79427182778208782</v>
      </c>
      <c r="M87" s="169">
        <f>IF(RES_hhdet_in_tes!M87=0,"",RES_hhdet_in_tes!M87/RES_hhdet_in_fec!M87)</f>
        <v>0.55416775756070935</v>
      </c>
      <c r="N87" s="169">
        <f>IF(RES_hhdet_in_tes!N87=0,"",RES_hhdet_in_tes!N87/RES_hhdet_in_fec!N87)</f>
        <v>0.55253726359759125</v>
      </c>
      <c r="O87" s="169">
        <f>IF(RES_hhdet_in_tes!O87=0,"",RES_hhdet_in_tes!O87/RES_hhdet_in_fec!O87)</f>
        <v>0.55780134240957002</v>
      </c>
      <c r="P87" s="169">
        <f>IF(RES_hhdet_in_tes!P87=0,"",RES_hhdet_in_tes!P87/RES_hhdet_in_fec!P87)</f>
        <v>0.63881309072528192</v>
      </c>
      <c r="Q87" s="169">
        <f>IF(RES_hhdet_in_tes!Q87=0,"",RES_hhdet_in_tes!Q87/RES_hhdet_in_fec!Q87)</f>
        <v>0.62283080416376257</v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>
        <f>IF(RES_hhdet_in_tes!D88=0,"",RES_hhdet_in_tes!D88/RES_hhdet_in_fec!D88)</f>
        <v>0.51394827758997852</v>
      </c>
      <c r="E88" s="174">
        <f>IF(RES_hhdet_in_tes!E88=0,"",RES_hhdet_in_tes!E88/RES_hhdet_in_fec!E88)</f>
        <v>0.51713550466403502</v>
      </c>
      <c r="F88" s="174">
        <f>IF(RES_hhdet_in_tes!F88=0,"",RES_hhdet_in_tes!F88/RES_hhdet_in_fec!F88)</f>
        <v>0.52012305832127459</v>
      </c>
      <c r="G88" s="174">
        <f>IF(RES_hhdet_in_tes!G88=0,"",RES_hhdet_in_tes!G88/RES_hhdet_in_fec!G88)</f>
        <v>0.52282495076407265</v>
      </c>
      <c r="H88" s="174">
        <f>IF(RES_hhdet_in_tes!H88=0,"",RES_hhdet_in_tes!H88/RES_hhdet_in_fec!H88)</f>
        <v>0.52569532600675928</v>
      </c>
      <c r="I88" s="174">
        <f>IF(RES_hhdet_in_tes!I88=0,"",RES_hhdet_in_tes!I88/RES_hhdet_in_fec!I88)</f>
        <v>0.5286785718441136</v>
      </c>
      <c r="J88" s="174" t="str">
        <f>IF(RES_hhdet_in_tes!J88=0,"",RES_hhdet_in_tes!J88/RES_hhdet_in_fec!J88)</f>
        <v/>
      </c>
      <c r="K88" s="174">
        <f>IF(RES_hhdet_in_tes!K88=0,"",RES_hhdet_in_tes!K88/RES_hhdet_in_fec!K88)</f>
        <v>0.5338047768658426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0.53870936099438271</v>
      </c>
      <c r="N88" s="174">
        <f>IF(RES_hhdet_in_tes!N88=0,"",RES_hhdet_in_tes!N88/RES_hhdet_in_fec!N88)</f>
        <v>0.54043841602704712</v>
      </c>
      <c r="O88" s="174">
        <f>IF(RES_hhdet_in_tes!O88=0,"",RES_hhdet_in_tes!O88/RES_hhdet_in_fec!O88)</f>
        <v>0.54087059569397877</v>
      </c>
      <c r="P88" s="174">
        <f>IF(RES_hhdet_in_tes!P88=0,"",RES_hhdet_in_tes!P88/RES_hhdet_in_fec!P88)</f>
        <v>0.54019536664081524</v>
      </c>
      <c r="Q88" s="174">
        <f>IF(RES_hhdet_in_tes!Q88=0,"",RES_hhdet_in_tes!Q88/RES_hhdet_in_fec!Q88)</f>
        <v>0.54065093741720271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>
        <f>IF(RES_hhdet_in_tes!D89=0,"",RES_hhdet_in_tes!D89/RES_hhdet_in_fec!D89)</f>
        <v>0.61824007785544743</v>
      </c>
      <c r="E89" s="174">
        <f>IF(RES_hhdet_in_tes!E89=0,"",RES_hhdet_in_tes!E89/RES_hhdet_in_fec!E89)</f>
        <v>0.62142330847144511</v>
      </c>
      <c r="F89" s="174">
        <f>IF(RES_hhdet_in_tes!F89=0,"",RES_hhdet_in_tes!F89/RES_hhdet_in_fec!F89)</f>
        <v>0.62423035551987216</v>
      </c>
      <c r="G89" s="174">
        <f>IF(RES_hhdet_in_tes!G89=0,"",RES_hhdet_in_tes!G89/RES_hhdet_in_fec!G89)</f>
        <v>0.62760587490730235</v>
      </c>
      <c r="H89" s="174">
        <f>IF(RES_hhdet_in_tes!H89=0,"",RES_hhdet_in_tes!H89/RES_hhdet_in_fec!H89)</f>
        <v>0.63099622263615296</v>
      </c>
      <c r="I89" s="174">
        <f>IF(RES_hhdet_in_tes!I89=0,"",RES_hhdet_in_tes!I89/RES_hhdet_in_fec!I89)</f>
        <v>0.63345643211573599</v>
      </c>
      <c r="J89" s="174" t="str">
        <f>IF(RES_hhdet_in_tes!J89=0,"",RES_hhdet_in_tes!J89/RES_hhdet_in_fec!J89)</f>
        <v/>
      </c>
      <c r="K89" s="174">
        <f>IF(RES_hhdet_in_tes!K89=0,"",RES_hhdet_in_tes!K89/RES_hhdet_in_fec!K89)</f>
        <v>0.63590943638019504</v>
      </c>
      <c r="L89" s="174" t="str">
        <f>IF(RES_hhdet_in_tes!L89=0,"",RES_hhdet_in_tes!L89/RES_hhdet_in_fec!L89)</f>
        <v/>
      </c>
      <c r="M89" s="174">
        <f>IF(RES_hhdet_in_tes!M89=0,"",RES_hhdet_in_tes!M89/RES_hhdet_in_fec!M89)</f>
        <v>0.63112610722462448</v>
      </c>
      <c r="N89" s="174">
        <f>IF(RES_hhdet_in_tes!N89=0,"",RES_hhdet_in_tes!N89/RES_hhdet_in_fec!N89)</f>
        <v>0.64568251957328349</v>
      </c>
      <c r="O89" s="174">
        <f>IF(RES_hhdet_in_tes!O89=0,"",RES_hhdet_in_tes!O89/RES_hhdet_in_fec!O89)</f>
        <v>0.66009416190428061</v>
      </c>
      <c r="P89" s="174">
        <f>IF(RES_hhdet_in_tes!P89=0,"",RES_hhdet_in_tes!P89/RES_hhdet_in_fec!P89)</f>
        <v>0.63853987407165991</v>
      </c>
      <c r="Q89" s="174">
        <f>IF(RES_hhdet_in_tes!Q89=0,"",RES_hhdet_in_tes!Q89/RES_hhdet_in_fec!Q89)</f>
        <v>0.64941268189581625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>
        <f>IF(RES_hhdet_in_tes!D90=0,"",RES_hhdet_in_tes!D90/RES_hhdet_in_fec!D90)</f>
        <v>0.50899901226703015</v>
      </c>
      <c r="E90" s="173">
        <f>IF(RES_hhdet_in_tes!E90=0,"",RES_hhdet_in_tes!E90/RES_hhdet_in_fec!E90)</f>
        <v>0.51286003906920818</v>
      </c>
      <c r="F90" s="173">
        <f>IF(RES_hhdet_in_tes!F90=0,"",RES_hhdet_in_tes!F90/RES_hhdet_in_fec!F90)</f>
        <v>0.5182867770966918</v>
      </c>
      <c r="G90" s="173">
        <f>IF(RES_hhdet_in_tes!G90=0,"",RES_hhdet_in_tes!G90/RES_hhdet_in_fec!G90)</f>
        <v>0.52356657855422195</v>
      </c>
      <c r="H90" s="173">
        <f>IF(RES_hhdet_in_tes!H90=0,"",RES_hhdet_in_tes!H90/RES_hhdet_in_fec!H90)</f>
        <v>0.52747466796742504</v>
      </c>
      <c r="I90" s="173">
        <f>IF(RES_hhdet_in_tes!I90=0,"",RES_hhdet_in_tes!I90/RES_hhdet_in_fec!I90)</f>
        <v>0.53028758042372115</v>
      </c>
      <c r="J90" s="173" t="str">
        <f>IF(RES_hhdet_in_tes!J90=0,"",RES_hhdet_in_tes!J90/RES_hhdet_in_fec!J90)</f>
        <v/>
      </c>
      <c r="K90" s="173">
        <f>IF(RES_hhdet_in_tes!K90=0,"",RES_hhdet_in_tes!K90/RES_hhdet_in_fec!K90)</f>
        <v>0.53282210828323373</v>
      </c>
      <c r="L90" s="173" t="str">
        <f>IF(RES_hhdet_in_tes!L90=0,"",RES_hhdet_in_tes!L90/RES_hhdet_in_fec!L90)</f>
        <v/>
      </c>
      <c r="M90" s="173">
        <f>IF(RES_hhdet_in_tes!M90=0,"",RES_hhdet_in_tes!M90/RES_hhdet_in_fec!M90)</f>
        <v>0.53513164291622939</v>
      </c>
      <c r="N90" s="173">
        <f>IF(RES_hhdet_in_tes!N90=0,"",RES_hhdet_in_tes!N90/RES_hhdet_in_fec!N90)</f>
        <v>0.54224490838107631</v>
      </c>
      <c r="O90" s="173">
        <f>IF(RES_hhdet_in_tes!O90=0,"",RES_hhdet_in_tes!O90/RES_hhdet_in_fec!O90)</f>
        <v>0.54913743375976443</v>
      </c>
      <c r="P90" s="173">
        <f>IF(RES_hhdet_in_tes!P90=0,"",RES_hhdet_in_tes!P90/RES_hhdet_in_fec!P90)</f>
        <v>0.54240259280966285</v>
      </c>
      <c r="Q90" s="173">
        <f>IF(RES_hhdet_in_tes!Q90=0,"",RES_hhdet_in_tes!Q90/RES_hhdet_in_fec!Q90)</f>
        <v>0.54749286056977742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>
        <f>IF(RES_hhdet_in_tes!D91=0,"",RES_hhdet_in_tes!D91/RES_hhdet_in_fec!D91)</f>
        <v>1.038700434211669</v>
      </c>
      <c r="E91" s="172">
        <f>IF(RES_hhdet_in_tes!E91=0,"",RES_hhdet_in_tes!E91/RES_hhdet_in_fec!E91)</f>
        <v>1.0360915853434687</v>
      </c>
      <c r="F91" s="172">
        <f>IF(RES_hhdet_in_tes!F91=0,"",RES_hhdet_in_tes!F91/RES_hhdet_in_fec!F91)</f>
        <v>1.0259460996317611</v>
      </c>
      <c r="G91" s="172">
        <f>IF(RES_hhdet_in_tes!G91=0,"",RES_hhdet_in_tes!G91/RES_hhdet_in_fec!G91)</f>
        <v>1.0193310865501031</v>
      </c>
      <c r="H91" s="172">
        <f>IF(RES_hhdet_in_tes!H91=0,"",RES_hhdet_in_tes!H91/RES_hhdet_in_fec!H91)</f>
        <v>1.0179075824760977</v>
      </c>
      <c r="I91" s="172">
        <f>IF(RES_hhdet_in_tes!I91=0,"",RES_hhdet_in_tes!I91/RES_hhdet_in_fec!I91)</f>
        <v>1.0161749466590122</v>
      </c>
      <c r="J91" s="172" t="str">
        <f>IF(RES_hhdet_in_tes!J91=0,"",RES_hhdet_in_tes!J91/RES_hhdet_in_fec!J91)</f>
        <v/>
      </c>
      <c r="K91" s="172">
        <f>IF(RES_hhdet_in_tes!K91=0,"",RES_hhdet_in_tes!K91/RES_hhdet_in_fec!K91)</f>
        <v>1.017962135175033</v>
      </c>
      <c r="L91" s="172" t="str">
        <f>IF(RES_hhdet_in_tes!L91=0,"",RES_hhdet_in_tes!L91/RES_hhdet_in_fec!L91)</f>
        <v/>
      </c>
      <c r="M91" s="172">
        <f>IF(RES_hhdet_in_tes!M91=0,"",RES_hhdet_in_tes!M91/RES_hhdet_in_fec!M91)</f>
        <v>1.0089430684553704</v>
      </c>
      <c r="N91" s="172">
        <f>IF(RES_hhdet_in_tes!N91=0,"",RES_hhdet_in_tes!N91/RES_hhdet_in_fec!N91)</f>
        <v>1.0198574418795099</v>
      </c>
      <c r="O91" s="172">
        <f>IF(RES_hhdet_in_tes!O91=0,"",RES_hhdet_in_tes!O91/RES_hhdet_in_fec!O91)</f>
        <v>1.0288561381937362</v>
      </c>
      <c r="P91" s="172">
        <f>IF(RES_hhdet_in_tes!P91=0,"",RES_hhdet_in_tes!P91/RES_hhdet_in_fec!P91)</f>
        <v>1.0071002943242426</v>
      </c>
      <c r="Q91" s="172">
        <f>IF(RES_hhdet_in_tes!Q91=0,"",RES_hhdet_in_tes!Q91/RES_hhdet_in_fec!Q91)</f>
        <v>1.0154789383311256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0.75369218049304554</v>
      </c>
      <c r="E96" s="171">
        <f>IF(RES_hhdet_in_tes!E96=0,"",RES_hhdet_in_tes!E96/RES_hhdet_in_fec!E96)</f>
        <v>0.75858948192907605</v>
      </c>
      <c r="F96" s="171">
        <f>IF(RES_hhdet_in_tes!F96=0,"",RES_hhdet_in_tes!F96/RES_hhdet_in_fec!F96)</f>
        <v>0.76324218053187465</v>
      </c>
      <c r="G96" s="171">
        <f>IF(RES_hhdet_in_tes!G96=0,"",RES_hhdet_in_tes!G96/RES_hhdet_in_fec!G96)</f>
        <v>0.76781552165882927</v>
      </c>
      <c r="H96" s="171">
        <f>IF(RES_hhdet_in_tes!H96=0,"",RES_hhdet_in_tes!H96/RES_hhdet_in_fec!H96)</f>
        <v>0.77289171467539353</v>
      </c>
      <c r="I96" s="171" t="str">
        <f>IF(RES_hhdet_in_tes!I96=0,"",RES_hhdet_in_tes!I96/RES_hhdet_in_fec!I96)</f>
        <v/>
      </c>
      <c r="J96" s="171">
        <f>IF(RES_hhdet_in_tes!J96=0,"",RES_hhdet_in_tes!J96/RES_hhdet_in_fec!J96)</f>
        <v>0.77843826559542628</v>
      </c>
      <c r="K96" s="171">
        <f>IF(RES_hhdet_in_tes!K96=0,"",RES_hhdet_in_tes!K96/RES_hhdet_in_fec!K96)</f>
        <v>0.7823313237708257</v>
      </c>
      <c r="L96" s="171">
        <f>IF(RES_hhdet_in_tes!L96=0,"",RES_hhdet_in_tes!L96/RES_hhdet_in_fec!L96)</f>
        <v>0.78385780791263748</v>
      </c>
      <c r="M96" s="171" t="str">
        <f>IF(RES_hhdet_in_tes!M96=0,"",RES_hhdet_in_tes!M96/RES_hhdet_in_fec!M96)</f>
        <v/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0.79680343133566656</v>
      </c>
      <c r="Q96" s="171">
        <f>IF(RES_hhdet_in_tes!Q96=0,"",RES_hhdet_in_tes!Q96/RES_hhdet_in_fec!Q96)</f>
        <v>0.79973012204371619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>
        <f>IF(RES_hhdet_in_tes!D97=0,"",RES_hhdet_in_tes!D97/RES_hhdet_in_fec!D97)</f>
        <v>0.81168499017664386</v>
      </c>
      <c r="E97" s="170">
        <f>IF(RES_hhdet_in_tes!E97=0,"",RES_hhdet_in_tes!E97/RES_hhdet_in_fec!E97)</f>
        <v>0.81522207868027607</v>
      </c>
      <c r="F97" s="170">
        <f>IF(RES_hhdet_in_tes!F97=0,"",RES_hhdet_in_tes!F97/RES_hhdet_in_fec!F97)</f>
        <v>0.82143390097594016</v>
      </c>
      <c r="G97" s="170">
        <f>IF(RES_hhdet_in_tes!G97=0,"",RES_hhdet_in_tes!G97/RES_hhdet_in_fec!G97)</f>
        <v>0.82663042702625356</v>
      </c>
      <c r="H97" s="170">
        <f>IF(RES_hhdet_in_tes!H97=0,"",RES_hhdet_in_tes!H97/RES_hhdet_in_fec!H97)</f>
        <v>0.83105771190116751</v>
      </c>
      <c r="I97" s="170" t="str">
        <f>IF(RES_hhdet_in_tes!I97=0,"",RES_hhdet_in_tes!I97/RES_hhdet_in_fec!I97)</f>
        <v/>
      </c>
      <c r="J97" s="170">
        <f>IF(RES_hhdet_in_tes!J97=0,"",RES_hhdet_in_tes!J97/RES_hhdet_in_fec!J97)</f>
        <v>0.83160118802376959</v>
      </c>
      <c r="K97" s="170">
        <f>IF(RES_hhdet_in_tes!K97=0,"",RES_hhdet_in_tes!K97/RES_hhdet_in_fec!K97)</f>
        <v>0.83255631900758742</v>
      </c>
      <c r="L97" s="170">
        <f>IF(RES_hhdet_in_tes!L97=0,"",RES_hhdet_in_tes!L97/RES_hhdet_in_fec!L97)</f>
        <v>0.83572834825357267</v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>
        <f>IF(RES_hhdet_in_tes!P97=0,"",RES_hhdet_in_tes!P97/RES_hhdet_in_fec!P97)</f>
        <v>0.843199401436031</v>
      </c>
      <c r="Q97" s="170">
        <f>IF(RES_hhdet_in_tes!Q97=0,"",RES_hhdet_in_tes!Q97/RES_hhdet_in_fec!Q97)</f>
        <v>0.84493797153835704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>
        <f>IF(RES_hhdet_in_tes!D98=0,"",RES_hhdet_in_tes!D98/RES_hhdet_in_fec!D98)</f>
        <v>0.74620430278315475</v>
      </c>
      <c r="E98" s="73">
        <f>IF(RES_hhdet_in_tes!E98=0,"",RES_hhdet_in_tes!E98/RES_hhdet_in_fec!E98)</f>
        <v>0.7509408431960688</v>
      </c>
      <c r="F98" s="73">
        <f>IF(RES_hhdet_in_tes!F98=0,"",RES_hhdet_in_tes!F98/RES_hhdet_in_fec!F98)</f>
        <v>0.75924150311506844</v>
      </c>
      <c r="G98" s="73">
        <f>IF(RES_hhdet_in_tes!G98=0,"",RES_hhdet_in_tes!G98/RES_hhdet_in_fec!G98)</f>
        <v>0.76664926157830682</v>
      </c>
      <c r="H98" s="73">
        <f>IF(RES_hhdet_in_tes!H98=0,"",RES_hhdet_in_tes!H98/RES_hhdet_in_fec!H98)</f>
        <v>0.77239455581930339</v>
      </c>
      <c r="I98" s="73" t="str">
        <f>IF(RES_hhdet_in_tes!I98=0,"",RES_hhdet_in_tes!I98/RES_hhdet_in_fec!I98)</f>
        <v/>
      </c>
      <c r="J98" s="73">
        <f>IF(RES_hhdet_in_tes!J98=0,"",RES_hhdet_in_tes!J98/RES_hhdet_in_fec!J98)</f>
        <v>0.777770086193046</v>
      </c>
      <c r="K98" s="73">
        <f>IF(RES_hhdet_in_tes!K98=0,"",RES_hhdet_in_tes!K98/RES_hhdet_in_fec!K98)</f>
        <v>0.78001682208030054</v>
      </c>
      <c r="L98" s="73">
        <f>IF(RES_hhdet_in_tes!L98=0,"",RES_hhdet_in_tes!L98/RES_hhdet_in_fec!L98)</f>
        <v>0.78638938708806627</v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>
        <f>IF(RES_hhdet_in_tes!P98=0,"",RES_hhdet_in_tes!P98/RES_hhdet_in_fec!P98)</f>
        <v>0.79978190133124105</v>
      </c>
      <c r="Q98" s="73">
        <f>IF(RES_hhdet_in_tes!Q98=0,"",RES_hhdet_in_tes!Q98/RES_hhdet_in_fec!Q98)</f>
        <v>0.8018543425961201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>
        <f>IF(RES_hhdet_in_tes!D99=0,"",RES_hhdet_in_tes!D99/RES_hhdet_in_fec!D99)</f>
        <v>1.0193135612601594</v>
      </c>
      <c r="E99" s="73">
        <f>IF(RES_hhdet_in_tes!E99=0,"",RES_hhdet_in_tes!E99/RES_hhdet_in_fec!E99)</f>
        <v>1.0194889415015018</v>
      </c>
      <c r="F99" s="73">
        <f>IF(RES_hhdet_in_tes!F99=0,"",RES_hhdet_in_tes!F99/RES_hhdet_in_fec!F99)</f>
        <v>1.0155599867620007</v>
      </c>
      <c r="G99" s="73">
        <f>IF(RES_hhdet_in_tes!G99=0,"",RES_hhdet_in_tes!G99/RES_hhdet_in_fec!G99)</f>
        <v>1.0124806756389195</v>
      </c>
      <c r="H99" s="73">
        <f>IF(RES_hhdet_in_tes!H99=0,"",RES_hhdet_in_tes!H99/RES_hhdet_in_fec!H99)</f>
        <v>1.0125190973238172</v>
      </c>
      <c r="I99" s="73" t="str">
        <f>IF(RES_hhdet_in_tes!I99=0,"",RES_hhdet_in_tes!I99/RES_hhdet_in_fec!I99)</f>
        <v/>
      </c>
      <c r="J99" s="73">
        <f>IF(RES_hhdet_in_tes!J99=0,"",RES_hhdet_in_tes!J99/RES_hhdet_in_fec!J99)</f>
        <v>1.0047330343719743</v>
      </c>
      <c r="K99" s="73">
        <f>IF(RES_hhdet_in_tes!K99=0,"",RES_hhdet_in_tes!K99/RES_hhdet_in_fec!K99)</f>
        <v>1.0065419299919212</v>
      </c>
      <c r="L99" s="73">
        <f>IF(RES_hhdet_in_tes!L99=0,"",RES_hhdet_in_tes!L99/RES_hhdet_in_fec!L99)</f>
        <v>1.0045585639364758</v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>
        <f>IF(RES_hhdet_in_tes!P99=0,"",RES_hhdet_in_tes!P99/RES_hhdet_in_fec!P99)</f>
        <v>1.0037767737715797</v>
      </c>
      <c r="Q99" s="73">
        <f>IF(RES_hhdet_in_tes!Q99=0,"",RES_hhdet_in_tes!Q99/RES_hhdet_in_fec!Q99)</f>
        <v>1.005658480266872</v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>
        <f>IF(RES_hhdet_in_tes!D100=0,"",RES_hhdet_in_tes!D100/RES_hhdet_in_fec!D100)</f>
        <v>0.73170685187070295</v>
      </c>
      <c r="E100" s="169">
        <f>IF(RES_hhdet_in_tes!E100=0,"",RES_hhdet_in_tes!E100/RES_hhdet_in_fec!E100)</f>
        <v>0.67022973663078156</v>
      </c>
      <c r="F100" s="169">
        <f>IF(RES_hhdet_in_tes!F100=0,"",RES_hhdet_in_tes!F100/RES_hhdet_in_fec!F100)</f>
        <v>0.76448867726814895</v>
      </c>
      <c r="G100" s="169">
        <f>IF(RES_hhdet_in_tes!G100=0,"",RES_hhdet_in_tes!G100/RES_hhdet_in_fec!G100)</f>
        <v>0.77007697971921107</v>
      </c>
      <c r="H100" s="169">
        <f>IF(RES_hhdet_in_tes!H100=0,"",RES_hhdet_in_tes!H100/RES_hhdet_in_fec!H100)</f>
        <v>0.77064311201559221</v>
      </c>
      <c r="I100" s="169">
        <f>IF(RES_hhdet_in_tes!I100=0,"",RES_hhdet_in_tes!I100/RES_hhdet_in_fec!I100)</f>
        <v>0.70636665856613134</v>
      </c>
      <c r="J100" s="169">
        <f>IF(RES_hhdet_in_tes!J100=0,"",RES_hhdet_in_tes!J100/RES_hhdet_in_fec!J100)</f>
        <v>0.67848418782876307</v>
      </c>
      <c r="K100" s="169">
        <f>IF(RES_hhdet_in_tes!K100=0,"",RES_hhdet_in_tes!K100/RES_hhdet_in_fec!K100)</f>
        <v>0.6986972845128282</v>
      </c>
      <c r="L100" s="169">
        <f>IF(RES_hhdet_in_tes!L100=0,"",RES_hhdet_in_tes!L100/RES_hhdet_in_fec!L100)</f>
        <v>0.75079467895794394</v>
      </c>
      <c r="M100" s="169">
        <f>IF(RES_hhdet_in_tes!M100=0,"",RES_hhdet_in_tes!M100/RES_hhdet_in_fec!M100)</f>
        <v>0.80142635468844969</v>
      </c>
      <c r="N100" s="169">
        <f>IF(RES_hhdet_in_tes!N100=0,"",RES_hhdet_in_tes!N100/RES_hhdet_in_fec!N100)</f>
        <v>0.73153601316938055</v>
      </c>
      <c r="O100" s="169">
        <f>IF(RES_hhdet_in_tes!O100=0,"",RES_hhdet_in_tes!O100/RES_hhdet_in_fec!O100)</f>
        <v>0.73264500489116546</v>
      </c>
      <c r="P100" s="169">
        <f>IF(RES_hhdet_in_tes!P100=0,"",RES_hhdet_in_tes!P100/RES_hhdet_in_fec!P100)</f>
        <v>0.83980759963789064</v>
      </c>
      <c r="Q100" s="169">
        <f>IF(RES_hhdet_in_tes!Q100=0,"",RES_hhdet_in_tes!Q100/RES_hhdet_in_fec!Q100)</f>
        <v>0.79105092312756364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>
        <f>IF(RES_hhdet_in_tes!D101=0,"",RES_hhdet_in_tes!D101/RES_hhdet_in_fec!D101)</f>
        <v>0.35531477213353407</v>
      </c>
      <c r="E101" s="73">
        <f>IF(RES_hhdet_in_tes!E101=0,"",RES_hhdet_in_tes!E101/RES_hhdet_in_fec!E101)</f>
        <v>0.35531477213353407</v>
      </c>
      <c r="F101" s="73">
        <f>IF(RES_hhdet_in_tes!F101=0,"",RES_hhdet_in_tes!F101/RES_hhdet_in_fec!F101)</f>
        <v>0.35531477213353402</v>
      </c>
      <c r="G101" s="73">
        <f>IF(RES_hhdet_in_tes!G101=0,"",RES_hhdet_in_tes!G101/RES_hhdet_in_fec!G101)</f>
        <v>0.35531477213353418</v>
      </c>
      <c r="H101" s="73">
        <f>IF(RES_hhdet_in_tes!H101=0,"",RES_hhdet_in_tes!H101/RES_hhdet_in_fec!H101)</f>
        <v>0.35531477213353413</v>
      </c>
      <c r="I101" s="73">
        <f>IF(RES_hhdet_in_tes!I101=0,"",RES_hhdet_in_tes!I101/RES_hhdet_in_fec!I101)</f>
        <v>0.35531477213353418</v>
      </c>
      <c r="J101" s="73">
        <f>IF(RES_hhdet_in_tes!J101=0,"",RES_hhdet_in_tes!J101/RES_hhdet_in_fec!J101)</f>
        <v>0.35531477213353413</v>
      </c>
      <c r="K101" s="73">
        <f>IF(RES_hhdet_in_tes!K101=0,"",RES_hhdet_in_tes!K101/RES_hhdet_in_fec!K101)</f>
        <v>0.35531477213353413</v>
      </c>
      <c r="L101" s="73">
        <f>IF(RES_hhdet_in_tes!L101=0,"",RES_hhdet_in_tes!L101/RES_hhdet_in_fec!L101)</f>
        <v>0.35531477213353402</v>
      </c>
      <c r="M101" s="73">
        <f>IF(RES_hhdet_in_tes!M101=0,"",RES_hhdet_in_tes!M101/RES_hhdet_in_fec!M101)</f>
        <v>0.35531477213353385</v>
      </c>
      <c r="N101" s="73">
        <f>IF(RES_hhdet_in_tes!N101=0,"",RES_hhdet_in_tes!N101/RES_hhdet_in_fec!N101)</f>
        <v>0.35531477213353391</v>
      </c>
      <c r="O101" s="73">
        <f>IF(RES_hhdet_in_tes!O101=0,"",RES_hhdet_in_tes!O101/RES_hhdet_in_fec!O101)</f>
        <v>0.3553147721335338</v>
      </c>
      <c r="P101" s="73">
        <f>IF(RES_hhdet_in_tes!P101=0,"",RES_hhdet_in_tes!P101/RES_hhdet_in_fec!P101)</f>
        <v>0.35531477213353369</v>
      </c>
      <c r="Q101" s="73">
        <f>IF(RES_hhdet_in_tes!Q101=0,"",RES_hhdet_in_tes!Q101/RES_hhdet_in_fec!Q101)</f>
        <v>0.35531477213353391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>
        <f>IF(RES_hhdet_in_tes!D103=0,"",RES_hhdet_in_tes!D103/RES_hhdet_in_fec!D103)</f>
        <v>0.82744207267666725</v>
      </c>
      <c r="E103" s="65">
        <f>IF(RES_hhdet_in_tes!E103=0,"",RES_hhdet_in_tes!E103/RES_hhdet_in_fec!E103)</f>
        <v>0.83072626178056108</v>
      </c>
      <c r="F103" s="65">
        <f>IF(RES_hhdet_in_tes!F103=0,"",RES_hhdet_in_tes!F103/RES_hhdet_in_fec!F103)</f>
        <v>0.83360051267057222</v>
      </c>
      <c r="G103" s="65">
        <f>IF(RES_hhdet_in_tes!G103=0,"",RES_hhdet_in_tes!G103/RES_hhdet_in_fec!G103)</f>
        <v>0.8362851361332535</v>
      </c>
      <c r="H103" s="65">
        <f>IF(RES_hhdet_in_tes!H103=0,"",RES_hhdet_in_tes!H103/RES_hhdet_in_fec!H103)</f>
        <v>0.83940245560014826</v>
      </c>
      <c r="I103" s="65">
        <f>IF(RES_hhdet_in_tes!I103=0,"",RES_hhdet_in_tes!I103/RES_hhdet_in_fec!I103)</f>
        <v>0.84263810232248093</v>
      </c>
      <c r="J103" s="65">
        <f>IF(RES_hhdet_in_tes!J103=0,"",RES_hhdet_in_tes!J103/RES_hhdet_in_fec!J103)</f>
        <v>0.84610619744352233</v>
      </c>
      <c r="K103" s="65">
        <f>IF(RES_hhdet_in_tes!K103=0,"",RES_hhdet_in_tes!K103/RES_hhdet_in_fec!K103)</f>
        <v>0.84717069946992452</v>
      </c>
      <c r="L103" s="65">
        <f>IF(RES_hhdet_in_tes!L103=0,"",RES_hhdet_in_tes!L103/RES_hhdet_in_fec!L103)</f>
        <v>0.84878038393988864</v>
      </c>
      <c r="M103" s="65">
        <f>IF(RES_hhdet_in_tes!M103=0,"",RES_hhdet_in_tes!M103/RES_hhdet_in_fec!M103)</f>
        <v>0.8490459265438598</v>
      </c>
      <c r="N103" s="65">
        <f>IF(RES_hhdet_in_tes!N103=0,"",RES_hhdet_in_tes!N103/RES_hhdet_in_fec!N103)</f>
        <v>0.85044610850904123</v>
      </c>
      <c r="O103" s="65">
        <f>IF(RES_hhdet_in_tes!O103=0,"",RES_hhdet_in_tes!O103/RES_hhdet_in_fec!O103)</f>
        <v>0.85184395486442188</v>
      </c>
      <c r="P103" s="65">
        <f>IF(RES_hhdet_in_tes!P103=0,"",RES_hhdet_in_tes!P103/RES_hhdet_in_fec!P103)</f>
        <v>0.85228329571744843</v>
      </c>
      <c r="Q103" s="65">
        <f>IF(RES_hhdet_in_tes!Q103=0,"",RES_hhdet_in_tes!Q103/RES_hhdet_in_fec!Q103)</f>
        <v>0.8534220997048072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0.85561589820870432</v>
      </c>
      <c r="D124" s="175">
        <f>IF(RES_hhdet_in_tes!D124=0,"",RES_hhdet_in_tes!D124/RES_hhdet_in_fec!D124)</f>
        <v>0.85644457406843988</v>
      </c>
      <c r="E124" s="175">
        <f>IF(RES_hhdet_in_tes!E124=0,"",RES_hhdet_in_tes!E124/RES_hhdet_in_fec!E124)</f>
        <v>0.86078000307035507</v>
      </c>
      <c r="F124" s="175">
        <f>IF(RES_hhdet_in_tes!F124=0,"",RES_hhdet_in_tes!F124/RES_hhdet_in_fec!F124)</f>
        <v>0.86566823038283047</v>
      </c>
      <c r="G124" s="175">
        <f>IF(RES_hhdet_in_tes!G124=0,"",RES_hhdet_in_tes!G124/RES_hhdet_in_fec!G124)</f>
        <v>0.86811433319298814</v>
      </c>
      <c r="H124" s="175">
        <f>IF(RES_hhdet_in_tes!H124=0,"",RES_hhdet_in_tes!H124/RES_hhdet_in_fec!H124)</f>
        <v>0.87614336335919263</v>
      </c>
      <c r="I124" s="175">
        <f>IF(RES_hhdet_in_tes!I124=0,"",RES_hhdet_in_tes!I124/RES_hhdet_in_fec!I124)</f>
        <v>0.8810565381907367</v>
      </c>
      <c r="J124" s="175">
        <f>IF(RES_hhdet_in_tes!J124=0,"",RES_hhdet_in_tes!J124/RES_hhdet_in_fec!J124)</f>
        <v>0.8823132544257023</v>
      </c>
      <c r="K124" s="175">
        <f>IF(RES_hhdet_in_tes!K124=0,"",RES_hhdet_in_tes!K124/RES_hhdet_in_fec!K124)</f>
        <v>0.89270788627297015</v>
      </c>
      <c r="L124" s="175">
        <f>IF(RES_hhdet_in_tes!L124=0,"",RES_hhdet_in_tes!L124/RES_hhdet_in_fec!L124)</f>
        <v>0.89561738723526096</v>
      </c>
      <c r="M124" s="175">
        <f>IF(RES_hhdet_in_tes!M124=0,"",RES_hhdet_in_tes!M124/RES_hhdet_in_fec!M124)</f>
        <v>0.90133428403685334</v>
      </c>
      <c r="N124" s="175">
        <f>IF(RES_hhdet_in_tes!N124=0,"",RES_hhdet_in_tes!N124/RES_hhdet_in_fec!N124)</f>
        <v>0.90692310514771024</v>
      </c>
      <c r="O124" s="175">
        <f>IF(RES_hhdet_in_tes!O124=0,"",RES_hhdet_in_tes!O124/RES_hhdet_in_fec!O124)</f>
        <v>0.90965825471376349</v>
      </c>
      <c r="P124" s="175">
        <f>IF(RES_hhdet_in_tes!P124=0,"",RES_hhdet_in_tes!P124/RES_hhdet_in_fec!P124)</f>
        <v>0.91019813264988236</v>
      </c>
      <c r="Q124" s="175">
        <f>IF(RES_hhdet_in_tes!Q124=0,"",RES_hhdet_in_tes!Q124/RES_hhdet_in_fec!Q124)</f>
        <v>0.91751859932874036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0.85144724387761173</v>
      </c>
      <c r="D125" s="169">
        <f>IF(RES_hhdet_in_tes!D125=0,"",RES_hhdet_in_tes!D125/RES_hhdet_in_fec!D125)</f>
        <v>0.85624972070665972</v>
      </c>
      <c r="E125" s="169">
        <f>IF(RES_hhdet_in_tes!E125=0,"",RES_hhdet_in_tes!E125/RES_hhdet_in_fec!E125)</f>
        <v>0.86066247983926569</v>
      </c>
      <c r="F125" s="169">
        <f>IF(RES_hhdet_in_tes!F125=0,"",RES_hhdet_in_tes!F125/RES_hhdet_in_fec!F125)</f>
        <v>0.86477023408731035</v>
      </c>
      <c r="G125" s="169">
        <f>IF(RES_hhdet_in_tes!G125=0,"",RES_hhdet_in_tes!G125/RES_hhdet_in_fec!G125)</f>
        <v>0.86887135142321392</v>
      </c>
      <c r="H125" s="169">
        <f>IF(RES_hhdet_in_tes!H125=0,"",RES_hhdet_in_tes!H125/RES_hhdet_in_fec!H125)</f>
        <v>0.87423845125362976</v>
      </c>
      <c r="I125" s="169">
        <f>IF(RES_hhdet_in_tes!I125=0,"",RES_hhdet_in_tes!I125/RES_hhdet_in_fec!I125)</f>
        <v>0.87848432859550596</v>
      </c>
      <c r="J125" s="169">
        <f>IF(RES_hhdet_in_tes!J125=0,"",RES_hhdet_in_tes!J125/RES_hhdet_in_fec!J125)</f>
        <v>0.88223429992307045</v>
      </c>
      <c r="K125" s="169">
        <f>IF(RES_hhdet_in_tes!K125=0,"",RES_hhdet_in_tes!K125/RES_hhdet_in_fec!K125)</f>
        <v>0.88702861558978408</v>
      </c>
      <c r="L125" s="169">
        <f>IF(RES_hhdet_in_tes!L125=0,"",RES_hhdet_in_tes!L125/RES_hhdet_in_fec!L125)</f>
        <v>0.89235817604954626</v>
      </c>
      <c r="M125" s="169">
        <f>IF(RES_hhdet_in_tes!M125=0,"",RES_hhdet_in_tes!M125/RES_hhdet_in_fec!M125)</f>
        <v>0.89681569160828722</v>
      </c>
      <c r="N125" s="169">
        <f>IF(RES_hhdet_in_tes!N125=0,"",RES_hhdet_in_tes!N125/RES_hhdet_in_fec!N125)</f>
        <v>0.90022464564455484</v>
      </c>
      <c r="O125" s="169">
        <f>IF(RES_hhdet_in_tes!O125=0,"",RES_hhdet_in_tes!O125/RES_hhdet_in_fec!O125)</f>
        <v>0.90289921663896744</v>
      </c>
      <c r="P125" s="169">
        <f>IF(RES_hhdet_in_tes!P125=0,"",RES_hhdet_in_tes!P125/RES_hhdet_in_fec!P125)</f>
        <v>0.90546555197549072</v>
      </c>
      <c r="Q125" s="169">
        <f>IF(RES_hhdet_in_tes!Q125=0,"",RES_hhdet_in_tes!Q125/RES_hhdet_in_fec!Q125)</f>
        <v>0.90769874589617006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0.85090427701894833</v>
      </c>
      <c r="D126" s="73">
        <f>IF(RES_hhdet_in_tes!D126=0,"",RES_hhdet_in_tes!D126/RES_hhdet_in_fec!D126)</f>
        <v>0.85561737714246322</v>
      </c>
      <c r="E126" s="73">
        <f>IF(RES_hhdet_in_tes!E126=0,"",RES_hhdet_in_tes!E126/RES_hhdet_in_fec!E126)</f>
        <v>0.86005306128251957</v>
      </c>
      <c r="F126" s="73">
        <f>IF(RES_hhdet_in_tes!F126=0,"",RES_hhdet_in_tes!F126/RES_hhdet_in_fec!F126)</f>
        <v>0.8642008804760134</v>
      </c>
      <c r="G126" s="73">
        <f>IF(RES_hhdet_in_tes!G126=0,"",RES_hhdet_in_tes!G126/RES_hhdet_in_fec!G126)</f>
        <v>0.86830919109256632</v>
      </c>
      <c r="H126" s="73">
        <f>IF(RES_hhdet_in_tes!H126=0,"",RES_hhdet_in_tes!H126/RES_hhdet_in_fec!H126)</f>
        <v>0.87369386514599023</v>
      </c>
      <c r="I126" s="73">
        <f>IF(RES_hhdet_in_tes!I126=0,"",RES_hhdet_in_tes!I126/RES_hhdet_in_fec!I126)</f>
        <v>0.87784203255860638</v>
      </c>
      <c r="J126" s="73">
        <f>IF(RES_hhdet_in_tes!J126=0,"",RES_hhdet_in_tes!J126/RES_hhdet_in_fec!J126)</f>
        <v>0.88167002212995826</v>
      </c>
      <c r="K126" s="73">
        <f>IF(RES_hhdet_in_tes!K126=0,"",RES_hhdet_in_tes!K126/RES_hhdet_in_fec!K126)</f>
        <v>0.88638430617668895</v>
      </c>
      <c r="L126" s="73">
        <f>IF(RES_hhdet_in_tes!L126=0,"",RES_hhdet_in_tes!L126/RES_hhdet_in_fec!L126)</f>
        <v>0.89186963409669584</v>
      </c>
      <c r="M126" s="73">
        <f>IF(RES_hhdet_in_tes!M126=0,"",RES_hhdet_in_tes!M126/RES_hhdet_in_fec!M126)</f>
        <v>0.89605047522782943</v>
      </c>
      <c r="N126" s="73">
        <f>IF(RES_hhdet_in_tes!N126=0,"",RES_hhdet_in_tes!N126/RES_hhdet_in_fec!N126)</f>
        <v>0.89938509396836175</v>
      </c>
      <c r="O126" s="73">
        <f>IF(RES_hhdet_in_tes!O126=0,"",RES_hhdet_in_tes!O126/RES_hhdet_in_fec!O126)</f>
        <v>0.90210487203600176</v>
      </c>
      <c r="P126" s="73">
        <f>IF(RES_hhdet_in_tes!P126=0,"",RES_hhdet_in_tes!P126/RES_hhdet_in_fec!P126)</f>
        <v>0.90433057219216495</v>
      </c>
      <c r="Q126" s="73">
        <f>IF(RES_hhdet_in_tes!Q126=0,"",RES_hhdet_in_tes!Q126/RES_hhdet_in_fec!Q126)</f>
        <v>0.90662121401723539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1.0232747514217937</v>
      </c>
      <c r="D127" s="73">
        <f>IF(RES_hhdet_in_tes!D127=0,"",RES_hhdet_in_tes!D127/RES_hhdet_in_fec!D127)</f>
        <v>1.0259438736237592</v>
      </c>
      <c r="E127" s="73">
        <f>IF(RES_hhdet_in_tes!E127=0,"",RES_hhdet_in_tes!E127/RES_hhdet_in_fec!E127)</f>
        <v>1.026982919089489</v>
      </c>
      <c r="F127" s="73">
        <f>IF(RES_hhdet_in_tes!F127=0,"",RES_hhdet_in_tes!F127/RES_hhdet_in_fec!F127)</f>
        <v>1.0272480487009126</v>
      </c>
      <c r="G127" s="73">
        <f>IF(RES_hhdet_in_tes!G127=0,"",RES_hhdet_in_tes!G127/RES_hhdet_in_fec!G127)</f>
        <v>1.0292747566747276</v>
      </c>
      <c r="H127" s="73">
        <f>IF(RES_hhdet_in_tes!H127=0,"",RES_hhdet_in_tes!H127/RES_hhdet_in_fec!H127)</f>
        <v>1.032970500130231</v>
      </c>
      <c r="I127" s="73">
        <f>IF(RES_hhdet_in_tes!I127=0,"",RES_hhdet_in_tes!I127/RES_hhdet_in_fec!I127)</f>
        <v>1.0312014579769173</v>
      </c>
      <c r="J127" s="73">
        <f>IF(RES_hhdet_in_tes!J127=0,"",RES_hhdet_in_tes!J127/RES_hhdet_in_fec!J127)</f>
        <v>1.032752002942565</v>
      </c>
      <c r="K127" s="73">
        <f>IF(RES_hhdet_in_tes!K127=0,"",RES_hhdet_in_tes!K127/RES_hhdet_in_fec!K127)</f>
        <v>1.0341852907051521</v>
      </c>
      <c r="L127" s="73">
        <f>IF(RES_hhdet_in_tes!L127=0,"",RES_hhdet_in_tes!L127/RES_hhdet_in_fec!L127)</f>
        <v>1.0356939018908757</v>
      </c>
      <c r="M127" s="73">
        <f>IF(RES_hhdet_in_tes!M127=0,"",RES_hhdet_in_tes!M127/RES_hhdet_in_fec!M127)</f>
        <v>1.0328385448456678</v>
      </c>
      <c r="N127" s="73">
        <f>IF(RES_hhdet_in_tes!N127=0,"",RES_hhdet_in_tes!N127/RES_hhdet_in_fec!N127)</f>
        <v>1.0311353963852357</v>
      </c>
      <c r="O127" s="73">
        <f>IF(RES_hhdet_in_tes!O127=0,"",RES_hhdet_in_tes!O127/RES_hhdet_in_fec!O127)</f>
        <v>1.0294522185431552</v>
      </c>
      <c r="P127" s="73">
        <f>IF(RES_hhdet_in_tes!P127=0,"",RES_hhdet_in_tes!P127/RES_hhdet_in_fec!P127)</f>
        <v>1.0266584818044713</v>
      </c>
      <c r="Q127" s="73">
        <f>IF(RES_hhdet_in_tes!Q127=0,"",RES_hhdet_in_tes!Q127/RES_hhdet_in_fec!Q127)</f>
        <v>1.0258138258354574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1.9554269339367889</v>
      </c>
      <c r="D128" s="169">
        <f>IF(RES_hhdet_in_tes!D128=0,"",RES_hhdet_in_tes!D128/RES_hhdet_in_fec!D128)</f>
        <v>2.0259965754751708</v>
      </c>
      <c r="E128" s="169">
        <f>IF(RES_hhdet_in_tes!E128=0,"",RES_hhdet_in_tes!E128/RES_hhdet_in_fec!E128)</f>
        <v>2.1136079470697746</v>
      </c>
      <c r="F128" s="169">
        <f>IF(RES_hhdet_in_tes!F128=0,"",RES_hhdet_in_tes!F128/RES_hhdet_in_fec!F128)</f>
        <v>2.2215118279864456</v>
      </c>
      <c r="G128" s="169">
        <f>IF(RES_hhdet_in_tes!G128=0,"",RES_hhdet_in_tes!G128/RES_hhdet_in_fec!G128)</f>
        <v>2.3474518267897659</v>
      </c>
      <c r="H128" s="169">
        <f>IF(RES_hhdet_in_tes!H128=0,"",RES_hhdet_in_tes!H128/RES_hhdet_in_fec!H128)</f>
        <v>2.5084595922756963</v>
      </c>
      <c r="I128" s="169">
        <f>IF(RES_hhdet_in_tes!I128=0,"",RES_hhdet_in_tes!I128/RES_hhdet_in_fec!I128)</f>
        <v>2.7054432385823097</v>
      </c>
      <c r="J128" s="169">
        <f>IF(RES_hhdet_in_tes!J128=0,"",RES_hhdet_in_tes!J128/RES_hhdet_in_fec!J128)</f>
        <v>2.7074216593078582</v>
      </c>
      <c r="K128" s="169">
        <f>IF(RES_hhdet_in_tes!K128=0,"",RES_hhdet_in_tes!K128/RES_hhdet_in_fec!K128)</f>
        <v>2.939341042171487</v>
      </c>
      <c r="L128" s="169">
        <f>IF(RES_hhdet_in_tes!L128=0,"",RES_hhdet_in_tes!L128/RES_hhdet_in_fec!L128)</f>
        <v>3.204751361597038</v>
      </c>
      <c r="M128" s="169">
        <f>IF(RES_hhdet_in_tes!M128=0,"",RES_hhdet_in_tes!M128/RES_hhdet_in_fec!M128)</f>
        <v>3.412960816362586</v>
      </c>
      <c r="N128" s="169">
        <f>IF(RES_hhdet_in_tes!N128=0,"",RES_hhdet_in_tes!N128/RES_hhdet_in_fec!N128)</f>
        <v>3.5399252064373128</v>
      </c>
      <c r="O128" s="169">
        <f>IF(RES_hhdet_in_tes!O128=0,"",RES_hhdet_in_tes!O128/RES_hhdet_in_fec!O128)</f>
        <v>3.6663333653482222</v>
      </c>
      <c r="P128" s="169">
        <f>IF(RES_hhdet_in_tes!P128=0,"",RES_hhdet_in_tes!P128/RES_hhdet_in_fec!P128)</f>
        <v>3.7351874378617018</v>
      </c>
      <c r="Q128" s="169">
        <f>IF(RES_hhdet_in_tes!Q128=0,"",RES_hhdet_in_tes!Q128/RES_hhdet_in_fec!Q128)</f>
        <v>3.8219588156055142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1.9554269339367889</v>
      </c>
      <c r="D129" s="73">
        <f>IF(RES_hhdet_in_tes!D129=0,"",RES_hhdet_in_tes!D129/RES_hhdet_in_fec!D129)</f>
        <v>2.0259965754751708</v>
      </c>
      <c r="E129" s="73">
        <f>IF(RES_hhdet_in_tes!E129=0,"",RES_hhdet_in_tes!E129/RES_hhdet_in_fec!E129)</f>
        <v>2.1136079470697746</v>
      </c>
      <c r="F129" s="73">
        <f>IF(RES_hhdet_in_tes!F129=0,"",RES_hhdet_in_tes!F129/RES_hhdet_in_fec!F129)</f>
        <v>2.2215118279864456</v>
      </c>
      <c r="G129" s="73">
        <f>IF(RES_hhdet_in_tes!G129=0,"",RES_hhdet_in_tes!G129/RES_hhdet_in_fec!G129)</f>
        <v>2.3474518267897659</v>
      </c>
      <c r="H129" s="73">
        <f>IF(RES_hhdet_in_tes!H129=0,"",RES_hhdet_in_tes!H129/RES_hhdet_in_fec!H129)</f>
        <v>2.5084595922756963</v>
      </c>
      <c r="I129" s="73">
        <f>IF(RES_hhdet_in_tes!I129=0,"",RES_hhdet_in_tes!I129/RES_hhdet_in_fec!I129)</f>
        <v>2.7054432385823097</v>
      </c>
      <c r="J129" s="73">
        <f>IF(RES_hhdet_in_tes!J129=0,"",RES_hhdet_in_tes!J129/RES_hhdet_in_fec!J129)</f>
        <v>2.7074216593078582</v>
      </c>
      <c r="K129" s="73">
        <f>IF(RES_hhdet_in_tes!K129=0,"",RES_hhdet_in_tes!K129/RES_hhdet_in_fec!K129)</f>
        <v>2.939341042171487</v>
      </c>
      <c r="L129" s="73">
        <f>IF(RES_hhdet_in_tes!L129=0,"",RES_hhdet_in_tes!L129/RES_hhdet_in_fec!L129)</f>
        <v>3.204751361597038</v>
      </c>
      <c r="M129" s="73">
        <f>IF(RES_hhdet_in_tes!M129=0,"",RES_hhdet_in_tes!M129/RES_hhdet_in_fec!M129)</f>
        <v>3.412960816362586</v>
      </c>
      <c r="N129" s="73">
        <f>IF(RES_hhdet_in_tes!N129=0,"",RES_hhdet_in_tes!N129/RES_hhdet_in_fec!N129)</f>
        <v>3.5399252064373128</v>
      </c>
      <c r="O129" s="73">
        <f>IF(RES_hhdet_in_tes!O129=0,"",RES_hhdet_in_tes!O129/RES_hhdet_in_fec!O129)</f>
        <v>3.6663333653482222</v>
      </c>
      <c r="P129" s="73">
        <f>IF(RES_hhdet_in_tes!P129=0,"",RES_hhdet_in_tes!P129/RES_hhdet_in_fec!P129)</f>
        <v>3.7351874378617018</v>
      </c>
      <c r="Q129" s="73">
        <f>IF(RES_hhdet_in_tes!Q129=0,"",RES_hhdet_in_tes!Q129/RES_hhdet_in_fec!Q129)</f>
        <v>3.8219588156055142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0.88791734841927039</v>
      </c>
      <c r="D130" s="169">
        <f>IF(RES_hhdet_in_tes!D130=0,"",RES_hhdet_in_tes!D130/RES_hhdet_in_fec!D130)</f>
        <v>0.86487333590179682</v>
      </c>
      <c r="E130" s="169">
        <f>IF(RES_hhdet_in_tes!E130=0,"",RES_hhdet_in_tes!E130/RES_hhdet_in_fec!E130)</f>
        <v>0.87062580912579213</v>
      </c>
      <c r="F130" s="169">
        <f>IF(RES_hhdet_in_tes!F130=0,"",RES_hhdet_in_tes!F130/RES_hhdet_in_fec!F130)</f>
        <v>0.87971307985432456</v>
      </c>
      <c r="G130" s="169">
        <f>IF(RES_hhdet_in_tes!G130=0,"",RES_hhdet_in_tes!G130/RES_hhdet_in_fec!G130)</f>
        <v>0.87414140717997546</v>
      </c>
      <c r="H130" s="169">
        <f>IF(RES_hhdet_in_tes!H130=0,"",RES_hhdet_in_tes!H130/RES_hhdet_in_fec!H130)</f>
        <v>0.89355299143464351</v>
      </c>
      <c r="I130" s="169">
        <f>IF(RES_hhdet_in_tes!I130=0,"",RES_hhdet_in_tes!I130/RES_hhdet_in_fec!I130)</f>
        <v>0.90401562531356006</v>
      </c>
      <c r="J130" s="169">
        <f>IF(RES_hhdet_in_tes!J130=0,"",RES_hhdet_in_tes!J130/RES_hhdet_in_fec!J130)</f>
        <v>0.88671462606981633</v>
      </c>
      <c r="K130" s="169">
        <f>IF(RES_hhdet_in_tes!K130=0,"",RES_hhdet_in_tes!K130/RES_hhdet_in_fec!K130)</f>
        <v>0.91279627533716801</v>
      </c>
      <c r="L130" s="169">
        <f>IF(RES_hhdet_in_tes!L130=0,"",RES_hhdet_in_tes!L130/RES_hhdet_in_fec!L130)</f>
        <v>0.9148917289608145</v>
      </c>
      <c r="M130" s="169">
        <f>IF(RES_hhdet_in_tes!M130=0,"",RES_hhdet_in_tes!M130/RES_hhdet_in_fec!M130)</f>
        <v>0.91635143394278884</v>
      </c>
      <c r="N130" s="169">
        <f>IF(RES_hhdet_in_tes!N130=0,"",RES_hhdet_in_tes!N130/RES_hhdet_in_fec!N130)</f>
        <v>0.91800716721391196</v>
      </c>
      <c r="O130" s="169">
        <f>IF(RES_hhdet_in_tes!O130=0,"",RES_hhdet_in_tes!O130/RES_hhdet_in_fec!O130)</f>
        <v>0.91881830740642945</v>
      </c>
      <c r="P130" s="169">
        <f>IF(RES_hhdet_in_tes!P130=0,"",RES_hhdet_in_tes!P130/RES_hhdet_in_fec!P130)</f>
        <v>0.90679604403001779</v>
      </c>
      <c r="Q130" s="169">
        <f>IF(RES_hhdet_in_tes!Q130=0,"",RES_hhdet_in_tes!Q130/RES_hhdet_in_fec!Q130)</f>
        <v>0.8882802105039368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0.88417591020321196</v>
      </c>
      <c r="D131" s="174">
        <f>IF(RES_hhdet_in_tes!D131=0,"",RES_hhdet_in_tes!D131/RES_hhdet_in_fec!D131)</f>
        <v>0.88717087703159769</v>
      </c>
      <c r="E131" s="174">
        <f>IF(RES_hhdet_in_tes!E131=0,"",RES_hhdet_in_tes!E131/RES_hhdet_in_fec!E131)</f>
        <v>0.89014108111664259</v>
      </c>
      <c r="F131" s="174">
        <f>IF(RES_hhdet_in_tes!F131=0,"",RES_hhdet_in_tes!F131/RES_hhdet_in_fec!F131)</f>
        <v>0.89305534852954538</v>
      </c>
      <c r="G131" s="174">
        <f>IF(RES_hhdet_in_tes!G131=0,"",RES_hhdet_in_tes!G131/RES_hhdet_in_fec!G131)</f>
        <v>0.89574770393994207</v>
      </c>
      <c r="H131" s="174">
        <f>IF(RES_hhdet_in_tes!H131=0,"",RES_hhdet_in_tes!H131/RES_hhdet_in_fec!H131)</f>
        <v>0.89865430300446691</v>
      </c>
      <c r="I131" s="174">
        <f>IF(RES_hhdet_in_tes!I131=0,"",RES_hhdet_in_tes!I131/RES_hhdet_in_fec!I131)</f>
        <v>0.90115277123722692</v>
      </c>
      <c r="J131" s="174">
        <f>IF(RES_hhdet_in_tes!J131=0,"",RES_hhdet_in_tes!J131/RES_hhdet_in_fec!J131)</f>
        <v>0.90395218105937514</v>
      </c>
      <c r="K131" s="174">
        <f>IF(RES_hhdet_in_tes!K131=0,"",RES_hhdet_in_tes!K131/RES_hhdet_in_fec!K131)</f>
        <v>0.90678741559026466</v>
      </c>
      <c r="L131" s="174">
        <f>IF(RES_hhdet_in_tes!L131=0,"",RES_hhdet_in_tes!L131/RES_hhdet_in_fec!L131)</f>
        <v>0.90983656051767048</v>
      </c>
      <c r="M131" s="174">
        <f>IF(RES_hhdet_in_tes!M131=0,"",RES_hhdet_in_tes!M131/RES_hhdet_in_fec!M131)</f>
        <v>0.91188510684010815</v>
      </c>
      <c r="N131" s="174">
        <f>IF(RES_hhdet_in_tes!N131=0,"",RES_hhdet_in_tes!N131/RES_hhdet_in_fec!N131)</f>
        <v>0.91355588345960836</v>
      </c>
      <c r="O131" s="174">
        <f>IF(RES_hhdet_in_tes!O131=0,"",RES_hhdet_in_tes!O131/RES_hhdet_in_fec!O131)</f>
        <v>0.91481961517627097</v>
      </c>
      <c r="P131" s="174">
        <f>IF(RES_hhdet_in_tes!P131=0,"",RES_hhdet_in_tes!P131/RES_hhdet_in_fec!P131)</f>
        <v>0.91574463115613025</v>
      </c>
      <c r="Q131" s="174">
        <f>IF(RES_hhdet_in_tes!Q131=0,"",RES_hhdet_in_tes!Q131/RES_hhdet_in_fec!Q131)</f>
        <v>0.9164921987493766</v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0.92168237428722777</v>
      </c>
      <c r="D132" s="174">
        <f>IF(RES_hhdet_in_tes!D132=0,"",RES_hhdet_in_tes!D132/RES_hhdet_in_fec!D132)</f>
        <v>0.92403573814408724</v>
      </c>
      <c r="E132" s="174">
        <f>IF(RES_hhdet_in_tes!E132=0,"",RES_hhdet_in_tes!E132/RES_hhdet_in_fec!E132)</f>
        <v>0.92649824415064508</v>
      </c>
      <c r="F132" s="174">
        <f>IF(RES_hhdet_in_tes!F132=0,"",RES_hhdet_in_tes!F132/RES_hhdet_in_fec!F132)</f>
        <v>0.92906376422766457</v>
      </c>
      <c r="G132" s="174">
        <f>IF(RES_hhdet_in_tes!G132=0,"",RES_hhdet_in_tes!G132/RES_hhdet_in_fec!G132)</f>
        <v>0.93136213778786736</v>
      </c>
      <c r="H132" s="174">
        <f>IF(RES_hhdet_in_tes!H132=0,"",RES_hhdet_in_tes!H132/RES_hhdet_in_fec!H132)</f>
        <v>0.93382880058936835</v>
      </c>
      <c r="I132" s="174">
        <f>IF(RES_hhdet_in_tes!I132=0,"",RES_hhdet_in_tes!I132/RES_hhdet_in_fec!I132)</f>
        <v>0.93552456131590034</v>
      </c>
      <c r="J132" s="174">
        <f>IF(RES_hhdet_in_tes!J132=0,"",RES_hhdet_in_tes!J132/RES_hhdet_in_fec!J132)</f>
        <v>0.93758027152715007</v>
      </c>
      <c r="K132" s="174">
        <f>IF(RES_hhdet_in_tes!K132=0,"",RES_hhdet_in_tes!K132/RES_hhdet_in_fec!K132)</f>
        <v>0.93958050774496793</v>
      </c>
      <c r="L132" s="174">
        <f>IF(RES_hhdet_in_tes!L132=0,"",RES_hhdet_in_tes!L132/RES_hhdet_in_fec!L132)</f>
        <v>0.94205123764970344</v>
      </c>
      <c r="M132" s="174">
        <f>IF(RES_hhdet_in_tes!M132=0,"",RES_hhdet_in_tes!M132/RES_hhdet_in_fec!M132)</f>
        <v>0.94397111334962236</v>
      </c>
      <c r="N132" s="174">
        <f>IF(RES_hhdet_in_tes!N132=0,"",RES_hhdet_in_tes!N132/RES_hhdet_in_fec!N132)</f>
        <v>0.94552806599135675</v>
      </c>
      <c r="O132" s="174">
        <f>IF(RES_hhdet_in_tes!O132=0,"",RES_hhdet_in_tes!O132/RES_hhdet_in_fec!O132)</f>
        <v>0.94650966666671132</v>
      </c>
      <c r="P132" s="174">
        <f>IF(RES_hhdet_in_tes!P132=0,"",RES_hhdet_in_tes!P132/RES_hhdet_in_fec!P132)</f>
        <v>0.94737394033329692</v>
      </c>
      <c r="Q132" s="174">
        <f>IF(RES_hhdet_in_tes!Q132=0,"",RES_hhdet_in_tes!Q132/RES_hhdet_in_fec!Q132)</f>
        <v>0.94812510551191698</v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0.88117817551752797</v>
      </c>
      <c r="D133" s="173">
        <f>IF(RES_hhdet_in_tes!D133=0,"",RES_hhdet_in_tes!D133/RES_hhdet_in_fec!D133)</f>
        <v>0.88436807731176903</v>
      </c>
      <c r="E133" s="173">
        <f>IF(RES_hhdet_in_tes!E133=0,"",RES_hhdet_in_tes!E133/RES_hhdet_in_fec!E133)</f>
        <v>0.88804625454825237</v>
      </c>
      <c r="F133" s="173">
        <f>IF(RES_hhdet_in_tes!F133=0,"",RES_hhdet_in_tes!F133/RES_hhdet_in_fec!F133)</f>
        <v>0.89199708101829933</v>
      </c>
      <c r="G133" s="173">
        <f>IF(RES_hhdet_in_tes!G133=0,"",RES_hhdet_in_tes!G133/RES_hhdet_in_fec!G133)</f>
        <v>0.89484403330341489</v>
      </c>
      <c r="H133" s="173">
        <f>IF(RES_hhdet_in_tes!H133=0,"",RES_hhdet_in_tes!H133/RES_hhdet_in_fec!H133)</f>
        <v>0.89774657413110104</v>
      </c>
      <c r="I133" s="173">
        <f>IF(RES_hhdet_in_tes!I133=0,"",RES_hhdet_in_tes!I133/RES_hhdet_in_fec!I133)</f>
        <v>0.900691223465382</v>
      </c>
      <c r="J133" s="173">
        <f>IF(RES_hhdet_in_tes!J133=0,"",RES_hhdet_in_tes!J133/RES_hhdet_in_fec!J133)</f>
        <v>0.9030747942336127</v>
      </c>
      <c r="K133" s="173">
        <f>IF(RES_hhdet_in_tes!K133=0,"",RES_hhdet_in_tes!K133/RES_hhdet_in_fec!K133)</f>
        <v>0.90577986530270982</v>
      </c>
      <c r="L133" s="173">
        <f>IF(RES_hhdet_in_tes!L133=0,"",RES_hhdet_in_tes!L133/RES_hhdet_in_fec!L133)</f>
        <v>0.9090990789850254</v>
      </c>
      <c r="M133" s="173">
        <f>IF(RES_hhdet_in_tes!M133=0,"",RES_hhdet_in_tes!M133/RES_hhdet_in_fec!M133)</f>
        <v>0.9125262656868548</v>
      </c>
      <c r="N133" s="173">
        <f>IF(RES_hhdet_in_tes!N133=0,"",RES_hhdet_in_tes!N133/RES_hhdet_in_fec!N133)</f>
        <v>0.91501694805505196</v>
      </c>
      <c r="O133" s="173">
        <f>IF(RES_hhdet_in_tes!O133=0,"",RES_hhdet_in_tes!O133/RES_hhdet_in_fec!O133)</f>
        <v>0.91666557264864201</v>
      </c>
      <c r="P133" s="173">
        <f>IF(RES_hhdet_in_tes!P133=0,"",RES_hhdet_in_tes!P133/RES_hhdet_in_fec!P133)</f>
        <v>0.91830669088143679</v>
      </c>
      <c r="Q133" s="173">
        <f>IF(RES_hhdet_in_tes!Q133=0,"",RES_hhdet_in_tes!Q133/RES_hhdet_in_fec!Q133)</f>
        <v>0.91935398703946491</v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1.0078160326724106</v>
      </c>
      <c r="D134" s="172">
        <f>IF(RES_hhdet_in_tes!D134=0,"",RES_hhdet_in_tes!D134/RES_hhdet_in_fec!D134)</f>
        <v>1.0079949499807479</v>
      </c>
      <c r="E134" s="172">
        <f>IF(RES_hhdet_in_tes!E134=0,"",RES_hhdet_in_tes!E134/RES_hhdet_in_fec!E134)</f>
        <v>1.0075120561230544</v>
      </c>
      <c r="F134" s="172">
        <f>IF(RES_hhdet_in_tes!F134=0,"",RES_hhdet_in_tes!F134/RES_hhdet_in_fec!F134)</f>
        <v>1.0068170930304161</v>
      </c>
      <c r="G134" s="172">
        <f>IF(RES_hhdet_in_tes!G134=0,"",RES_hhdet_in_tes!G134/RES_hhdet_in_fec!G134)</f>
        <v>1.0076413355249469</v>
      </c>
      <c r="H134" s="172">
        <f>IF(RES_hhdet_in_tes!H134=0,"",RES_hhdet_in_tes!H134/RES_hhdet_in_fec!H134)</f>
        <v>1.0088651968196725</v>
      </c>
      <c r="I134" s="172">
        <f>IF(RES_hhdet_in_tes!I134=0,"",RES_hhdet_in_tes!I134/RES_hhdet_in_fec!I134)</f>
        <v>1.0076391369148823</v>
      </c>
      <c r="J134" s="172">
        <f>IF(RES_hhdet_in_tes!J134=0,"",RES_hhdet_in_tes!J134/RES_hhdet_in_fec!J134)</f>
        <v>1.0087073338968882</v>
      </c>
      <c r="K134" s="172">
        <f>IF(RES_hhdet_in_tes!K134=0,"",RES_hhdet_in_tes!K134/RES_hhdet_in_fec!K134)</f>
        <v>1.0089348272557115</v>
      </c>
      <c r="L134" s="172">
        <f>IF(RES_hhdet_in_tes!L134=0,"",RES_hhdet_in_tes!L134/RES_hhdet_in_fec!L134)</f>
        <v>1.0093358752321928</v>
      </c>
      <c r="M134" s="172">
        <f>IF(RES_hhdet_in_tes!M134=0,"",RES_hhdet_in_tes!M134/RES_hhdet_in_fec!M134)</f>
        <v>1.0081762575469801</v>
      </c>
      <c r="N134" s="172">
        <f>IF(RES_hhdet_in_tes!N134=0,"",RES_hhdet_in_tes!N134/RES_hhdet_in_fec!N134)</f>
        <v>1.007809065126688</v>
      </c>
      <c r="O134" s="172">
        <f>IF(RES_hhdet_in_tes!O134=0,"",RES_hhdet_in_tes!O134/RES_hhdet_in_fec!O134)</f>
        <v>1.0074020340520602</v>
      </c>
      <c r="P134" s="172">
        <f>IF(RES_hhdet_in_tes!P134=0,"",RES_hhdet_in_tes!P134/RES_hhdet_in_fec!P134)</f>
        <v>1.0066505605384655</v>
      </c>
      <c r="Q134" s="172">
        <f>IF(RES_hhdet_in_tes!Q134=0,"",RES_hhdet_in_tes!Q134/RES_hhdet_in_fec!Q134)</f>
        <v>1.0067586126097932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>
        <f>IF(RES_hhdet_in_tes!D135=0,"",RES_hhdet_in_tes!D135/RES_hhdet_in_fec!D135)</f>
        <v>0.75331855298269768</v>
      </c>
      <c r="E135" s="171">
        <f>IF(RES_hhdet_in_tes!E135=0,"",RES_hhdet_in_tes!E135/RES_hhdet_in_fec!E135)</f>
        <v>0.757336907333933</v>
      </c>
      <c r="F135" s="171">
        <f>IF(RES_hhdet_in_tes!F135=0,"",RES_hhdet_in_tes!F135/RES_hhdet_in_fec!F135)</f>
        <v>0.75949067809558579</v>
      </c>
      <c r="G135" s="171">
        <f>IF(RES_hhdet_in_tes!G135=0,"",RES_hhdet_in_tes!G135/RES_hhdet_in_fec!G135)</f>
        <v>0.76455358082439118</v>
      </c>
      <c r="H135" s="171">
        <f>IF(RES_hhdet_in_tes!H135=0,"",RES_hhdet_in_tes!H135/RES_hhdet_in_fec!H135)</f>
        <v>0.76866097060483529</v>
      </c>
      <c r="I135" s="171">
        <f>IF(RES_hhdet_in_tes!I135=0,"",RES_hhdet_in_tes!I135/RES_hhdet_in_fec!I135)</f>
        <v>0.77415264989279009</v>
      </c>
      <c r="J135" s="171">
        <f>IF(RES_hhdet_in_tes!J135=0,"",RES_hhdet_in_tes!J135/RES_hhdet_in_fec!J135)</f>
        <v>0.78229623420771499</v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>
        <f>IF(RES_hhdet_in_tes!P135=0,"",RES_hhdet_in_tes!P135/RES_hhdet_in_fec!P135)</f>
        <v>0.79681756826752059</v>
      </c>
      <c r="Q135" s="171">
        <f>IF(RES_hhdet_in_tes!Q135=0,"",RES_hhdet_in_tes!Q135/RES_hhdet_in_fec!Q135)</f>
        <v>0.80333382442667223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>
        <f>IF(RES_hhdet_in_tes!D136=0,"",RES_hhdet_in_tes!D136/RES_hhdet_in_fec!D136)</f>
        <v>0.81164736908804358</v>
      </c>
      <c r="E136" s="170">
        <f>IF(RES_hhdet_in_tes!E136=0,"",RES_hhdet_in_tes!E136/RES_hhdet_in_fec!E136)</f>
        <v>0.8149908381211074</v>
      </c>
      <c r="F136" s="170">
        <f>IF(RES_hhdet_in_tes!F136=0,"",RES_hhdet_in_tes!F136/RES_hhdet_in_fec!F136)</f>
        <v>0.81875451939051502</v>
      </c>
      <c r="G136" s="170">
        <f>IF(RES_hhdet_in_tes!G136=0,"",RES_hhdet_in_tes!G136/RES_hhdet_in_fec!G136)</f>
        <v>0.82359601711168606</v>
      </c>
      <c r="H136" s="170">
        <f>IF(RES_hhdet_in_tes!H136=0,"",RES_hhdet_in_tes!H136/RES_hhdet_in_fec!H136)</f>
        <v>0.82723489758421942</v>
      </c>
      <c r="I136" s="170">
        <f>IF(RES_hhdet_in_tes!I136=0,"",RES_hhdet_in_tes!I136/RES_hhdet_in_fec!I136)</f>
        <v>0.83323813864687113</v>
      </c>
      <c r="J136" s="170">
        <f>IF(RES_hhdet_in_tes!J136=0,"",RES_hhdet_in_tes!J136/RES_hhdet_in_fec!J136)</f>
        <v>0.83373284816564786</v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>
        <f>IF(RES_hhdet_in_tes!P136=0,"",RES_hhdet_in_tes!P136/RES_hhdet_in_fec!P136)</f>
        <v>0.84376711154355633</v>
      </c>
      <c r="Q136" s="170">
        <f>IF(RES_hhdet_in_tes!Q136=0,"",RES_hhdet_in_tes!Q136/RES_hhdet_in_fec!Q136)</f>
        <v>0.84642630525067308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>
        <f>IF(RES_hhdet_in_tes!D137=0,"",RES_hhdet_in_tes!D137/RES_hhdet_in_fec!D137)</f>
        <v>0.74732272685452594</v>
      </c>
      <c r="E137" s="73">
        <f>IF(RES_hhdet_in_tes!E137=0,"",RES_hhdet_in_tes!E137/RES_hhdet_in_fec!E137)</f>
        <v>0.75227681653928713</v>
      </c>
      <c r="F137" s="73">
        <f>IF(RES_hhdet_in_tes!F137=0,"",RES_hhdet_in_tes!F137/RES_hhdet_in_fec!F137)</f>
        <v>0.75583153445471363</v>
      </c>
      <c r="G137" s="73">
        <f>IF(RES_hhdet_in_tes!G137=0,"",RES_hhdet_in_tes!G137/RES_hhdet_in_fec!G137)</f>
        <v>0.7615320481322424</v>
      </c>
      <c r="H137" s="73">
        <f>IF(RES_hhdet_in_tes!H137=0,"",RES_hhdet_in_tes!H137/RES_hhdet_in_fec!H137)</f>
        <v>0.76591950045196278</v>
      </c>
      <c r="I137" s="73">
        <f>IF(RES_hhdet_in_tes!I137=0,"",RES_hhdet_in_tes!I137/RES_hhdet_in_fec!I137)</f>
        <v>0.77539887100323068</v>
      </c>
      <c r="J137" s="73">
        <f>IF(RES_hhdet_in_tes!J137=0,"",RES_hhdet_in_tes!J137/RES_hhdet_in_fec!J137)</f>
        <v>0.77769086574250557</v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>
        <f>IF(RES_hhdet_in_tes!P137=0,"",RES_hhdet_in_tes!P137/RES_hhdet_in_fec!P137)</f>
        <v>0.79976156033865786</v>
      </c>
      <c r="Q137" s="73">
        <f>IF(RES_hhdet_in_tes!Q137=0,"",RES_hhdet_in_tes!Q137/RES_hhdet_in_fec!Q137)</f>
        <v>0.803680978350513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>
        <f>IF(RES_hhdet_in_tes!D138=0,"",RES_hhdet_in_tes!D138/RES_hhdet_in_fec!D138)</f>
        <v>1.0156103096745783</v>
      </c>
      <c r="E138" s="73">
        <f>IF(RES_hhdet_in_tes!E138=0,"",RES_hhdet_in_tes!E138/RES_hhdet_in_fec!E138)</f>
        <v>1.0142775560400303</v>
      </c>
      <c r="F138" s="73">
        <f>IF(RES_hhdet_in_tes!F138=0,"",RES_hhdet_in_tes!F138/RES_hhdet_in_fec!F138)</f>
        <v>1.0151610448132535</v>
      </c>
      <c r="G138" s="73">
        <f>IF(RES_hhdet_in_tes!G138=0,"",RES_hhdet_in_tes!G138/RES_hhdet_in_fec!G138)</f>
        <v>1.015899784112152</v>
      </c>
      <c r="H138" s="73">
        <f>IF(RES_hhdet_in_tes!H138=0,"",RES_hhdet_in_tes!H138/RES_hhdet_in_fec!H138)</f>
        <v>1.0169003989737533</v>
      </c>
      <c r="I138" s="73">
        <f>IF(RES_hhdet_in_tes!I138=0,"",RES_hhdet_in_tes!I138/RES_hhdet_in_fec!I138)</f>
        <v>1.0138850943380968</v>
      </c>
      <c r="J138" s="73">
        <f>IF(RES_hhdet_in_tes!J138=0,"",RES_hhdet_in_tes!J138/RES_hhdet_in_fec!J138)</f>
        <v>1.0139753392155815</v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>
        <f>IF(RES_hhdet_in_tes!P138=0,"",RES_hhdet_in_tes!P138/RES_hhdet_in_fec!P138)</f>
        <v>1.0065193603742175</v>
      </c>
      <c r="Q138" s="73">
        <f>IF(RES_hhdet_in_tes!Q138=0,"",RES_hhdet_in_tes!Q138/RES_hhdet_in_fec!Q138)</f>
        <v>1.0058848015247734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0.824359898621432</v>
      </c>
      <c r="D139" s="169">
        <f>IF(RES_hhdet_in_tes!D139=0,"",RES_hhdet_in_tes!D139/RES_hhdet_in_fec!D139)</f>
        <v>0.82732950976624353</v>
      </c>
      <c r="E139" s="169">
        <f>IF(RES_hhdet_in_tes!E139=0,"",RES_hhdet_in_tes!E139/RES_hhdet_in_fec!E139)</f>
        <v>0.83033409675207126</v>
      </c>
      <c r="F139" s="169">
        <f>IF(RES_hhdet_in_tes!F139=0,"",RES_hhdet_in_tes!F139/RES_hhdet_in_fec!F139)</f>
        <v>0.83311889167616815</v>
      </c>
      <c r="G139" s="169">
        <f>IF(RES_hhdet_in_tes!G139=0,"",RES_hhdet_in_tes!G139/RES_hhdet_in_fec!G139)</f>
        <v>0.83599528447484217</v>
      </c>
      <c r="H139" s="169">
        <f>IF(RES_hhdet_in_tes!H139=0,"",RES_hhdet_in_tes!H139/RES_hhdet_in_fec!H139)</f>
        <v>0.83933270393792847</v>
      </c>
      <c r="I139" s="169">
        <f>IF(RES_hhdet_in_tes!I139=0,"",RES_hhdet_in_tes!I139/RES_hhdet_in_fec!I139)</f>
        <v>0.84211128836329407</v>
      </c>
      <c r="J139" s="169">
        <f>IF(RES_hhdet_in_tes!J139=0,"",RES_hhdet_in_tes!J139/RES_hhdet_in_fec!J139)</f>
        <v>0.84540912031374083</v>
      </c>
      <c r="K139" s="169">
        <f>IF(RES_hhdet_in_tes!K139=0,"",RES_hhdet_in_tes!K139/RES_hhdet_in_fec!K139)</f>
        <v>0.8458974060386657</v>
      </c>
      <c r="L139" s="169">
        <f>IF(RES_hhdet_in_tes!L139=0,"",RES_hhdet_in_tes!L139/RES_hhdet_in_fec!L139)</f>
        <v>0.84778644821671834</v>
      </c>
      <c r="M139" s="169">
        <f>IF(RES_hhdet_in_tes!M139=0,"",RES_hhdet_in_tes!M139/RES_hhdet_in_fec!M139)</f>
        <v>0.84822430709339069</v>
      </c>
      <c r="N139" s="169">
        <f>IF(RES_hhdet_in_tes!N139=0,"",RES_hhdet_in_tes!N139/RES_hhdet_in_fec!N139)</f>
        <v>0.84971166912648632</v>
      </c>
      <c r="O139" s="169">
        <f>IF(RES_hhdet_in_tes!O139=0,"",RES_hhdet_in_tes!O139/RES_hhdet_in_fec!O139)</f>
        <v>0.85123201492624612</v>
      </c>
      <c r="P139" s="169">
        <f>IF(RES_hhdet_in_tes!P139=0,"",RES_hhdet_in_tes!P139/RES_hhdet_in_fec!P139)</f>
        <v>0.85210742828714625</v>
      </c>
      <c r="Q139" s="169">
        <f>IF(RES_hhdet_in_tes!Q139=0,"",RES_hhdet_in_tes!Q139/RES_hhdet_in_fec!Q139)</f>
        <v>0.85321605836707692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0.824359898621432</v>
      </c>
      <c r="D141" s="65">
        <f>IF(RES_hhdet_in_tes!D141=0,"",RES_hhdet_in_tes!D141/RES_hhdet_in_fec!D141)</f>
        <v>0.82732950976624353</v>
      </c>
      <c r="E141" s="65">
        <f>IF(RES_hhdet_in_tes!E141=0,"",RES_hhdet_in_tes!E141/RES_hhdet_in_fec!E141)</f>
        <v>0.83033409675207126</v>
      </c>
      <c r="F141" s="65">
        <f>IF(RES_hhdet_in_tes!F141=0,"",RES_hhdet_in_tes!F141/RES_hhdet_in_fec!F141)</f>
        <v>0.83311889167616815</v>
      </c>
      <c r="G141" s="65">
        <f>IF(RES_hhdet_in_tes!G141=0,"",RES_hhdet_in_tes!G141/RES_hhdet_in_fec!G141)</f>
        <v>0.83599528447484217</v>
      </c>
      <c r="H141" s="65">
        <f>IF(RES_hhdet_in_tes!H141=0,"",RES_hhdet_in_tes!H141/RES_hhdet_in_fec!H141)</f>
        <v>0.83933270393792847</v>
      </c>
      <c r="I141" s="65">
        <f>IF(RES_hhdet_in_tes!I141=0,"",RES_hhdet_in_tes!I141/RES_hhdet_in_fec!I141)</f>
        <v>0.84211128836329407</v>
      </c>
      <c r="J141" s="65">
        <f>IF(RES_hhdet_in_tes!J141=0,"",RES_hhdet_in_tes!J141/RES_hhdet_in_fec!J141)</f>
        <v>0.84540912031374083</v>
      </c>
      <c r="K141" s="65">
        <f>IF(RES_hhdet_in_tes!K141=0,"",RES_hhdet_in_tes!K141/RES_hhdet_in_fec!K141)</f>
        <v>0.8458974060386657</v>
      </c>
      <c r="L141" s="65">
        <f>IF(RES_hhdet_in_tes!L141=0,"",RES_hhdet_in_tes!L141/RES_hhdet_in_fec!L141)</f>
        <v>0.84778644821671834</v>
      </c>
      <c r="M141" s="65">
        <f>IF(RES_hhdet_in_tes!M141=0,"",RES_hhdet_in_tes!M141/RES_hhdet_in_fec!M141)</f>
        <v>0.84822430709339069</v>
      </c>
      <c r="N141" s="65">
        <f>IF(RES_hhdet_in_tes!N141=0,"",RES_hhdet_in_tes!N141/RES_hhdet_in_fec!N141)</f>
        <v>0.84971166912648632</v>
      </c>
      <c r="O141" s="65">
        <f>IF(RES_hhdet_in_tes!O141=0,"",RES_hhdet_in_tes!O141/RES_hhdet_in_fec!O141)</f>
        <v>0.85123201492624612</v>
      </c>
      <c r="P141" s="65">
        <f>IF(RES_hhdet_in_tes!P141=0,"",RES_hhdet_in_tes!P141/RES_hhdet_in_fec!P141)</f>
        <v>0.85210742828714625</v>
      </c>
      <c r="Q141" s="65">
        <f>IF(RES_hhdet_in_tes!Q141=0,"",RES_hhdet_in_tes!Q141/RES_hhdet_in_fec!Q141)</f>
        <v>0.85321605836707692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1.1889328414741869</v>
      </c>
      <c r="D143" s="175">
        <f>IF(RES_hhdet_in_tes!D143=0,"",RES_hhdet_in_tes!D143/RES_hhdet_in_fec!D143)</f>
        <v>1.2080131411896895</v>
      </c>
      <c r="E143" s="175">
        <f>IF(RES_hhdet_in_tes!E143=0,"",RES_hhdet_in_tes!E143/RES_hhdet_in_fec!E143)</f>
        <v>1.2491510154830818</v>
      </c>
      <c r="F143" s="175">
        <f>IF(RES_hhdet_in_tes!F143=0,"",RES_hhdet_in_tes!F143/RES_hhdet_in_fec!F143)</f>
        <v>1.292365634041045</v>
      </c>
      <c r="G143" s="175">
        <f>IF(RES_hhdet_in_tes!G143=0,"",RES_hhdet_in_tes!G143/RES_hhdet_in_fec!G143)</f>
        <v>1.3354851163573487</v>
      </c>
      <c r="H143" s="175">
        <f>IF(RES_hhdet_in_tes!H143=0,"",RES_hhdet_in_tes!H143/RES_hhdet_in_fec!H143)</f>
        <v>1.3893282265312668</v>
      </c>
      <c r="I143" s="175">
        <f>IF(RES_hhdet_in_tes!I143=0,"",RES_hhdet_in_tes!I143/RES_hhdet_in_fec!I143)</f>
        <v>1.4159229780236131</v>
      </c>
      <c r="J143" s="175">
        <f>IF(RES_hhdet_in_tes!J143=0,"",RES_hhdet_in_tes!J143/RES_hhdet_in_fec!J143)</f>
        <v>1.5237262972711743</v>
      </c>
      <c r="K143" s="175">
        <f>IF(RES_hhdet_in_tes!K143=0,"",RES_hhdet_in_tes!K143/RES_hhdet_in_fec!K143)</f>
        <v>1.5869856078622919</v>
      </c>
      <c r="L143" s="175">
        <f>IF(RES_hhdet_in_tes!L143=0,"",RES_hhdet_in_tes!L143/RES_hhdet_in_fec!L143)</f>
        <v>1.7479379802379913</v>
      </c>
      <c r="M143" s="175">
        <f>IF(RES_hhdet_in_tes!M143=0,"",RES_hhdet_in_tes!M143/RES_hhdet_in_fec!M143)</f>
        <v>1.6592379889310211</v>
      </c>
      <c r="N143" s="175">
        <f>IF(RES_hhdet_in_tes!N143=0,"",RES_hhdet_in_tes!N143/RES_hhdet_in_fec!N143)</f>
        <v>1.7107551636627703</v>
      </c>
      <c r="O143" s="175">
        <f>IF(RES_hhdet_in_tes!O143=0,"",RES_hhdet_in_tes!O143/RES_hhdet_in_fec!O143)</f>
        <v>1.7966210737847963</v>
      </c>
      <c r="P143" s="175">
        <f>IF(RES_hhdet_in_tes!P143=0,"",RES_hhdet_in_tes!P143/RES_hhdet_in_fec!P143)</f>
        <v>1.6481859580154123</v>
      </c>
      <c r="Q143" s="175">
        <f>IF(RES_hhdet_in_tes!Q143=0,"",RES_hhdet_in_tes!Q143/RES_hhdet_in_fec!Q143)</f>
        <v>1.7033826192791806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1.3478074672028655</v>
      </c>
      <c r="D144" s="169">
        <f>IF(RES_hhdet_in_tes!D144=0,"",RES_hhdet_in_tes!D144/RES_hhdet_in_fec!D144)</f>
        <v>1.4022272777041955</v>
      </c>
      <c r="E144" s="169">
        <f>IF(RES_hhdet_in_tes!E144=0,"",RES_hhdet_in_tes!E144/RES_hhdet_in_fec!E144)</f>
        <v>1.4674800183543313</v>
      </c>
      <c r="F144" s="169">
        <f>IF(RES_hhdet_in_tes!F144=0,"",RES_hhdet_in_tes!F144/RES_hhdet_in_fec!F144)</f>
        <v>1.5459153468548574</v>
      </c>
      <c r="G144" s="169">
        <f>IF(RES_hhdet_in_tes!G144=0,"",RES_hhdet_in_tes!G144/RES_hhdet_in_fec!G144)</f>
        <v>1.6418113962632723</v>
      </c>
      <c r="H144" s="169">
        <f>IF(RES_hhdet_in_tes!H144=0,"",RES_hhdet_in_tes!H144/RES_hhdet_in_fec!H144)</f>
        <v>1.7580738380326009</v>
      </c>
      <c r="I144" s="169">
        <f>IF(RES_hhdet_in_tes!I144=0,"",RES_hhdet_in_tes!I144/RES_hhdet_in_fec!I144)</f>
        <v>1.8961474632249682</v>
      </c>
      <c r="J144" s="169">
        <f>IF(RES_hhdet_in_tes!J144=0,"",RES_hhdet_in_tes!J144/RES_hhdet_in_fec!J144)</f>
        <v>2.0669993607999846</v>
      </c>
      <c r="K144" s="169">
        <f>IF(RES_hhdet_in_tes!K144=0,"",RES_hhdet_in_tes!K144/RES_hhdet_in_fec!K144)</f>
        <v>2.2315454150754337</v>
      </c>
      <c r="L144" s="169">
        <f>IF(RES_hhdet_in_tes!L144=0,"",RES_hhdet_in_tes!L144/RES_hhdet_in_fec!L144)</f>
        <v>2.5450641667170468</v>
      </c>
      <c r="M144" s="169">
        <f>IF(RES_hhdet_in_tes!M144=0,"",RES_hhdet_in_tes!M144/RES_hhdet_in_fec!M144)</f>
        <v>2.7398804475044867</v>
      </c>
      <c r="N144" s="169">
        <f>IF(RES_hhdet_in_tes!N144=0,"",RES_hhdet_in_tes!N144/RES_hhdet_in_fec!N144)</f>
        <v>2.8892087123016572</v>
      </c>
      <c r="O144" s="169">
        <f>IF(RES_hhdet_in_tes!O144=0,"",RES_hhdet_in_tes!O144/RES_hhdet_in_fec!O144)</f>
        <v>3.005762433825748</v>
      </c>
      <c r="P144" s="169">
        <f>IF(RES_hhdet_in_tes!P144=0,"",RES_hhdet_in_tes!P144/RES_hhdet_in_fec!P144)</f>
        <v>3.0804067371984476</v>
      </c>
      <c r="Q144" s="169">
        <f>IF(RES_hhdet_in_tes!Q144=0,"",RES_hhdet_in_tes!Q144/RES_hhdet_in_fec!Q144)</f>
        <v>3.1363093705511331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1.3478074672028655</v>
      </c>
      <c r="D145" s="73">
        <f>IF(RES_hhdet_in_tes!D145=0,"",RES_hhdet_in_tes!D145/RES_hhdet_in_fec!D145)</f>
        <v>1.4022272777041955</v>
      </c>
      <c r="E145" s="73">
        <f>IF(RES_hhdet_in_tes!E145=0,"",RES_hhdet_in_tes!E145/RES_hhdet_in_fec!E145)</f>
        <v>1.4674800183543313</v>
      </c>
      <c r="F145" s="73">
        <f>IF(RES_hhdet_in_tes!F145=0,"",RES_hhdet_in_tes!F145/RES_hhdet_in_fec!F145)</f>
        <v>1.5459153468548574</v>
      </c>
      <c r="G145" s="73">
        <f>IF(RES_hhdet_in_tes!G145=0,"",RES_hhdet_in_tes!G145/RES_hhdet_in_fec!G145)</f>
        <v>1.6418113962632723</v>
      </c>
      <c r="H145" s="73">
        <f>IF(RES_hhdet_in_tes!H145=0,"",RES_hhdet_in_tes!H145/RES_hhdet_in_fec!H145)</f>
        <v>1.7580738380326009</v>
      </c>
      <c r="I145" s="73">
        <f>IF(RES_hhdet_in_tes!I145=0,"",RES_hhdet_in_tes!I145/RES_hhdet_in_fec!I145)</f>
        <v>1.8961474632249682</v>
      </c>
      <c r="J145" s="73">
        <f>IF(RES_hhdet_in_tes!J145=0,"",RES_hhdet_in_tes!J145/RES_hhdet_in_fec!J145)</f>
        <v>2.0669993607999846</v>
      </c>
      <c r="K145" s="73">
        <f>IF(RES_hhdet_in_tes!K145=0,"",RES_hhdet_in_tes!K145/RES_hhdet_in_fec!K145)</f>
        <v>2.2315454150754337</v>
      </c>
      <c r="L145" s="73">
        <f>IF(RES_hhdet_in_tes!L145=0,"",RES_hhdet_in_tes!L145/RES_hhdet_in_fec!L145)</f>
        <v>2.5450641667170468</v>
      </c>
      <c r="M145" s="73">
        <f>IF(RES_hhdet_in_tes!M145=0,"",RES_hhdet_in_tes!M145/RES_hhdet_in_fec!M145)</f>
        <v>2.7398804475044867</v>
      </c>
      <c r="N145" s="73">
        <f>IF(RES_hhdet_in_tes!N145=0,"",RES_hhdet_in_tes!N145/RES_hhdet_in_fec!N145)</f>
        <v>2.8892087123016572</v>
      </c>
      <c r="O145" s="73">
        <f>IF(RES_hhdet_in_tes!O145=0,"",RES_hhdet_in_tes!O145/RES_hhdet_in_fec!O145)</f>
        <v>3.005762433825748</v>
      </c>
      <c r="P145" s="73">
        <f>IF(RES_hhdet_in_tes!P145=0,"",RES_hhdet_in_tes!P145/RES_hhdet_in_fec!P145)</f>
        <v>3.0804067371984476</v>
      </c>
      <c r="Q145" s="73">
        <f>IF(RES_hhdet_in_tes!Q145=0,"",RES_hhdet_in_tes!Q145/RES_hhdet_in_fec!Q145)</f>
        <v>3.1363093705511331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1.9696321413408924</v>
      </c>
      <c r="D146" s="169">
        <f>IF(RES_hhdet_in_tes!D146=0,"",RES_hhdet_in_tes!D146/RES_hhdet_in_fec!D146)</f>
        <v>2.0440683953342806</v>
      </c>
      <c r="E146" s="169">
        <f>IF(RES_hhdet_in_tes!E146=0,"",RES_hhdet_in_tes!E146/RES_hhdet_in_fec!E146)</f>
        <v>2.124340965257669</v>
      </c>
      <c r="F146" s="169">
        <f>IF(RES_hhdet_in_tes!F146=0,"",RES_hhdet_in_tes!F146/RES_hhdet_in_fec!F146)</f>
        <v>2.1570759745159589</v>
      </c>
      <c r="G146" s="169">
        <f>IF(RES_hhdet_in_tes!G146=0,"",RES_hhdet_in_tes!G146/RES_hhdet_in_fec!G146)</f>
        <v>2.2580452911477793</v>
      </c>
      <c r="H146" s="169">
        <f>IF(RES_hhdet_in_tes!H146=0,"",RES_hhdet_in_tes!H146/RES_hhdet_in_fec!H146)</f>
        <v>2.3790238881086565</v>
      </c>
      <c r="I146" s="169">
        <f>IF(RES_hhdet_in_tes!I146=0,"",RES_hhdet_in_tes!I146/RES_hhdet_in_fec!I146)</f>
        <v>2.535098166651311</v>
      </c>
      <c r="J146" s="169">
        <f>IF(RES_hhdet_in_tes!J146=0,"",RES_hhdet_in_tes!J146/RES_hhdet_in_fec!J146)</f>
        <v>2.7066190942862471</v>
      </c>
      <c r="K146" s="169">
        <f>IF(RES_hhdet_in_tes!K146=0,"",RES_hhdet_in_tes!K146/RES_hhdet_in_fec!K146)</f>
        <v>2.9234059621407749</v>
      </c>
      <c r="L146" s="169">
        <f>IF(RES_hhdet_in_tes!L146=0,"",RES_hhdet_in_tes!L146/RES_hhdet_in_fec!L146)</f>
        <v>3.2149541221661018</v>
      </c>
      <c r="M146" s="169">
        <f>IF(RES_hhdet_in_tes!M146=0,"",RES_hhdet_in_tes!M146/RES_hhdet_in_fec!M146)</f>
        <v>3.4243698608435427</v>
      </c>
      <c r="N146" s="169">
        <f>IF(RES_hhdet_in_tes!N146=0,"",RES_hhdet_in_tes!N146/RES_hhdet_in_fec!N146)</f>
        <v>3.5926733929841124</v>
      </c>
      <c r="O146" s="169">
        <f>IF(RES_hhdet_in_tes!O146=0,"",RES_hhdet_in_tes!O146/RES_hhdet_in_fec!O146)</f>
        <v>3.7127648745781148</v>
      </c>
      <c r="P146" s="169">
        <f>IF(RES_hhdet_in_tes!P146=0,"",RES_hhdet_in_tes!P146/RES_hhdet_in_fec!P146)</f>
        <v>3.8179358401167338</v>
      </c>
      <c r="Q146" s="169">
        <f>IF(RES_hhdet_in_tes!Q146=0,"",RES_hhdet_in_tes!Q146/RES_hhdet_in_fec!Q146)</f>
        <v>3.9086423975333449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1.9696321413408924</v>
      </c>
      <c r="D147" s="73">
        <f>IF(RES_hhdet_in_tes!D147=0,"",RES_hhdet_in_tes!D147/RES_hhdet_in_fec!D147)</f>
        <v>2.0440683953342806</v>
      </c>
      <c r="E147" s="73">
        <f>IF(RES_hhdet_in_tes!E147=0,"",RES_hhdet_in_tes!E147/RES_hhdet_in_fec!E147)</f>
        <v>2.124340965257669</v>
      </c>
      <c r="F147" s="73">
        <f>IF(RES_hhdet_in_tes!F147=0,"",RES_hhdet_in_tes!F147/RES_hhdet_in_fec!F147)</f>
        <v>2.1570759745159589</v>
      </c>
      <c r="G147" s="73">
        <f>IF(RES_hhdet_in_tes!G147=0,"",RES_hhdet_in_tes!G147/RES_hhdet_in_fec!G147)</f>
        <v>2.2580452911477793</v>
      </c>
      <c r="H147" s="73">
        <f>IF(RES_hhdet_in_tes!H147=0,"",RES_hhdet_in_tes!H147/RES_hhdet_in_fec!H147)</f>
        <v>2.3790238881086565</v>
      </c>
      <c r="I147" s="73">
        <f>IF(RES_hhdet_in_tes!I147=0,"",RES_hhdet_in_tes!I147/RES_hhdet_in_fec!I147)</f>
        <v>2.535098166651311</v>
      </c>
      <c r="J147" s="73">
        <f>IF(RES_hhdet_in_tes!J147=0,"",RES_hhdet_in_tes!J147/RES_hhdet_in_fec!J147)</f>
        <v>2.7066190942862471</v>
      </c>
      <c r="K147" s="73">
        <f>IF(RES_hhdet_in_tes!K147=0,"",RES_hhdet_in_tes!K147/RES_hhdet_in_fec!K147)</f>
        <v>2.9234059621407749</v>
      </c>
      <c r="L147" s="73">
        <f>IF(RES_hhdet_in_tes!L147=0,"",RES_hhdet_in_tes!L147/RES_hhdet_in_fec!L147)</f>
        <v>3.2149541221661018</v>
      </c>
      <c r="M147" s="73">
        <f>IF(RES_hhdet_in_tes!M147=0,"",RES_hhdet_in_tes!M147/RES_hhdet_in_fec!M147)</f>
        <v>3.4243698608435427</v>
      </c>
      <c r="N147" s="73">
        <f>IF(RES_hhdet_in_tes!N147=0,"",RES_hhdet_in_tes!N147/RES_hhdet_in_fec!N147)</f>
        <v>3.5926733929841124</v>
      </c>
      <c r="O147" s="73">
        <f>IF(RES_hhdet_in_tes!O147=0,"",RES_hhdet_in_tes!O147/RES_hhdet_in_fec!O147)</f>
        <v>3.7127648745781148</v>
      </c>
      <c r="P147" s="73">
        <f>IF(RES_hhdet_in_tes!P147=0,"",RES_hhdet_in_tes!P147/RES_hhdet_in_fec!P147)</f>
        <v>3.8179358401167338</v>
      </c>
      <c r="Q147" s="73">
        <f>IF(RES_hhdet_in_tes!Q147=0,"",RES_hhdet_in_tes!Q147/RES_hhdet_in_fec!Q147)</f>
        <v>3.9086423975333449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0.75456482445267115</v>
      </c>
      <c r="D148" s="169">
        <f>IF(RES_hhdet_in_tes!D148=0,"",RES_hhdet_in_tes!D148/RES_hhdet_in_fec!D148)</f>
        <v>0.75858597303941877</v>
      </c>
      <c r="E148" s="169">
        <f>IF(RES_hhdet_in_tes!E148=0,"",RES_hhdet_in_tes!E148/RES_hhdet_in_fec!E148)</f>
        <v>0.76315447319009022</v>
      </c>
      <c r="F148" s="169">
        <f>IF(RES_hhdet_in_tes!F148=0,"",RES_hhdet_in_tes!F148/RES_hhdet_in_fec!F148)</f>
        <v>0.76776990282511315</v>
      </c>
      <c r="G148" s="169">
        <f>IF(RES_hhdet_in_tes!G148=0,"",RES_hhdet_in_tes!G148/RES_hhdet_in_fec!G148)</f>
        <v>0.77146308886296033</v>
      </c>
      <c r="H148" s="169">
        <f>IF(RES_hhdet_in_tes!H148=0,"",RES_hhdet_in_tes!H148/RES_hhdet_in_fec!H148)</f>
        <v>0.77506125386126945</v>
      </c>
      <c r="I148" s="169">
        <f>IF(RES_hhdet_in_tes!I148=0,"",RES_hhdet_in_tes!I148/RES_hhdet_in_fec!I148)</f>
        <v>0.77973458899101389</v>
      </c>
      <c r="J148" s="169">
        <f>IF(RES_hhdet_in_tes!J148=0,"",RES_hhdet_in_tes!J148/RES_hhdet_in_fec!J148)</f>
        <v>0.78374521358708138</v>
      </c>
      <c r="K148" s="169">
        <f>IF(RES_hhdet_in_tes!K148=0,"",RES_hhdet_in_tes!K148/RES_hhdet_in_fec!K148)</f>
        <v>0.79525781508615512</v>
      </c>
      <c r="L148" s="169">
        <f>IF(RES_hhdet_in_tes!L148=0,"",RES_hhdet_in_tes!L148/RES_hhdet_in_fec!L148)</f>
        <v>0.79203720847289916</v>
      </c>
      <c r="M148" s="169">
        <f>IF(RES_hhdet_in_tes!M148=0,"",RES_hhdet_in_tes!M148/RES_hhdet_in_fec!M148)</f>
        <v>0.7959590233762146</v>
      </c>
      <c r="N148" s="169">
        <f>IF(RES_hhdet_in_tes!N148=0,"",RES_hhdet_in_tes!N148/RES_hhdet_in_fec!N148)</f>
        <v>0.79899526196581605</v>
      </c>
      <c r="O148" s="169">
        <f>IF(RES_hhdet_in_tes!O148=0,"",RES_hhdet_in_tes!O148/RES_hhdet_in_fec!O148)</f>
        <v>0.80212442212415613</v>
      </c>
      <c r="P148" s="169">
        <f>IF(RES_hhdet_in_tes!P148=0,"",RES_hhdet_in_tes!P148/RES_hhdet_in_fec!P148)</f>
        <v>0.8054029706377599</v>
      </c>
      <c r="Q148" s="169">
        <f>IF(RES_hhdet_in_tes!Q148=0,"",RES_hhdet_in_tes!Q148/RES_hhdet_in_fec!Q148)</f>
        <v>0.80780639308957092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0.74940051120521434</v>
      </c>
      <c r="D153" s="171">
        <f>IF(RES_hhdet_in_tes!D153=0,"",RES_hhdet_in_tes!D153/RES_hhdet_in_fec!D153)</f>
        <v>0.75341811719944962</v>
      </c>
      <c r="E153" s="171">
        <f>IF(RES_hhdet_in_tes!E153=0,"",RES_hhdet_in_tes!E153/RES_hhdet_in_fec!E153)</f>
        <v>0.75740437160414176</v>
      </c>
      <c r="F153" s="171">
        <f>IF(RES_hhdet_in_tes!F153=0,"",RES_hhdet_in_tes!F153/RES_hhdet_in_fec!F153)</f>
        <v>0.76116470992941454</v>
      </c>
      <c r="G153" s="171">
        <f>IF(RES_hhdet_in_tes!G153=0,"",RES_hhdet_in_tes!G153/RES_hhdet_in_fec!G153)</f>
        <v>0.764706778923677</v>
      </c>
      <c r="H153" s="171">
        <f>IF(RES_hhdet_in_tes!H153=0,"",RES_hhdet_in_tes!H153/RES_hhdet_in_fec!H153)</f>
        <v>0.76857338068079228</v>
      </c>
      <c r="I153" s="171">
        <f>IF(RES_hhdet_in_tes!I153=0,"",RES_hhdet_in_tes!I153/RES_hhdet_in_fec!I153)</f>
        <v>0.77255808673236215</v>
      </c>
      <c r="J153" s="171">
        <f>IF(RES_hhdet_in_tes!J153=0,"",RES_hhdet_in_tes!J153/RES_hhdet_in_fec!J153)</f>
        <v>0.77637759908508064</v>
      </c>
      <c r="K153" s="171">
        <f>IF(RES_hhdet_in_tes!K153=0,"",RES_hhdet_in_tes!K153/RES_hhdet_in_fec!K153)</f>
        <v>0.78115356023384508</v>
      </c>
      <c r="L153" s="171">
        <f>IF(RES_hhdet_in_tes!L153=0,"",RES_hhdet_in_tes!L153/RES_hhdet_in_fec!L153)</f>
        <v>0.78530910605055348</v>
      </c>
      <c r="M153" s="171">
        <f>IF(RES_hhdet_in_tes!M153=0,"",RES_hhdet_in_tes!M153/RES_hhdet_in_fec!M153)</f>
        <v>0.78923109782656931</v>
      </c>
      <c r="N153" s="171">
        <f>IF(RES_hhdet_in_tes!N153=0,"",RES_hhdet_in_tes!N153/RES_hhdet_in_fec!N153)</f>
        <v>0.79282806912562664</v>
      </c>
      <c r="O153" s="171">
        <f>IF(RES_hhdet_in_tes!O153=0,"",RES_hhdet_in_tes!O153/RES_hhdet_in_fec!O153)</f>
        <v>0.796076655109349</v>
      </c>
      <c r="P153" s="171">
        <f>IF(RES_hhdet_in_tes!P153=0,"",RES_hhdet_in_tes!P153/RES_hhdet_in_fec!P153)</f>
        <v>0.79898660252134124</v>
      </c>
      <c r="Q153" s="171">
        <f>IF(RES_hhdet_in_tes!Q153=0,"",RES_hhdet_in_tes!Q153/RES_hhdet_in_fec!Q153)</f>
        <v>0.80177390498775258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0.81326615928344925</v>
      </c>
      <c r="D154" s="170">
        <f>IF(RES_hhdet_in_tes!D154=0,"",RES_hhdet_in_tes!D154/RES_hhdet_in_fec!D154)</f>
        <v>0.81295325768114302</v>
      </c>
      <c r="E154" s="170">
        <f>IF(RES_hhdet_in_tes!E154=0,"",RES_hhdet_in_tes!E154/RES_hhdet_in_fec!E154)</f>
        <v>0.81617880376627527</v>
      </c>
      <c r="F154" s="170">
        <f>IF(RES_hhdet_in_tes!F154=0,"",RES_hhdet_in_tes!F154/RES_hhdet_in_fec!F154)</f>
        <v>0.82082026089324256</v>
      </c>
      <c r="G154" s="170">
        <f>IF(RES_hhdet_in_tes!G154=0,"",RES_hhdet_in_tes!G154/RES_hhdet_in_fec!G154)</f>
        <v>0.82402539128614283</v>
      </c>
      <c r="H154" s="170">
        <f>IF(RES_hhdet_in_tes!H154=0,"",RES_hhdet_in_tes!H154/RES_hhdet_in_fec!H154)</f>
        <v>0.82715129581629121</v>
      </c>
      <c r="I154" s="170">
        <f>IF(RES_hhdet_in_tes!I154=0,"",RES_hhdet_in_tes!I154/RES_hhdet_in_fec!I154)</f>
        <v>0.82943199291145664</v>
      </c>
      <c r="J154" s="170">
        <f>IF(RES_hhdet_in_tes!J154=0,"",RES_hhdet_in_tes!J154/RES_hhdet_in_fec!J154)</f>
        <v>0.83070600002402384</v>
      </c>
      <c r="K154" s="170">
        <f>IF(RES_hhdet_in_tes!K154=0,"",RES_hhdet_in_tes!K154/RES_hhdet_in_fec!K154)</f>
        <v>0.83247114595864735</v>
      </c>
      <c r="L154" s="170">
        <f>IF(RES_hhdet_in_tes!L154=0,"",RES_hhdet_in_tes!L154/RES_hhdet_in_fec!L154)</f>
        <v>0.8354628177807647</v>
      </c>
      <c r="M154" s="170">
        <f>IF(RES_hhdet_in_tes!M154=0,"",RES_hhdet_in_tes!M154/RES_hhdet_in_fec!M154)</f>
        <v>0.83566396432614998</v>
      </c>
      <c r="N154" s="170">
        <f>IF(RES_hhdet_in_tes!N154=0,"",RES_hhdet_in_tes!N154/RES_hhdet_in_fec!N154)</f>
        <v>0.83484593938701668</v>
      </c>
      <c r="O154" s="170">
        <f>IF(RES_hhdet_in_tes!O154=0,"",RES_hhdet_in_tes!O154/RES_hhdet_in_fec!O154)</f>
        <v>0.84097814901685808</v>
      </c>
      <c r="P154" s="170">
        <f>IF(RES_hhdet_in_tes!P154=0,"",RES_hhdet_in_tes!P154/RES_hhdet_in_fec!P154)</f>
        <v>0.84495495723911762</v>
      </c>
      <c r="Q154" s="170">
        <f>IF(RES_hhdet_in_tes!Q154=0,"",RES_hhdet_in_tes!Q154/RES_hhdet_in_fec!Q154)</f>
        <v>0.84689914039816383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0.75188565640114846</v>
      </c>
      <c r="D155" s="73">
        <f>IF(RES_hhdet_in_tes!D155=0,"",RES_hhdet_in_tes!D155/RES_hhdet_in_fec!D155)</f>
        <v>0.75368283975234029</v>
      </c>
      <c r="E155" s="73">
        <f>IF(RES_hhdet_in_tes!E155=0,"",RES_hhdet_in_tes!E155/RES_hhdet_in_fec!E155)</f>
        <v>0.75764449615372986</v>
      </c>
      <c r="F155" s="73">
        <f>IF(RES_hhdet_in_tes!F155=0,"",RES_hhdet_in_tes!F155/RES_hhdet_in_fec!F155)</f>
        <v>0.76233101522903091</v>
      </c>
      <c r="G155" s="73">
        <f>IF(RES_hhdet_in_tes!G155=0,"",RES_hhdet_in_tes!G155/RES_hhdet_in_fec!G155)</f>
        <v>0.76618899973026589</v>
      </c>
      <c r="H155" s="73">
        <f>IF(RES_hhdet_in_tes!H155=0,"",RES_hhdet_in_tes!H155/RES_hhdet_in_fec!H155)</f>
        <v>0.76986949214753331</v>
      </c>
      <c r="I155" s="73">
        <f>IF(RES_hhdet_in_tes!I155=0,"",RES_hhdet_in_tes!I155/RES_hhdet_in_fec!I155)</f>
        <v>0.77315531845992091</v>
      </c>
      <c r="J155" s="73">
        <f>IF(RES_hhdet_in_tes!J155=0,"",RES_hhdet_in_tes!J155/RES_hhdet_in_fec!J155)</f>
        <v>0.77652973055661023</v>
      </c>
      <c r="K155" s="73">
        <f>IF(RES_hhdet_in_tes!K155=0,"",RES_hhdet_in_tes!K155/RES_hhdet_in_fec!K155)</f>
        <v>0.77992412908378583</v>
      </c>
      <c r="L155" s="73">
        <f>IF(RES_hhdet_in_tes!L155=0,"",RES_hhdet_in_tes!L155/RES_hhdet_in_fec!L155)</f>
        <v>0.78604076316499338</v>
      </c>
      <c r="M155" s="73">
        <f>IF(RES_hhdet_in_tes!M155=0,"",RES_hhdet_in_tes!M155/RES_hhdet_in_fec!M155)</f>
        <v>0.78927836654856454</v>
      </c>
      <c r="N155" s="73">
        <f>IF(RES_hhdet_in_tes!N155=0,"",RES_hhdet_in_tes!N155/RES_hhdet_in_fec!N155)</f>
        <v>0.79170048226395484</v>
      </c>
      <c r="O155" s="73">
        <f>IF(RES_hhdet_in_tes!O155=0,"",RES_hhdet_in_tes!O155/RES_hhdet_in_fec!O155)</f>
        <v>0.79720839169253521</v>
      </c>
      <c r="P155" s="73">
        <f>IF(RES_hhdet_in_tes!P155=0,"",RES_hhdet_in_tes!P155/RES_hhdet_in_fec!P155)</f>
        <v>0.8014107325901858</v>
      </c>
      <c r="Q155" s="73">
        <f>IF(RES_hhdet_in_tes!Q155=0,"",RES_hhdet_in_tes!Q155/RES_hhdet_in_fec!Q155)</f>
        <v>0.80392825826545899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1.0037354265039513</v>
      </c>
      <c r="D156" s="73">
        <f>IF(RES_hhdet_in_tes!D156=0,"",RES_hhdet_in_tes!D156/RES_hhdet_in_fec!D156)</f>
        <v>1.000890078016107</v>
      </c>
      <c r="E156" s="73">
        <f>IF(RES_hhdet_in_tes!E156=0,"",RES_hhdet_in_tes!E156/RES_hhdet_in_fec!E156)</f>
        <v>1.0021836198430418</v>
      </c>
      <c r="F156" s="73">
        <f>IF(RES_hhdet_in_tes!F156=0,"",RES_hhdet_in_tes!F156/RES_hhdet_in_fec!F156)</f>
        <v>1.0033874027290184</v>
      </c>
      <c r="G156" s="73">
        <f>IF(RES_hhdet_in_tes!G156=0,"",RES_hhdet_in_tes!G156/RES_hhdet_in_fec!G156)</f>
        <v>1.003230107787481</v>
      </c>
      <c r="H156" s="73">
        <f>IF(RES_hhdet_in_tes!H156=0,"",RES_hhdet_in_tes!H156/RES_hhdet_in_fec!H156)</f>
        <v>1.0043397757326402</v>
      </c>
      <c r="I156" s="73">
        <f>IF(RES_hhdet_in_tes!I156=0,"",RES_hhdet_in_tes!I156/RES_hhdet_in_fec!I156)</f>
        <v>1.0051985669063457</v>
      </c>
      <c r="J156" s="73">
        <f>IF(RES_hhdet_in_tes!J156=0,"",RES_hhdet_in_tes!J156/RES_hhdet_in_fec!J156)</f>
        <v>1.0049479761709403</v>
      </c>
      <c r="K156" s="73">
        <f>IF(RES_hhdet_in_tes!K156=0,"",RES_hhdet_in_tes!K156/RES_hhdet_in_fec!K156)</f>
        <v>1.00648165940208</v>
      </c>
      <c r="L156" s="73">
        <f>IF(RES_hhdet_in_tes!L156=0,"",RES_hhdet_in_tes!L156/RES_hhdet_in_fec!L156)</f>
        <v>1.0045773662667652</v>
      </c>
      <c r="M156" s="73">
        <f>IF(RES_hhdet_in_tes!M156=0,"",RES_hhdet_in_tes!M156/RES_hhdet_in_fec!M156)</f>
        <v>1.0038712007786998</v>
      </c>
      <c r="N156" s="73">
        <f>IF(RES_hhdet_in_tes!N156=0,"",RES_hhdet_in_tes!N156/RES_hhdet_in_fec!N156)</f>
        <v>1.0030407348293455</v>
      </c>
      <c r="O156" s="73">
        <f>IF(RES_hhdet_in_tes!O156=0,"",RES_hhdet_in_tes!O156/RES_hhdet_in_fec!O156)</f>
        <v>1.0053691375234988</v>
      </c>
      <c r="P156" s="73">
        <f>IF(RES_hhdet_in_tes!P156=0,"",RES_hhdet_in_tes!P156/RES_hhdet_in_fec!P156)</f>
        <v>1.0060010137287427</v>
      </c>
      <c r="Q156" s="73">
        <f>IF(RES_hhdet_in_tes!Q156=0,"",RES_hhdet_in_tes!Q156/RES_hhdet_in_fec!Q156)</f>
        <v>1.0071990549234879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0.82310492636010502</v>
      </c>
      <c r="D157" s="169">
        <f>IF(RES_hhdet_in_tes!D157=0,"",RES_hhdet_in_tes!D157/RES_hhdet_in_fec!D157)</f>
        <v>0.82616575060468467</v>
      </c>
      <c r="E157" s="169">
        <f>IF(RES_hhdet_in_tes!E157=0,"",RES_hhdet_in_tes!E157/RES_hhdet_in_fec!E157)</f>
        <v>0.82867652863261454</v>
      </c>
      <c r="F157" s="169">
        <f>IF(RES_hhdet_in_tes!F157=0,"",RES_hhdet_in_tes!F157/RES_hhdet_in_fec!F157)</f>
        <v>0.83095509551692304</v>
      </c>
      <c r="G157" s="169">
        <f>IF(RES_hhdet_in_tes!G157=0,"",RES_hhdet_in_tes!G157/RES_hhdet_in_fec!G157)</f>
        <v>0.83312412428733362</v>
      </c>
      <c r="H157" s="169">
        <f>IF(RES_hhdet_in_tes!H157=0,"",RES_hhdet_in_tes!H157/RES_hhdet_in_fec!H157)</f>
        <v>0.83527053873177315</v>
      </c>
      <c r="I157" s="169">
        <f>IF(RES_hhdet_in_tes!I157=0,"",RES_hhdet_in_tes!I157/RES_hhdet_in_fec!I157)</f>
        <v>0.837559582701489</v>
      </c>
      <c r="J157" s="169">
        <f>IF(RES_hhdet_in_tes!J157=0,"",RES_hhdet_in_tes!J157/RES_hhdet_in_fec!J157)</f>
        <v>0.839743127274301</v>
      </c>
      <c r="K157" s="169">
        <f>IF(RES_hhdet_in_tes!K157=0,"",RES_hhdet_in_tes!K157/RES_hhdet_in_fec!K157)</f>
        <v>0.84178227873645117</v>
      </c>
      <c r="L157" s="169">
        <f>IF(RES_hhdet_in_tes!L157=0,"",RES_hhdet_in_tes!L157/RES_hhdet_in_fec!L157)</f>
        <v>0.8440900222789004</v>
      </c>
      <c r="M157" s="169">
        <f>IF(RES_hhdet_in_tes!M157=0,"",RES_hhdet_in_tes!M157/RES_hhdet_in_fec!M157)</f>
        <v>0.84619158009956708</v>
      </c>
      <c r="N157" s="169">
        <f>IF(RES_hhdet_in_tes!N157=0,"",RES_hhdet_in_tes!N157/RES_hhdet_in_fec!N157)</f>
        <v>0.8481879279218536</v>
      </c>
      <c r="O157" s="169">
        <f>IF(RES_hhdet_in_tes!O157=0,"",RES_hhdet_in_tes!O157/RES_hhdet_in_fec!O157)</f>
        <v>0.84996360187256081</v>
      </c>
      <c r="P157" s="169">
        <f>IF(RES_hhdet_in_tes!P157=0,"",RES_hhdet_in_tes!P157/RES_hhdet_in_fec!P157)</f>
        <v>0.85149261959641298</v>
      </c>
      <c r="Q157" s="169">
        <f>IF(RES_hhdet_in_tes!Q157=0,"",RES_hhdet_in_tes!Q157/RES_hhdet_in_fec!Q157)</f>
        <v>0.85292811245190669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0.82310492636010502</v>
      </c>
      <c r="D159" s="65">
        <f>IF(RES_hhdet_in_tes!D159=0,"",RES_hhdet_in_tes!D159/RES_hhdet_in_fec!D159)</f>
        <v>0.82616575060468467</v>
      </c>
      <c r="E159" s="65">
        <f>IF(RES_hhdet_in_tes!E159=0,"",RES_hhdet_in_tes!E159/RES_hhdet_in_fec!E159)</f>
        <v>0.82867652863261454</v>
      </c>
      <c r="F159" s="65">
        <f>IF(RES_hhdet_in_tes!F159=0,"",RES_hhdet_in_tes!F159/RES_hhdet_in_fec!F159)</f>
        <v>0.83095509551692304</v>
      </c>
      <c r="G159" s="65">
        <f>IF(RES_hhdet_in_tes!G159=0,"",RES_hhdet_in_tes!G159/RES_hhdet_in_fec!G159)</f>
        <v>0.83312412428733362</v>
      </c>
      <c r="H159" s="65">
        <f>IF(RES_hhdet_in_tes!H159=0,"",RES_hhdet_in_tes!H159/RES_hhdet_in_fec!H159)</f>
        <v>0.83527053873177315</v>
      </c>
      <c r="I159" s="65">
        <f>IF(RES_hhdet_in_tes!I159=0,"",RES_hhdet_in_tes!I159/RES_hhdet_in_fec!I159)</f>
        <v>0.837559582701489</v>
      </c>
      <c r="J159" s="65">
        <f>IF(RES_hhdet_in_tes!J159=0,"",RES_hhdet_in_tes!J159/RES_hhdet_in_fec!J159)</f>
        <v>0.839743127274301</v>
      </c>
      <c r="K159" s="65">
        <f>IF(RES_hhdet_in_tes!K159=0,"",RES_hhdet_in_tes!K159/RES_hhdet_in_fec!K159)</f>
        <v>0.84178227873645117</v>
      </c>
      <c r="L159" s="65">
        <f>IF(RES_hhdet_in_tes!L159=0,"",RES_hhdet_in_tes!L159/RES_hhdet_in_fec!L159)</f>
        <v>0.8440900222789004</v>
      </c>
      <c r="M159" s="65">
        <f>IF(RES_hhdet_in_tes!M159=0,"",RES_hhdet_in_tes!M159/RES_hhdet_in_fec!M159)</f>
        <v>0.84619158009956708</v>
      </c>
      <c r="N159" s="65">
        <f>IF(RES_hhdet_in_tes!N159=0,"",RES_hhdet_in_tes!N159/RES_hhdet_in_fec!N159)</f>
        <v>0.8481879279218536</v>
      </c>
      <c r="O159" s="65">
        <f>IF(RES_hhdet_in_tes!O159=0,"",RES_hhdet_in_tes!O159/RES_hhdet_in_fec!O159)</f>
        <v>0.84996360187256081</v>
      </c>
      <c r="P159" s="65">
        <f>IF(RES_hhdet_in_tes!P159=0,"",RES_hhdet_in_tes!P159/RES_hhdet_in_fec!P159)</f>
        <v>0.85149261959641298</v>
      </c>
      <c r="Q159" s="65">
        <f>IF(RES_hhdet_in_tes!Q159=0,"",RES_hhdet_in_tes!Q159/RES_hhdet_in_fec!Q159)</f>
        <v>0.85292811245190669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 t="str">
        <f>IF(RES_hhdet_in_tes!C161=0,"",RES_hhdet_in_tes!C161/RES_hhdet_in_fec!C161)</f>
        <v/>
      </c>
      <c r="D161" s="175">
        <f>IF(RES_hhdet_in_tes!D161=0,"",RES_hhdet_in_tes!D161/RES_hhdet_in_fec!D161)</f>
        <v>0.82478659087985895</v>
      </c>
      <c r="E161" s="175">
        <f>IF(RES_hhdet_in_tes!E161=0,"",RES_hhdet_in_tes!E161/RES_hhdet_in_fec!E161)</f>
        <v>0.82920399449314841</v>
      </c>
      <c r="F161" s="175">
        <f>IF(RES_hhdet_in_tes!F161=0,"",RES_hhdet_in_tes!F161/RES_hhdet_in_fec!F161)</f>
        <v>0.83316217447361274</v>
      </c>
      <c r="G161" s="175">
        <f>IF(RES_hhdet_in_tes!G161=0,"",RES_hhdet_in_tes!G161/RES_hhdet_in_fec!G161)</f>
        <v>0.83675941238372653</v>
      </c>
      <c r="H161" s="175">
        <f>IF(RES_hhdet_in_tes!H161=0,"",RES_hhdet_in_tes!H161/RES_hhdet_in_fec!H161)</f>
        <v>0.84072338028631655</v>
      </c>
      <c r="I161" s="175">
        <f>IF(RES_hhdet_in_tes!I161=0,"",RES_hhdet_in_tes!I161/RES_hhdet_in_fec!I161)</f>
        <v>0.84436083442427523</v>
      </c>
      <c r="J161" s="175">
        <f>IF(RES_hhdet_in_tes!J161=0,"",RES_hhdet_in_tes!J161/RES_hhdet_in_fec!J161)</f>
        <v>0.85073895488214712</v>
      </c>
      <c r="K161" s="175">
        <f>IF(RES_hhdet_in_tes!K161=0,"",RES_hhdet_in_tes!K161/RES_hhdet_in_fec!K161)</f>
        <v>0.85542049779689466</v>
      </c>
      <c r="L161" s="175">
        <f>IF(RES_hhdet_in_tes!L161=0,"",RES_hhdet_in_tes!L161/RES_hhdet_in_fec!L161)</f>
        <v>0.85923908872407018</v>
      </c>
      <c r="M161" s="175">
        <f>IF(RES_hhdet_in_tes!M161=0,"",RES_hhdet_in_tes!M161/RES_hhdet_in_fec!M161)</f>
        <v>0.86244573903882071</v>
      </c>
      <c r="N161" s="175">
        <f>IF(RES_hhdet_in_tes!N161=0,"",RES_hhdet_in_tes!N161/RES_hhdet_in_fec!N161)</f>
        <v>0.86517960978504205</v>
      </c>
      <c r="O161" s="175">
        <f>IF(RES_hhdet_in_tes!O161=0,"",RES_hhdet_in_tes!O161/RES_hhdet_in_fec!O161)</f>
        <v>0.86826773506646471</v>
      </c>
      <c r="P161" s="175">
        <f>IF(RES_hhdet_in_tes!P161=0,"",RES_hhdet_in_tes!P161/RES_hhdet_in_fec!P161)</f>
        <v>0.86856437436374534</v>
      </c>
      <c r="Q161" s="175">
        <f>IF(RES_hhdet_in_tes!Q161=0,"",RES_hhdet_in_tes!Q161/RES_hhdet_in_fec!Q161)</f>
        <v>0.87813957502352813</v>
      </c>
    </row>
    <row r="162" spans="1:17" ht="12.95" customHeight="1" x14ac:dyDescent="0.25">
      <c r="A162" s="158" t="s">
        <v>65</v>
      </c>
      <c r="B162" s="169"/>
      <c r="C162" s="169" t="str">
        <f>IF(RES_hhdet_in_tes!C162=0,"",RES_hhdet_in_tes!C162/RES_hhdet_in_fec!C162)</f>
        <v/>
      </c>
      <c r="D162" s="169">
        <f>IF(RES_hhdet_in_tes!D162=0,"",RES_hhdet_in_tes!D162/RES_hhdet_in_fec!D162)</f>
        <v>0.83793266439514236</v>
      </c>
      <c r="E162" s="169">
        <f>IF(RES_hhdet_in_tes!E162=0,"",RES_hhdet_in_tes!E162/RES_hhdet_in_fec!E162)</f>
        <v>0.84235029779722048</v>
      </c>
      <c r="F162" s="169">
        <f>IF(RES_hhdet_in_tes!F162=0,"",RES_hhdet_in_tes!F162/RES_hhdet_in_fec!F162)</f>
        <v>0.84649471159726097</v>
      </c>
      <c r="G162" s="169">
        <f>IF(RES_hhdet_in_tes!G162=0,"",RES_hhdet_in_tes!G162/RES_hhdet_in_fec!G162)</f>
        <v>0.85055837942106927</v>
      </c>
      <c r="H162" s="169">
        <f>IF(RES_hhdet_in_tes!H162=0,"",RES_hhdet_in_tes!H162/RES_hhdet_in_fec!H162)</f>
        <v>0.85458560130934824</v>
      </c>
      <c r="I162" s="169">
        <f>IF(RES_hhdet_in_tes!I162=0,"",RES_hhdet_in_tes!I162/RES_hhdet_in_fec!I162)</f>
        <v>0.85838471716642195</v>
      </c>
      <c r="J162" s="169">
        <f>IF(RES_hhdet_in_tes!J162=0,"",RES_hhdet_in_tes!J162/RES_hhdet_in_fec!J162)</f>
        <v>0.86187520336789425</v>
      </c>
      <c r="K162" s="169">
        <f>IF(RES_hhdet_in_tes!K162=0,"",RES_hhdet_in_tes!K162/RES_hhdet_in_fec!K162)</f>
        <v>0.86563622750954239</v>
      </c>
      <c r="L162" s="169">
        <f>IF(RES_hhdet_in_tes!L162=0,"",RES_hhdet_in_tes!L162/RES_hhdet_in_fec!L162)</f>
        <v>0.87002901438985603</v>
      </c>
      <c r="M162" s="169">
        <f>IF(RES_hhdet_in_tes!M162=0,"",RES_hhdet_in_tes!M162/RES_hhdet_in_fec!M162)</f>
        <v>0.87387889499122506</v>
      </c>
      <c r="N162" s="169">
        <f>IF(RES_hhdet_in_tes!N162=0,"",RES_hhdet_in_tes!N162/RES_hhdet_in_fec!N162)</f>
        <v>0.87716562102731932</v>
      </c>
      <c r="O162" s="169">
        <f>IF(RES_hhdet_in_tes!O162=0,"",RES_hhdet_in_tes!O162/RES_hhdet_in_fec!O162)</f>
        <v>0.88038516171920045</v>
      </c>
      <c r="P162" s="169">
        <f>IF(RES_hhdet_in_tes!P162=0,"",RES_hhdet_in_tes!P162/RES_hhdet_in_fec!P162)</f>
        <v>0.88439566158791139</v>
      </c>
      <c r="Q162" s="169">
        <f>IF(RES_hhdet_in_tes!Q162=0,"",RES_hhdet_in_tes!Q162/RES_hhdet_in_fec!Q162)</f>
        <v>0.89216828987451346</v>
      </c>
    </row>
    <row r="163" spans="1:17" ht="12" customHeight="1" x14ac:dyDescent="0.25">
      <c r="A163" s="23" t="s">
        <v>60</v>
      </c>
      <c r="B163" s="65"/>
      <c r="C163" s="65" t="str">
        <f>IF(RES_hhdet_in_tes!C163=0,"",RES_hhdet_in_tes!C163/RES_hhdet_in_fec!C163)</f>
        <v/>
      </c>
      <c r="D163" s="65">
        <f>IF(RES_hhdet_in_tes!D163=0,"",RES_hhdet_in_tes!D163/RES_hhdet_in_fec!D163)</f>
        <v>0.83793266439514236</v>
      </c>
      <c r="E163" s="65">
        <f>IF(RES_hhdet_in_tes!E163=0,"",RES_hhdet_in_tes!E163/RES_hhdet_in_fec!E163)</f>
        <v>0.84235029779722048</v>
      </c>
      <c r="F163" s="65">
        <f>IF(RES_hhdet_in_tes!F163=0,"",RES_hhdet_in_tes!F163/RES_hhdet_in_fec!F163)</f>
        <v>0.84649471159726097</v>
      </c>
      <c r="G163" s="65">
        <f>IF(RES_hhdet_in_tes!G163=0,"",RES_hhdet_in_tes!G163/RES_hhdet_in_fec!G163)</f>
        <v>0.85055837942106927</v>
      </c>
      <c r="H163" s="65">
        <f>IF(RES_hhdet_in_tes!H163=0,"",RES_hhdet_in_tes!H163/RES_hhdet_in_fec!H163)</f>
        <v>0.85458560130934824</v>
      </c>
      <c r="I163" s="65">
        <f>IF(RES_hhdet_in_tes!I163=0,"",RES_hhdet_in_tes!I163/RES_hhdet_in_fec!I163)</f>
        <v>0.85838471716642195</v>
      </c>
      <c r="J163" s="65">
        <f>IF(RES_hhdet_in_tes!J163=0,"",RES_hhdet_in_tes!J163/RES_hhdet_in_fec!J163)</f>
        <v>0.86187520336789425</v>
      </c>
      <c r="K163" s="65">
        <f>IF(RES_hhdet_in_tes!K163=0,"",RES_hhdet_in_tes!K163/RES_hhdet_in_fec!K163)</f>
        <v>0.86563622750954239</v>
      </c>
      <c r="L163" s="65">
        <f>IF(RES_hhdet_in_tes!L163=0,"",RES_hhdet_in_tes!L163/RES_hhdet_in_fec!L163)</f>
        <v>0.87002901438985603</v>
      </c>
      <c r="M163" s="65">
        <f>IF(RES_hhdet_in_tes!M163=0,"",RES_hhdet_in_tes!M163/RES_hhdet_in_fec!M163)</f>
        <v>0.87387889499122506</v>
      </c>
      <c r="N163" s="65">
        <f>IF(RES_hhdet_in_tes!N163=0,"",RES_hhdet_in_tes!N163/RES_hhdet_in_fec!N163)</f>
        <v>0.87716562102731932</v>
      </c>
      <c r="O163" s="65">
        <f>IF(RES_hhdet_in_tes!O163=0,"",RES_hhdet_in_tes!O163/RES_hhdet_in_fec!O163)</f>
        <v>0.88038516171920045</v>
      </c>
      <c r="P163" s="65">
        <f>IF(RES_hhdet_in_tes!P163=0,"",RES_hhdet_in_tes!P163/RES_hhdet_in_fec!P163)</f>
        <v>0.88439566158791139</v>
      </c>
      <c r="Q163" s="65">
        <f>IF(RES_hhdet_in_tes!Q163=0,"",RES_hhdet_in_tes!Q163/RES_hhdet_in_fec!Q163)</f>
        <v>0.89216828987451346</v>
      </c>
    </row>
    <row r="164" spans="1:17" ht="12.95" customHeight="1" x14ac:dyDescent="0.25">
      <c r="A164" s="158" t="s">
        <v>112</v>
      </c>
      <c r="B164" s="169"/>
      <c r="C164" s="169" t="str">
        <f>IF(RES_hhdet_in_tes!C164=0,"",RES_hhdet_in_tes!C164/RES_hhdet_in_fec!C164)</f>
        <v/>
      </c>
      <c r="D164" s="169">
        <f>IF(RES_hhdet_in_tes!D164=0,"",RES_hhdet_in_tes!D164/RES_hhdet_in_fec!D164)</f>
        <v>2.0200737973756966</v>
      </c>
      <c r="E164" s="169">
        <f>IF(RES_hhdet_in_tes!E164=0,"",RES_hhdet_in_tes!E164/RES_hhdet_in_fec!E164)</f>
        <v>2.1070114723856368</v>
      </c>
      <c r="F164" s="169">
        <f>IF(RES_hhdet_in_tes!F164=0,"",RES_hhdet_in_tes!F164/RES_hhdet_in_fec!F164)</f>
        <v>2.2112978659607632</v>
      </c>
      <c r="G164" s="169">
        <f>IF(RES_hhdet_in_tes!G164=0,"",RES_hhdet_in_tes!G164/RES_hhdet_in_fec!G164)</f>
        <v>2.3492295592901096</v>
      </c>
      <c r="H164" s="169">
        <f>IF(RES_hhdet_in_tes!H164=0,"",RES_hhdet_in_tes!H164/RES_hhdet_in_fec!H164)</f>
        <v>2.4948166051989902</v>
      </c>
      <c r="I164" s="169">
        <f>IF(RES_hhdet_in_tes!I164=0,"",RES_hhdet_in_tes!I164/RES_hhdet_in_fec!I164)</f>
        <v>2.6573361413354828</v>
      </c>
      <c r="J164" s="169">
        <f>IF(RES_hhdet_in_tes!J164=0,"",RES_hhdet_in_tes!J164/RES_hhdet_in_fec!J164)</f>
        <v>2.9536780476621738</v>
      </c>
      <c r="K164" s="169">
        <f>IF(RES_hhdet_in_tes!K164=0,"",RES_hhdet_in_tes!K164/RES_hhdet_in_fec!K164)</f>
        <v>2.9393431535160675</v>
      </c>
      <c r="L164" s="169">
        <f>IF(RES_hhdet_in_tes!L164=0,"",RES_hhdet_in_tes!L164/RES_hhdet_in_fec!L164)</f>
        <v>3.2019812443964293</v>
      </c>
      <c r="M164" s="169">
        <f>IF(RES_hhdet_in_tes!M164=0,"",RES_hhdet_in_tes!M164/RES_hhdet_in_fec!M164)</f>
        <v>3.3862485219572589</v>
      </c>
      <c r="N164" s="169">
        <f>IF(RES_hhdet_in_tes!N164=0,"",RES_hhdet_in_tes!N164/RES_hhdet_in_fec!N164)</f>
        <v>3.5404047438321427</v>
      </c>
      <c r="O164" s="169">
        <f>IF(RES_hhdet_in_tes!O164=0,"",RES_hhdet_in_tes!O164/RES_hhdet_in_fec!O164)</f>
        <v>3.6679679522298332</v>
      </c>
      <c r="P164" s="169">
        <f>IF(RES_hhdet_in_tes!P164=0,"",RES_hhdet_in_tes!P164/RES_hhdet_in_fec!P164)</f>
        <v>3.7514845481471841</v>
      </c>
      <c r="Q164" s="169">
        <f>IF(RES_hhdet_in_tes!Q164=0,"",RES_hhdet_in_tes!Q164/RES_hhdet_in_fec!Q164)</f>
        <v>3.8085469653044095</v>
      </c>
    </row>
    <row r="165" spans="1:17" ht="12" customHeight="1" x14ac:dyDescent="0.25">
      <c r="A165" s="23" t="s">
        <v>60</v>
      </c>
      <c r="B165" s="73"/>
      <c r="C165" s="73" t="str">
        <f>IF(RES_hhdet_in_tes!C165=0,"",RES_hhdet_in_tes!C165/RES_hhdet_in_fec!C165)</f>
        <v/>
      </c>
      <c r="D165" s="73">
        <f>IF(RES_hhdet_in_tes!D165=0,"",RES_hhdet_in_tes!D165/RES_hhdet_in_fec!D165)</f>
        <v>2.0200737973756966</v>
      </c>
      <c r="E165" s="73">
        <f>IF(RES_hhdet_in_tes!E165=0,"",RES_hhdet_in_tes!E165/RES_hhdet_in_fec!E165)</f>
        <v>2.1070114723856368</v>
      </c>
      <c r="F165" s="73">
        <f>IF(RES_hhdet_in_tes!F165=0,"",RES_hhdet_in_tes!F165/RES_hhdet_in_fec!F165)</f>
        <v>2.2112978659607632</v>
      </c>
      <c r="G165" s="73">
        <f>IF(RES_hhdet_in_tes!G165=0,"",RES_hhdet_in_tes!G165/RES_hhdet_in_fec!G165)</f>
        <v>2.3492295592901096</v>
      </c>
      <c r="H165" s="73">
        <f>IF(RES_hhdet_in_tes!H165=0,"",RES_hhdet_in_tes!H165/RES_hhdet_in_fec!H165)</f>
        <v>2.4948166051989902</v>
      </c>
      <c r="I165" s="73">
        <f>IF(RES_hhdet_in_tes!I165=0,"",RES_hhdet_in_tes!I165/RES_hhdet_in_fec!I165)</f>
        <v>2.6573361413354828</v>
      </c>
      <c r="J165" s="73">
        <f>IF(RES_hhdet_in_tes!J165=0,"",RES_hhdet_in_tes!J165/RES_hhdet_in_fec!J165)</f>
        <v>2.9536780476621738</v>
      </c>
      <c r="K165" s="73">
        <f>IF(RES_hhdet_in_tes!K165=0,"",RES_hhdet_in_tes!K165/RES_hhdet_in_fec!K165)</f>
        <v>2.9393431535160675</v>
      </c>
      <c r="L165" s="73">
        <f>IF(RES_hhdet_in_tes!L165=0,"",RES_hhdet_in_tes!L165/RES_hhdet_in_fec!L165)</f>
        <v>3.2019812443964293</v>
      </c>
      <c r="M165" s="73">
        <f>IF(RES_hhdet_in_tes!M165=0,"",RES_hhdet_in_tes!M165/RES_hhdet_in_fec!M165)</f>
        <v>3.3862485219572589</v>
      </c>
      <c r="N165" s="73">
        <f>IF(RES_hhdet_in_tes!N165=0,"",RES_hhdet_in_tes!N165/RES_hhdet_in_fec!N165)</f>
        <v>3.5404047438321427</v>
      </c>
      <c r="O165" s="73">
        <f>IF(RES_hhdet_in_tes!O165=0,"",RES_hhdet_in_tes!O165/RES_hhdet_in_fec!O165)</f>
        <v>3.6679679522298332</v>
      </c>
      <c r="P165" s="73">
        <f>IF(RES_hhdet_in_tes!P165=0,"",RES_hhdet_in_tes!P165/RES_hhdet_in_fec!P165)</f>
        <v>3.7514845481471841</v>
      </c>
      <c r="Q165" s="73">
        <f>IF(RES_hhdet_in_tes!Q165=0,"",RES_hhdet_in_tes!Q165/RES_hhdet_in_fec!Q165)</f>
        <v>3.8085469653044095</v>
      </c>
    </row>
    <row r="166" spans="1:17" ht="12" customHeight="1" x14ac:dyDescent="0.25">
      <c r="A166" s="158" t="s">
        <v>63</v>
      </c>
      <c r="B166" s="169"/>
      <c r="C166" s="169" t="str">
        <f>IF(RES_hhdet_in_tes!C166=0,"",RES_hhdet_in_tes!C166/RES_hhdet_in_fec!C166)</f>
        <v/>
      </c>
      <c r="D166" s="169">
        <f>IF(RES_hhdet_in_tes!D166=0,"",RES_hhdet_in_tes!D166/RES_hhdet_in_fec!D166)</f>
        <v>0.75911138060408168</v>
      </c>
      <c r="E166" s="169">
        <f>IF(RES_hhdet_in_tes!E166=0,"",RES_hhdet_in_tes!E166/RES_hhdet_in_fec!E166)</f>
        <v>0.76361855108553767</v>
      </c>
      <c r="F166" s="169">
        <f>IF(RES_hhdet_in_tes!F166=0,"",RES_hhdet_in_tes!F166/RES_hhdet_in_fec!F166)</f>
        <v>0.76919519200683684</v>
      </c>
      <c r="G166" s="169">
        <f>IF(RES_hhdet_in_tes!G166=0,"",RES_hhdet_in_tes!G166/RES_hhdet_in_fec!G166)</f>
        <v>0.77291028177563059</v>
      </c>
      <c r="H166" s="169">
        <f>IF(RES_hhdet_in_tes!H166=0,"",RES_hhdet_in_tes!H166/RES_hhdet_in_fec!H166)</f>
        <v>0.77947095096401386</v>
      </c>
      <c r="I166" s="169">
        <f>IF(RES_hhdet_in_tes!I166=0,"",RES_hhdet_in_tes!I166/RES_hhdet_in_fec!I166)</f>
        <v>0.78694930913738903</v>
      </c>
      <c r="J166" s="169">
        <f>IF(RES_hhdet_in_tes!J166=0,"",RES_hhdet_in_tes!J166/RES_hhdet_in_fec!J166)</f>
        <v>0.79503982152657815</v>
      </c>
      <c r="K166" s="169">
        <f>IF(RES_hhdet_in_tes!K166=0,"",RES_hhdet_in_tes!K166/RES_hhdet_in_fec!K166)</f>
        <v>0.79680758573800159</v>
      </c>
      <c r="L166" s="169">
        <f>IF(RES_hhdet_in_tes!L166=0,"",RES_hhdet_in_tes!L166/RES_hhdet_in_fec!L166)</f>
        <v>0.79368660968150018</v>
      </c>
      <c r="M166" s="169">
        <f>IF(RES_hhdet_in_tes!M166=0,"",RES_hhdet_in_tes!M166/RES_hhdet_in_fec!M166)</f>
        <v>0.79413117456066473</v>
      </c>
      <c r="N166" s="169">
        <f>IF(RES_hhdet_in_tes!N166=0,"",RES_hhdet_in_tes!N166/RES_hhdet_in_fec!N166)</f>
        <v>0.7936951836684315</v>
      </c>
      <c r="O166" s="169">
        <f>IF(RES_hhdet_in_tes!O166=0,"",RES_hhdet_in_tes!O166/RES_hhdet_in_fec!O166)</f>
        <v>0.79475730210669204</v>
      </c>
      <c r="P166" s="169">
        <f>IF(RES_hhdet_in_tes!P166=0,"",RES_hhdet_in_tes!P166/RES_hhdet_in_fec!P166)</f>
        <v>0.79899295741120657</v>
      </c>
      <c r="Q166" s="169">
        <f>IF(RES_hhdet_in_tes!Q166=0,"",RES_hhdet_in_tes!Q166/RES_hhdet_in_fec!Q166)</f>
        <v>0.8039893565759979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 t="str">
        <f>IF(RES_hhdet_in_tes!C171=0,"",RES_hhdet_in_tes!C171/RES_hhdet_in_fec!C171)</f>
        <v/>
      </c>
      <c r="D171" s="171">
        <f>IF(RES_hhdet_in_tes!D171=0,"",RES_hhdet_in_tes!D171/RES_hhdet_in_fec!D171)</f>
        <v>0.75426951443865209</v>
      </c>
      <c r="E171" s="171">
        <f>IF(RES_hhdet_in_tes!E171=0,"",RES_hhdet_in_tes!E171/RES_hhdet_in_fec!E171)</f>
        <v>0.75965582551769029</v>
      </c>
      <c r="F171" s="171">
        <f>IF(RES_hhdet_in_tes!F171=0,"",RES_hhdet_in_tes!F171/RES_hhdet_in_fec!F171)</f>
        <v>0.76528575308143376</v>
      </c>
      <c r="G171" s="171">
        <f>IF(RES_hhdet_in_tes!G171=0,"",RES_hhdet_in_tes!G171/RES_hhdet_in_fec!G171)</f>
        <v>0.7711828380367648</v>
      </c>
      <c r="H171" s="171">
        <f>IF(RES_hhdet_in_tes!H171=0,"",RES_hhdet_in_tes!H171/RES_hhdet_in_fec!H171)</f>
        <v>0.77773860437585685</v>
      </c>
      <c r="I171" s="171">
        <f>IF(RES_hhdet_in_tes!I171=0,"",RES_hhdet_in_tes!I171/RES_hhdet_in_fec!I171)</f>
        <v>0.78514357514741062</v>
      </c>
      <c r="J171" s="171">
        <f>IF(RES_hhdet_in_tes!J171=0,"",RES_hhdet_in_tes!J171/RES_hhdet_in_fec!J171)</f>
        <v>0.79313604203057986</v>
      </c>
      <c r="K171" s="171">
        <f>IF(RES_hhdet_in_tes!K171=0,"",RES_hhdet_in_tes!K171/RES_hhdet_in_fec!K171)</f>
        <v>0.792652778293928</v>
      </c>
      <c r="L171" s="171">
        <f>IF(RES_hhdet_in_tes!L171=0,"",RES_hhdet_in_tes!L171/RES_hhdet_in_fec!L171)</f>
        <v>0.79159395247385667</v>
      </c>
      <c r="M171" s="171">
        <f>IF(RES_hhdet_in_tes!M171=0,"",RES_hhdet_in_tes!M171/RES_hhdet_in_fec!M171)</f>
        <v>0.79182063728510999</v>
      </c>
      <c r="N171" s="171">
        <f>IF(RES_hhdet_in_tes!N171=0,"",RES_hhdet_in_tes!N171/RES_hhdet_in_fec!N171)</f>
        <v>0.79204793262064133</v>
      </c>
      <c r="O171" s="171">
        <f>IF(RES_hhdet_in_tes!O171=0,"",RES_hhdet_in_tes!O171/RES_hhdet_in_fec!O171)</f>
        <v>0.79260748316809104</v>
      </c>
      <c r="P171" s="171">
        <f>IF(RES_hhdet_in_tes!P171=0,"",RES_hhdet_in_tes!P171/RES_hhdet_in_fec!P171)</f>
        <v>0.79701955846444084</v>
      </c>
      <c r="Q171" s="171">
        <f>IF(RES_hhdet_in_tes!Q171=0,"",RES_hhdet_in_tes!Q171/RES_hhdet_in_fec!Q171)</f>
        <v>0.80225234524799971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>
        <f>IF(RES_hhdet_in_tes!D172=0,"",RES_hhdet_in_tes!D172/RES_hhdet_in_fec!D172)</f>
        <v>0.81143475553536559</v>
      </c>
      <c r="E172" s="170">
        <f>IF(RES_hhdet_in_tes!E172=0,"",RES_hhdet_in_tes!E172/RES_hhdet_in_fec!E172)</f>
        <v>0.81526487699061023</v>
      </c>
      <c r="F172" s="170">
        <f>IF(RES_hhdet_in_tes!F172=0,"",RES_hhdet_in_tes!F172/RES_hhdet_in_fec!F172)</f>
        <v>0.8208109612664356</v>
      </c>
      <c r="G172" s="170">
        <f>IF(RES_hhdet_in_tes!G172=0,"",RES_hhdet_in_tes!G172/RES_hhdet_in_fec!G172)</f>
        <v>0.82564732183693135</v>
      </c>
      <c r="H172" s="170">
        <f>IF(RES_hhdet_in_tes!H172=0,"",RES_hhdet_in_tes!H172/RES_hhdet_in_fec!H172)</f>
        <v>0.83121767988426265</v>
      </c>
      <c r="I172" s="170">
        <f>IF(RES_hhdet_in_tes!I172=0,"",RES_hhdet_in_tes!I172/RES_hhdet_in_fec!I172)</f>
        <v>0.83557752280967934</v>
      </c>
      <c r="J172" s="170">
        <f>IF(RES_hhdet_in_tes!J172=0,"",RES_hhdet_in_tes!J172/RES_hhdet_in_fec!J172)</f>
        <v>0.83886495981977005</v>
      </c>
      <c r="K172" s="170">
        <f>IF(RES_hhdet_in_tes!K172=0,"",RES_hhdet_in_tes!K172/RES_hhdet_in_fec!K172)</f>
        <v>0.83782608460941099</v>
      </c>
      <c r="L172" s="170">
        <f>IF(RES_hhdet_in_tes!L172=0,"",RES_hhdet_in_tes!L172/RES_hhdet_in_fec!L172)</f>
        <v>0.83553361524014658</v>
      </c>
      <c r="M172" s="170">
        <f>IF(RES_hhdet_in_tes!M172=0,"",RES_hhdet_in_tes!M172/RES_hhdet_in_fec!M172)</f>
        <v>0.83420060307486399</v>
      </c>
      <c r="N172" s="170">
        <f>IF(RES_hhdet_in_tes!N172=0,"",RES_hhdet_in_tes!N172/RES_hhdet_in_fec!N172)</f>
        <v>0.83218310253204575</v>
      </c>
      <c r="O172" s="170">
        <f>IF(RES_hhdet_in_tes!O172=0,"",RES_hhdet_in_tes!O172/RES_hhdet_in_fec!O172)</f>
        <v>0.83762788091499851</v>
      </c>
      <c r="P172" s="170">
        <f>IF(RES_hhdet_in_tes!P172=0,"",RES_hhdet_in_tes!P172/RES_hhdet_in_fec!P172)</f>
        <v>0.84216460692434636</v>
      </c>
      <c r="Q172" s="170">
        <f>IF(RES_hhdet_in_tes!Q172=0,"",RES_hhdet_in_tes!Q172/RES_hhdet_in_fec!Q172)</f>
        <v>0.84306553295552733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>
        <f>IF(RES_hhdet_in_tes!D173=0,"",RES_hhdet_in_tes!D173/RES_hhdet_in_fec!D173)</f>
        <v>0.74593344005734108</v>
      </c>
      <c r="E173" s="73">
        <f>IF(RES_hhdet_in_tes!E173=0,"",RES_hhdet_in_tes!E173/RES_hhdet_in_fec!E173)</f>
        <v>0.75092627948217949</v>
      </c>
      <c r="F173" s="73">
        <f>IF(RES_hhdet_in_tes!F173=0,"",RES_hhdet_in_tes!F173/RES_hhdet_in_fec!F173)</f>
        <v>0.75663705862517094</v>
      </c>
      <c r="G173" s="73">
        <f>IF(RES_hhdet_in_tes!G173=0,"",RES_hhdet_in_tes!G173/RES_hhdet_in_fec!G173)</f>
        <v>0.76192690298662735</v>
      </c>
      <c r="H173" s="73">
        <f>IF(RES_hhdet_in_tes!H173=0,"",RES_hhdet_in_tes!H173/RES_hhdet_in_fec!H173)</f>
        <v>0.76890697152695753</v>
      </c>
      <c r="I173" s="73">
        <f>IF(RES_hhdet_in_tes!I173=0,"",RES_hhdet_in_tes!I173/RES_hhdet_in_fec!I173)</f>
        <v>0.77530603740292325</v>
      </c>
      <c r="J173" s="73">
        <f>IF(RES_hhdet_in_tes!J173=0,"",RES_hhdet_in_tes!J173/RES_hhdet_in_fec!J173)</f>
        <v>0.78179703325226435</v>
      </c>
      <c r="K173" s="73">
        <f>IF(RES_hhdet_in_tes!K173=0,"",RES_hhdet_in_tes!K173/RES_hhdet_in_fec!K173)</f>
        <v>0.78267590107878926</v>
      </c>
      <c r="L173" s="73">
        <f>IF(RES_hhdet_in_tes!L173=0,"",RES_hhdet_in_tes!L173/RES_hhdet_in_fec!L173)</f>
        <v>0.78217285451968688</v>
      </c>
      <c r="M173" s="73">
        <f>IF(RES_hhdet_in_tes!M173=0,"",RES_hhdet_in_tes!M173/RES_hhdet_in_fec!M173)</f>
        <v>0.78456809824384699</v>
      </c>
      <c r="N173" s="73">
        <f>IF(RES_hhdet_in_tes!N173=0,"",RES_hhdet_in_tes!N173/RES_hhdet_in_fec!N173)</f>
        <v>0.78642156772157779</v>
      </c>
      <c r="O173" s="73">
        <f>IF(RES_hhdet_in_tes!O173=0,"",RES_hhdet_in_tes!O173/RES_hhdet_in_fec!O173)</f>
        <v>0.79121364222552382</v>
      </c>
      <c r="P173" s="73">
        <f>IF(RES_hhdet_in_tes!P173=0,"",RES_hhdet_in_tes!P173/RES_hhdet_in_fec!P173)</f>
        <v>0.79641887166843661</v>
      </c>
      <c r="Q173" s="73">
        <f>IF(RES_hhdet_in_tes!Q173=0,"",RES_hhdet_in_tes!Q173/RES_hhdet_in_fec!Q173)</f>
        <v>0.79874408555306375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>
        <f>IF(RES_hhdet_in_tes!D174=0,"",RES_hhdet_in_tes!D174/RES_hhdet_in_fec!D174)</f>
        <v>1.0191287349077485</v>
      </c>
      <c r="E174" s="65">
        <f>IF(RES_hhdet_in_tes!E174=0,"",RES_hhdet_in_tes!E174/RES_hhdet_in_fec!E174)</f>
        <v>1.0197140194560432</v>
      </c>
      <c r="F174" s="65">
        <f>IF(RES_hhdet_in_tes!F174=0,"",RES_hhdet_in_tes!F174/RES_hhdet_in_fec!F174)</f>
        <v>1.0211220757732828</v>
      </c>
      <c r="G174" s="65">
        <f>IF(RES_hhdet_in_tes!G174=0,"",RES_hhdet_in_tes!G174/RES_hhdet_in_fec!G174)</f>
        <v>1.023083560305978</v>
      </c>
      <c r="H174" s="65">
        <f>IF(RES_hhdet_in_tes!H174=0,"",RES_hhdet_in_tes!H174/RES_hhdet_in_fec!H174)</f>
        <v>1.0239619544917253</v>
      </c>
      <c r="I174" s="65">
        <f>IF(RES_hhdet_in_tes!I174=0,"",RES_hhdet_in_tes!I174/RES_hhdet_in_fec!I174)</f>
        <v>1.0238209221002958</v>
      </c>
      <c r="J174" s="65">
        <f>IF(RES_hhdet_in_tes!J174=0,"",RES_hhdet_in_tes!J174/RES_hhdet_in_fec!J174)</f>
        <v>1.0224070973180024</v>
      </c>
      <c r="K174" s="65">
        <f>IF(RES_hhdet_in_tes!K174=0,"",RES_hhdet_in_tes!K174/RES_hhdet_in_fec!K174)</f>
        <v>1.0204570372954065</v>
      </c>
      <c r="L174" s="65">
        <f>IF(RES_hhdet_in_tes!L174=0,"",RES_hhdet_in_tes!L174/RES_hhdet_in_fec!L174)</f>
        <v>1.0181258005765754</v>
      </c>
      <c r="M174" s="65">
        <f>IF(RES_hhdet_in_tes!M174=0,"",RES_hhdet_in_tes!M174/RES_hhdet_in_fec!M174)</f>
        <v>1.0141820386030564</v>
      </c>
      <c r="N174" s="65">
        <f>IF(RES_hhdet_in_tes!N174=0,"",RES_hhdet_in_tes!N174/RES_hhdet_in_fec!N174)</f>
        <v>1.0105762057646825</v>
      </c>
      <c r="O174" s="65">
        <f>IF(RES_hhdet_in_tes!O174=0,"",RES_hhdet_in_tes!O174/RES_hhdet_in_fec!O174)</f>
        <v>1.011951044792945</v>
      </c>
      <c r="P174" s="65">
        <f>IF(RES_hhdet_in_tes!P174=0,"",RES_hhdet_in_tes!P174/RES_hhdet_in_fec!P174)</f>
        <v>1.011352836214896</v>
      </c>
      <c r="Q174" s="65">
        <f>IF(RES_hhdet_in_tes!Q174=0,"",RES_hhdet_in_tes!Q174/RES_hhdet_in_fec!Q174)</f>
        <v>1.0084036381476063</v>
      </c>
    </row>
    <row r="175" spans="1:17" ht="12" customHeight="1" x14ac:dyDescent="0.25">
      <c r="A175" s="158" t="s">
        <v>62</v>
      </c>
      <c r="B175" s="169"/>
      <c r="C175" s="169" t="str">
        <f>IF(RES_hhdet_in_tes!C175=0,"",RES_hhdet_in_tes!C175/RES_hhdet_in_fec!C175)</f>
        <v/>
      </c>
      <c r="D175" s="169">
        <f>IF(RES_hhdet_in_tes!D175=0,"",RES_hhdet_in_tes!D175/RES_hhdet_in_fec!D175)</f>
        <v>0.82741215596482376</v>
      </c>
      <c r="E175" s="169">
        <f>IF(RES_hhdet_in_tes!E175=0,"",RES_hhdet_in_tes!E175/RES_hhdet_in_fec!E175)</f>
        <v>0.83082984651660541</v>
      </c>
      <c r="F175" s="169">
        <f>IF(RES_hhdet_in_tes!F175=0,"",RES_hhdet_in_tes!F175/RES_hhdet_in_fec!F175)</f>
        <v>0.83426953252784197</v>
      </c>
      <c r="G175" s="169">
        <f>IF(RES_hhdet_in_tes!G175=0,"",RES_hhdet_in_tes!G175/RES_hhdet_in_fec!G175)</f>
        <v>0.83794314234761191</v>
      </c>
      <c r="H175" s="169">
        <f>IF(RES_hhdet_in_tes!H175=0,"",RES_hhdet_in_tes!H175/RES_hhdet_in_fec!H175)</f>
        <v>0.84214679080680566</v>
      </c>
      <c r="I175" s="169">
        <f>IF(RES_hhdet_in_tes!I175=0,"",RES_hhdet_in_tes!I175/RES_hhdet_in_fec!I175)</f>
        <v>0.8464108084418841</v>
      </c>
      <c r="J175" s="169">
        <f>IF(RES_hhdet_in_tes!J175=0,"",RES_hhdet_in_tes!J175/RES_hhdet_in_fec!J175)</f>
        <v>0.85109316512104882</v>
      </c>
      <c r="K175" s="169">
        <f>IF(RES_hhdet_in_tes!K175=0,"",RES_hhdet_in_tes!K175/RES_hhdet_in_fec!K175)</f>
        <v>0.85102569266850525</v>
      </c>
      <c r="L175" s="169">
        <f>IF(RES_hhdet_in_tes!L175=0,"",RES_hhdet_in_tes!L175/RES_hhdet_in_fec!L175)</f>
        <v>0.85198837532244509</v>
      </c>
      <c r="M175" s="169">
        <f>IF(RES_hhdet_in_tes!M175=0,"",RES_hhdet_in_tes!M175/RES_hhdet_in_fec!M175)</f>
        <v>0.85075000481508534</v>
      </c>
      <c r="N175" s="169">
        <f>IF(RES_hhdet_in_tes!N175=0,"",RES_hhdet_in_tes!N175/RES_hhdet_in_fec!N175)</f>
        <v>0.85148648910783409</v>
      </c>
      <c r="O175" s="169">
        <f>IF(RES_hhdet_in_tes!O175=0,"",RES_hhdet_in_tes!O175/RES_hhdet_in_fec!O175)</f>
        <v>0.85226211284314413</v>
      </c>
      <c r="P175" s="169">
        <f>IF(RES_hhdet_in_tes!P175=0,"",RES_hhdet_in_tes!P175/RES_hhdet_in_fec!P175)</f>
        <v>0.85204187405125154</v>
      </c>
      <c r="Q175" s="169">
        <f>IF(RES_hhdet_in_tes!Q175=0,"",RES_hhdet_in_tes!Q175/RES_hhdet_in_fec!Q175)</f>
        <v>0.85277742219761599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 t="str">
        <f>IF(RES_hhdet_in_tes!C177=0,"",RES_hhdet_in_tes!C177/RES_hhdet_in_fec!C177)</f>
        <v/>
      </c>
      <c r="D177" s="65">
        <f>IF(RES_hhdet_in_tes!D177=0,"",RES_hhdet_in_tes!D177/RES_hhdet_in_fec!D177)</f>
        <v>0.82741215596482376</v>
      </c>
      <c r="E177" s="65">
        <f>IF(RES_hhdet_in_tes!E177=0,"",RES_hhdet_in_tes!E177/RES_hhdet_in_fec!E177)</f>
        <v>0.83082984651660541</v>
      </c>
      <c r="F177" s="65">
        <f>IF(RES_hhdet_in_tes!F177=0,"",RES_hhdet_in_tes!F177/RES_hhdet_in_fec!F177)</f>
        <v>0.83426953252784197</v>
      </c>
      <c r="G177" s="65">
        <f>IF(RES_hhdet_in_tes!G177=0,"",RES_hhdet_in_tes!G177/RES_hhdet_in_fec!G177)</f>
        <v>0.83794314234761191</v>
      </c>
      <c r="H177" s="65">
        <f>IF(RES_hhdet_in_tes!H177=0,"",RES_hhdet_in_tes!H177/RES_hhdet_in_fec!H177)</f>
        <v>0.84214679080680566</v>
      </c>
      <c r="I177" s="65">
        <f>IF(RES_hhdet_in_tes!I177=0,"",RES_hhdet_in_tes!I177/RES_hhdet_in_fec!I177)</f>
        <v>0.8464108084418841</v>
      </c>
      <c r="J177" s="65">
        <f>IF(RES_hhdet_in_tes!J177=0,"",RES_hhdet_in_tes!J177/RES_hhdet_in_fec!J177)</f>
        <v>0.85109316512104882</v>
      </c>
      <c r="K177" s="65">
        <f>IF(RES_hhdet_in_tes!K177=0,"",RES_hhdet_in_tes!K177/RES_hhdet_in_fec!K177)</f>
        <v>0.85102569266850525</v>
      </c>
      <c r="L177" s="65">
        <f>IF(RES_hhdet_in_tes!L177=0,"",RES_hhdet_in_tes!L177/RES_hhdet_in_fec!L177)</f>
        <v>0.85198837532244509</v>
      </c>
      <c r="M177" s="65">
        <f>IF(RES_hhdet_in_tes!M177=0,"",RES_hhdet_in_tes!M177/RES_hhdet_in_fec!M177)</f>
        <v>0.85075000481508534</v>
      </c>
      <c r="N177" s="65">
        <f>IF(RES_hhdet_in_tes!N177=0,"",RES_hhdet_in_tes!N177/RES_hhdet_in_fec!N177)</f>
        <v>0.85148648910783409</v>
      </c>
      <c r="O177" s="65">
        <f>IF(RES_hhdet_in_tes!O177=0,"",RES_hhdet_in_tes!O177/RES_hhdet_in_fec!O177)</f>
        <v>0.85226211284314413</v>
      </c>
      <c r="P177" s="65">
        <f>IF(RES_hhdet_in_tes!P177=0,"",RES_hhdet_in_tes!P177/RES_hhdet_in_fec!P177)</f>
        <v>0.85204187405125154</v>
      </c>
      <c r="Q177" s="65">
        <f>IF(RES_hhdet_in_tes!Q177=0,"",RES_hhdet_in_tes!Q177/RES_hhdet_in_fec!Q177)</f>
        <v>0.85277742219761599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0.22643228845513533</v>
      </c>
      <c r="E3" s="168">
        <f t="shared" ref="E3" si="2">SUM(E4,E7,E9,E19)</f>
        <v>0.23129848132765735</v>
      </c>
      <c r="F3" s="168">
        <f t="shared" ref="F3" si="3">SUM(F4,F7,F9,F19)</f>
        <v>0</v>
      </c>
      <c r="G3" s="168">
        <f t="shared" ref="G3" si="4">SUM(G4,G7,G9,G19)</f>
        <v>0.26045286664283118</v>
      </c>
      <c r="H3" s="168">
        <f t="shared" ref="H3" si="5">SUM(H4,H7,H9,H19)</f>
        <v>0.25376634686782085</v>
      </c>
      <c r="I3" s="168">
        <f t="shared" ref="I3" si="6">SUM(I4,I7,I9,I19)</f>
        <v>0.91693810860447733</v>
      </c>
      <c r="J3" s="168">
        <f t="shared" ref="J3" si="7">SUM(J4,J7,J9,J19)</f>
        <v>1.3721523477383955</v>
      </c>
      <c r="K3" s="168">
        <f t="shared" ref="K3" si="8">SUM(K4,K7,K9,K19)</f>
        <v>0.42354580118080248</v>
      </c>
      <c r="L3" s="168">
        <f t="shared" ref="L3" si="9">SUM(L4,L7,L9,L19)</f>
        <v>0.31549240714983356</v>
      </c>
      <c r="M3" s="168">
        <f t="shared" ref="M3" si="10">SUM(M4,M7,M9,M19)</f>
        <v>0.53963079834625938</v>
      </c>
      <c r="N3" s="168">
        <f t="shared" ref="N3" si="11">SUM(N4,N7,N9,N19)</f>
        <v>0.18517440067787838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0.22643228845513533</v>
      </c>
      <c r="E4" s="157">
        <f t="shared" si="15"/>
        <v>0.23129848132765735</v>
      </c>
      <c r="F4" s="157">
        <f t="shared" si="15"/>
        <v>0</v>
      </c>
      <c r="G4" s="157">
        <f t="shared" si="15"/>
        <v>0.26045286664283118</v>
      </c>
      <c r="H4" s="157">
        <f t="shared" si="15"/>
        <v>0.25376634686782085</v>
      </c>
      <c r="I4" s="157">
        <f t="shared" si="15"/>
        <v>0.91693810860447733</v>
      </c>
      <c r="J4" s="157">
        <f t="shared" si="15"/>
        <v>1.3721523477383955</v>
      </c>
      <c r="K4" s="157">
        <f t="shared" si="15"/>
        <v>0.42354580118080248</v>
      </c>
      <c r="L4" s="157">
        <f t="shared" si="15"/>
        <v>0.31549240714983356</v>
      </c>
      <c r="M4" s="157">
        <f t="shared" si="15"/>
        <v>0.53963079834625938</v>
      </c>
      <c r="N4" s="157">
        <f t="shared" si="15"/>
        <v>0.18517440067787838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0.22643228845513533</v>
      </c>
      <c r="E5" s="156">
        <v>0.23129848132765735</v>
      </c>
      <c r="F5" s="156">
        <v>0</v>
      </c>
      <c r="G5" s="156">
        <v>0.26045286664283118</v>
      </c>
      <c r="H5" s="156">
        <v>0.25376634686782085</v>
      </c>
      <c r="I5" s="156">
        <v>0.91693810860447733</v>
      </c>
      <c r="J5" s="156">
        <v>1.3721523477383955</v>
      </c>
      <c r="K5" s="156">
        <v>0.42354580118080248</v>
      </c>
      <c r="L5" s="156">
        <v>0.31549240714983356</v>
      </c>
      <c r="M5" s="156">
        <v>0.53963079834625938</v>
      </c>
      <c r="N5" s="156">
        <v>0.18517440067787838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0</v>
      </c>
      <c r="F43" s="168">
        <f t="shared" ref="F43" si="157">SUM(F44,F47,F49,F58)</f>
        <v>0</v>
      </c>
      <c r="G43" s="168">
        <f t="shared" ref="G43" si="158">SUM(G44,G47,G49,G58)</f>
        <v>0</v>
      </c>
      <c r="H43" s="168">
        <f t="shared" ref="H43" si="159">SUM(H44,H47,H49,H58)</f>
        <v>0</v>
      </c>
      <c r="I43" s="168">
        <f t="shared" ref="I43" si="160">SUM(I44,I47,I49,I58)</f>
        <v>3.5219562362752317</v>
      </c>
      <c r="J43" s="168">
        <f t="shared" ref="J43" si="161">SUM(J44,J47,J49,J58)</f>
        <v>2.9221648605008816</v>
      </c>
      <c r="K43" s="168">
        <f t="shared" ref="K43" si="162">SUM(K44,K47,K49,K58)</f>
        <v>3.7071062008816287</v>
      </c>
      <c r="L43" s="168">
        <f t="shared" ref="L43" si="163">SUM(L44,L47,L49,L58)</f>
        <v>2.0391455972140133</v>
      </c>
      <c r="M43" s="168">
        <f t="shared" ref="M43" si="164">SUM(M44,M47,M49,M58)</f>
        <v>6.2229692853230905</v>
      </c>
      <c r="N43" s="168">
        <f t="shared" ref="N43" si="165">SUM(N44,N47,N49,N58)</f>
        <v>0</v>
      </c>
      <c r="O43" s="168">
        <f t="shared" ref="O43" si="166">SUM(O44,O47,O49,O58)</f>
        <v>3.7054960414700008E-2</v>
      </c>
      <c r="P43" s="168">
        <f t="shared" ref="P43" si="167">SUM(P44,P47,P49,P58)</f>
        <v>4.6871787425847806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0</v>
      </c>
      <c r="F44" s="157">
        <f t="shared" si="169"/>
        <v>0</v>
      </c>
      <c r="G44" s="157">
        <f t="shared" si="169"/>
        <v>0</v>
      </c>
      <c r="H44" s="157">
        <f t="shared" si="169"/>
        <v>0</v>
      </c>
      <c r="I44" s="157">
        <f t="shared" si="169"/>
        <v>3.1453291779517172</v>
      </c>
      <c r="J44" s="157">
        <f t="shared" si="169"/>
        <v>2.7328009589123496</v>
      </c>
      <c r="K44" s="157">
        <f t="shared" si="169"/>
        <v>3.2877473764829097</v>
      </c>
      <c r="L44" s="157">
        <f t="shared" si="169"/>
        <v>2.0391455972140133</v>
      </c>
      <c r="M44" s="157">
        <f t="shared" si="169"/>
        <v>5.238391411387628</v>
      </c>
      <c r="N44" s="157">
        <f t="shared" si="169"/>
        <v>0</v>
      </c>
      <c r="O44" s="157">
        <f t="shared" si="169"/>
        <v>3.2175618769691716E-2</v>
      </c>
      <c r="P44" s="157">
        <f t="shared" si="169"/>
        <v>3.5128664709390187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0</v>
      </c>
      <c r="F45" s="156">
        <v>0</v>
      </c>
      <c r="G45" s="156">
        <v>0</v>
      </c>
      <c r="H45" s="156">
        <v>0</v>
      </c>
      <c r="I45" s="156">
        <v>3.1453291779517172</v>
      </c>
      <c r="J45" s="156">
        <v>2.7328009589123496</v>
      </c>
      <c r="K45" s="156">
        <v>3.2877473764829097</v>
      </c>
      <c r="L45" s="156">
        <v>2.0391455972140133</v>
      </c>
      <c r="M45" s="156">
        <v>5.238391411387628</v>
      </c>
      <c r="N45" s="156">
        <v>0</v>
      </c>
      <c r="O45" s="156">
        <v>3.2175618769691716E-2</v>
      </c>
      <c r="P45" s="156">
        <v>3.5128664709390187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0.37662705832351429</v>
      </c>
      <c r="J49" s="157">
        <f t="shared" ref="J49" si="178">SUM(J50:J51,J54:J55)</f>
        <v>0.18936390158853189</v>
      </c>
      <c r="K49" s="157">
        <f t="shared" ref="K49" si="179">SUM(K50:K51,K54:K55)</f>
        <v>0.41935882439871913</v>
      </c>
      <c r="L49" s="157">
        <f t="shared" ref="L49" si="180">SUM(L50:L51,L54:L55)</f>
        <v>0</v>
      </c>
      <c r="M49" s="157">
        <f t="shared" ref="M49" si="181">SUM(M50:M51,M54:M55)</f>
        <v>0.98457787393546203</v>
      </c>
      <c r="N49" s="157">
        <f t="shared" ref="N49" si="182">SUM(N50:N51,N54:N55)</f>
        <v>0</v>
      </c>
      <c r="O49" s="157">
        <f t="shared" ref="O49" si="183">SUM(O50:O51,O54:O55)</f>
        <v>4.8793416450082913E-3</v>
      </c>
      <c r="P49" s="157">
        <f t="shared" ref="P49" si="184">SUM(P50:P51,P54:P55)</f>
        <v>1.1743122716457615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0.35720773110859699</v>
      </c>
      <c r="J50" s="132">
        <v>0.1842256396717469</v>
      </c>
      <c r="K50" s="132">
        <v>0.39002526366387352</v>
      </c>
      <c r="L50" s="132">
        <v>0</v>
      </c>
      <c r="M50" s="132">
        <v>0.91333958730823195</v>
      </c>
      <c r="N50" s="132">
        <v>0</v>
      </c>
      <c r="O50" s="132">
        <v>0</v>
      </c>
      <c r="P50" s="132">
        <v>1.0582274607857296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1.9419327214917272E-2</v>
      </c>
      <c r="J51" s="132">
        <f t="shared" ref="J51" si="193">SUM(J52:J53)</f>
        <v>5.1382619167849794E-3</v>
      </c>
      <c r="K51" s="132">
        <f t="shared" ref="K51" si="194">SUM(K52:K53)</f>
        <v>2.933356073484563E-2</v>
      </c>
      <c r="L51" s="132">
        <f t="shared" ref="L51" si="195">SUM(L52:L53)</f>
        <v>0</v>
      </c>
      <c r="M51" s="132">
        <f t="shared" ref="M51" si="196">SUM(M52:M53)</f>
        <v>7.1238286627230113E-2</v>
      </c>
      <c r="N51" s="132">
        <f t="shared" ref="N51" si="197">SUM(N52:N53)</f>
        <v>0</v>
      </c>
      <c r="O51" s="132">
        <f t="shared" ref="O51" si="198">SUM(O52:O53)</f>
        <v>4.8793416450082913E-3</v>
      </c>
      <c r="P51" s="132">
        <f t="shared" ref="P51" si="199">SUM(P52:P53)</f>
        <v>0.11608481086003182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1.9419327214917272E-2</v>
      </c>
      <c r="J52" s="165">
        <v>5.1382619167849794E-3</v>
      </c>
      <c r="K52" s="165">
        <v>2.933356073484563E-2</v>
      </c>
      <c r="L52" s="165">
        <v>0</v>
      </c>
      <c r="M52" s="165">
        <v>7.1238286627230113E-2</v>
      </c>
      <c r="N52" s="165">
        <v>0</v>
      </c>
      <c r="O52" s="165">
        <v>4.8793416450082913E-3</v>
      </c>
      <c r="P52" s="165">
        <v>0.11608481086003182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678.0844910389078</v>
      </c>
      <c r="D62" s="168">
        <f t="shared" ref="D62" si="232">SUM(D63,D66,D68,D77)</f>
        <v>605.28089950487538</v>
      </c>
      <c r="E62" s="168">
        <f t="shared" ref="E62" si="233">SUM(E63,E66,E68,E77)</f>
        <v>600.58189310246053</v>
      </c>
      <c r="F62" s="168">
        <f t="shared" ref="F62" si="234">SUM(F63,F66,F68,F77)</f>
        <v>505.25312604094961</v>
      </c>
      <c r="G62" s="168">
        <f t="shared" ref="G62" si="235">SUM(G63,G66,G68,G77)</f>
        <v>472.655144941152</v>
      </c>
      <c r="H62" s="168">
        <f t="shared" ref="H62" si="236">SUM(H63,H66,H68,H77)</f>
        <v>537.28738983149549</v>
      </c>
      <c r="I62" s="168">
        <f t="shared" ref="I62" si="237">SUM(I63,I66,I68,I77)</f>
        <v>466.56143020992869</v>
      </c>
      <c r="J62" s="168">
        <f t="shared" ref="J62" si="238">SUM(J63,J66,J68,J77)</f>
        <v>553.59054668289389</v>
      </c>
      <c r="K62" s="168">
        <f t="shared" ref="K62" si="239">SUM(K63,K66,K68,K77)</f>
        <v>607.79268700684383</v>
      </c>
      <c r="L62" s="168">
        <f t="shared" ref="L62" si="240">SUM(L63,L66,L68,L77)</f>
        <v>755.04925700728825</v>
      </c>
      <c r="M62" s="168">
        <f t="shared" ref="M62" si="241">SUM(M63,M66,M68,M77)</f>
        <v>485.81795926899974</v>
      </c>
      <c r="N62" s="168">
        <f t="shared" ref="N62" si="242">SUM(N63,N66,N68,N77)</f>
        <v>511.37031589120909</v>
      </c>
      <c r="O62" s="168">
        <f t="shared" ref="O62" si="243">SUM(O63,O66,O68,O77)</f>
        <v>673.44872276037233</v>
      </c>
      <c r="P62" s="168">
        <f t="shared" ref="P62" si="244">SUM(P63,P66,P68,P77)</f>
        <v>308.79891988302444</v>
      </c>
      <c r="Q62" s="168">
        <f t="shared" ref="Q62" si="245">SUM(Q63,Q66,Q68,Q77)</f>
        <v>437.22292805242296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526.18336721565527</v>
      </c>
      <c r="D63" s="157">
        <f t="shared" si="246"/>
        <v>470.72000272916074</v>
      </c>
      <c r="E63" s="157">
        <f t="shared" si="246"/>
        <v>468.74044831731106</v>
      </c>
      <c r="F63" s="157">
        <f t="shared" si="246"/>
        <v>391.30735616004421</v>
      </c>
      <c r="G63" s="157">
        <f t="shared" si="246"/>
        <v>363.61553466507428</v>
      </c>
      <c r="H63" s="157">
        <f t="shared" si="246"/>
        <v>408.38639275667822</v>
      </c>
      <c r="I63" s="157">
        <f t="shared" si="246"/>
        <v>348.87408969634123</v>
      </c>
      <c r="J63" s="157">
        <f t="shared" si="246"/>
        <v>417.85685199353242</v>
      </c>
      <c r="K63" s="157">
        <f t="shared" si="246"/>
        <v>458.87120918928179</v>
      </c>
      <c r="L63" s="157">
        <f t="shared" si="246"/>
        <v>591.87415906831302</v>
      </c>
      <c r="M63" s="157">
        <f t="shared" si="246"/>
        <v>357.0908734747303</v>
      </c>
      <c r="N63" s="157">
        <f t="shared" si="246"/>
        <v>382.4761652068679</v>
      </c>
      <c r="O63" s="157">
        <f t="shared" si="246"/>
        <v>524.51578666092018</v>
      </c>
      <c r="P63" s="157">
        <f t="shared" si="246"/>
        <v>213.7023129259357</v>
      </c>
      <c r="Q63" s="157">
        <f t="shared" si="246"/>
        <v>317.94733914836957</v>
      </c>
    </row>
    <row r="64" spans="1:17" ht="12" customHeight="1" x14ac:dyDescent="0.25">
      <c r="A64" s="23" t="s">
        <v>161</v>
      </c>
      <c r="B64" s="156"/>
      <c r="C64" s="156">
        <v>526.18336721565527</v>
      </c>
      <c r="D64" s="156">
        <v>470.72000272916074</v>
      </c>
      <c r="E64" s="156">
        <v>468.74044831731106</v>
      </c>
      <c r="F64" s="156">
        <v>391.30735616004421</v>
      </c>
      <c r="G64" s="156">
        <v>363.61553466507428</v>
      </c>
      <c r="H64" s="156">
        <v>408.38639275667822</v>
      </c>
      <c r="I64" s="156">
        <v>348.87408969634123</v>
      </c>
      <c r="J64" s="156">
        <v>417.85685199353242</v>
      </c>
      <c r="K64" s="156">
        <v>458.87120918928179</v>
      </c>
      <c r="L64" s="156">
        <v>591.87415906831302</v>
      </c>
      <c r="M64" s="156">
        <v>357.0908734747303</v>
      </c>
      <c r="N64" s="156">
        <v>382.4761652068679</v>
      </c>
      <c r="O64" s="156">
        <v>524.51578666092018</v>
      </c>
      <c r="P64" s="156">
        <v>213.7023129259357</v>
      </c>
      <c r="Q64" s="156">
        <v>317.94733914836957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109.84578873136824</v>
      </c>
      <c r="D68" s="157">
        <f t="shared" ref="D68" si="249">SUM(D69:D70,D73:D74)</f>
        <v>93.011794480976164</v>
      </c>
      <c r="E68" s="157">
        <f t="shared" ref="E68" si="250">SUM(E69:E70,E73:E74)</f>
        <v>91.779829941512503</v>
      </c>
      <c r="F68" s="157">
        <f t="shared" ref="F68" si="251">SUM(F69:F70,F73:F74)</f>
        <v>77.390413068433446</v>
      </c>
      <c r="G68" s="157">
        <f t="shared" ref="G68" si="252">SUM(G69:G70,G73:G74)</f>
        <v>74.027751254373186</v>
      </c>
      <c r="H68" s="157">
        <f t="shared" ref="H68" si="253">SUM(H69:H70,H73:H74)</f>
        <v>88.346123795121656</v>
      </c>
      <c r="I68" s="157">
        <f t="shared" ref="I68" si="254">SUM(I69:I70,I73:I74)</f>
        <v>78.724592351304764</v>
      </c>
      <c r="J68" s="157">
        <f t="shared" ref="J68" si="255">SUM(J69:J70,J73:J74)</f>
        <v>91.68519243558093</v>
      </c>
      <c r="K68" s="157">
        <f t="shared" ref="K68" si="256">SUM(K69:K70,K73:K74)</f>
        <v>104.35632442873498</v>
      </c>
      <c r="L68" s="157">
        <f t="shared" ref="L68" si="257">SUM(L69:L70,L73:L74)</f>
        <v>111.68312006455297</v>
      </c>
      <c r="M68" s="157">
        <f t="shared" ref="M68" si="258">SUM(M69:M70,M73:M74)</f>
        <v>87.661298608926074</v>
      </c>
      <c r="N68" s="157">
        <f t="shared" ref="N68" si="259">SUM(N69:N70,N73:N74)</f>
        <v>90.011151768841003</v>
      </c>
      <c r="O68" s="157">
        <f t="shared" ref="O68" si="260">SUM(O69:O70,O73:O74)</f>
        <v>101.88372558789882</v>
      </c>
      <c r="P68" s="157">
        <f t="shared" ref="P68" si="261">SUM(P69:P70,P73:P74)</f>
        <v>62.771385683306427</v>
      </c>
      <c r="Q68" s="157">
        <f t="shared" ref="Q68" si="262">SUM(Q69:Q70,Q73:Q74)</f>
        <v>81.287790043668309</v>
      </c>
    </row>
    <row r="69" spans="1:17" ht="12" customHeight="1" x14ac:dyDescent="0.25">
      <c r="A69" s="167" t="s">
        <v>160</v>
      </c>
      <c r="B69" s="132"/>
      <c r="C69" s="132">
        <v>99.982822037428235</v>
      </c>
      <c r="D69" s="132">
        <v>85.180262473723374</v>
      </c>
      <c r="E69" s="132">
        <v>84.097995220818106</v>
      </c>
      <c r="F69" s="132">
        <v>69.770013337616518</v>
      </c>
      <c r="G69" s="132">
        <v>68.150766229609658</v>
      </c>
      <c r="H69" s="132">
        <v>83.581033611738931</v>
      </c>
      <c r="I69" s="132">
        <v>72.549700852058649</v>
      </c>
      <c r="J69" s="132">
        <v>83.190509012061796</v>
      </c>
      <c r="K69" s="132">
        <v>92.337130026904418</v>
      </c>
      <c r="L69" s="132">
        <v>100.34979217024735</v>
      </c>
      <c r="M69" s="132">
        <v>81.439657212861292</v>
      </c>
      <c r="N69" s="132">
        <v>84.57632425878343</v>
      </c>
      <c r="O69" s="132">
        <v>96.144791447387163</v>
      </c>
      <c r="P69" s="132">
        <v>60.620609389217798</v>
      </c>
      <c r="Q69" s="132">
        <v>78.513067291127996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9.8629666939400131</v>
      </c>
      <c r="D70" s="132">
        <f t="shared" ref="D70" si="264">SUM(D71:D72)</f>
        <v>7.8315320072527825</v>
      </c>
      <c r="E70" s="132">
        <f t="shared" ref="E70" si="265">SUM(E71:E72)</f>
        <v>7.6818347206943915</v>
      </c>
      <c r="F70" s="132">
        <f t="shared" ref="F70" si="266">SUM(F71:F72)</f>
        <v>7.6203997308169322</v>
      </c>
      <c r="G70" s="132">
        <f t="shared" ref="G70" si="267">SUM(G71:G72)</f>
        <v>5.8769850247635302</v>
      </c>
      <c r="H70" s="132">
        <f t="shared" ref="H70" si="268">SUM(H71:H72)</f>
        <v>4.7650901833827177</v>
      </c>
      <c r="I70" s="132">
        <f t="shared" ref="I70" si="269">SUM(I71:I72)</f>
        <v>6.1748914992461126</v>
      </c>
      <c r="J70" s="132">
        <f t="shared" ref="J70" si="270">SUM(J71:J72)</f>
        <v>8.4946834235191329</v>
      </c>
      <c r="K70" s="132">
        <f t="shared" ref="K70" si="271">SUM(K71:K72)</f>
        <v>12.019194401830568</v>
      </c>
      <c r="L70" s="132">
        <f t="shared" ref="L70" si="272">SUM(L71:L72)</f>
        <v>11.333327894305608</v>
      </c>
      <c r="M70" s="132">
        <f t="shared" ref="M70" si="273">SUM(M71:M72)</f>
        <v>6.2216413960647774</v>
      </c>
      <c r="N70" s="132">
        <f t="shared" ref="N70" si="274">SUM(N71:N72)</f>
        <v>5.4348275100575716</v>
      </c>
      <c r="O70" s="132">
        <f t="shared" ref="O70" si="275">SUM(O71:O72)</f>
        <v>5.7389341405116534</v>
      </c>
      <c r="P70" s="132">
        <f t="shared" ref="P70" si="276">SUM(P71:P72)</f>
        <v>2.1507762940886264</v>
      </c>
      <c r="Q70" s="132">
        <f t="shared" ref="Q70" si="277">SUM(Q71:Q72)</f>
        <v>2.7747227525403071</v>
      </c>
    </row>
    <row r="71" spans="1:17" ht="12" customHeight="1" x14ac:dyDescent="0.25">
      <c r="A71" s="166" t="s">
        <v>109</v>
      </c>
      <c r="B71" s="165"/>
      <c r="C71" s="165">
        <v>9.8629666939400131</v>
      </c>
      <c r="D71" s="165">
        <v>7.8315320072527825</v>
      </c>
      <c r="E71" s="165">
        <v>7.6818347206943915</v>
      </c>
      <c r="F71" s="165">
        <v>7.6203997308169322</v>
      </c>
      <c r="G71" s="165">
        <v>5.8769850247635302</v>
      </c>
      <c r="H71" s="165">
        <v>4.7650901833827177</v>
      </c>
      <c r="I71" s="165">
        <v>6.1748914992461126</v>
      </c>
      <c r="J71" s="165">
        <v>8.4946834235191329</v>
      </c>
      <c r="K71" s="165">
        <v>12.019194401830568</v>
      </c>
      <c r="L71" s="165">
        <v>11.333327894305608</v>
      </c>
      <c r="M71" s="165">
        <v>6.2216413960647774</v>
      </c>
      <c r="N71" s="165">
        <v>5.4348275100575716</v>
      </c>
      <c r="O71" s="165">
        <v>5.7389341405116534</v>
      </c>
      <c r="P71" s="165">
        <v>2.1507762940886264</v>
      </c>
      <c r="Q71" s="165">
        <v>2.7747227525403071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42.055335091884366</v>
      </c>
      <c r="D77" s="157">
        <f t="shared" ref="D77" si="294">SUM(D78:D79)</f>
        <v>41.549102294738539</v>
      </c>
      <c r="E77" s="157">
        <f t="shared" ref="E77" si="295">SUM(E78:E79)</f>
        <v>40.061614843637052</v>
      </c>
      <c r="F77" s="157">
        <f t="shared" ref="F77" si="296">SUM(F78:F79)</f>
        <v>36.555356812471928</v>
      </c>
      <c r="G77" s="157">
        <f t="shared" ref="G77" si="297">SUM(G78:G79)</f>
        <v>35.011859021704559</v>
      </c>
      <c r="H77" s="157">
        <f t="shared" ref="H77" si="298">SUM(H78:H79)</f>
        <v>40.554873279695634</v>
      </c>
      <c r="I77" s="157">
        <f t="shared" ref="I77" si="299">SUM(I78:I79)</f>
        <v>38.962748162282715</v>
      </c>
      <c r="J77" s="157">
        <f t="shared" ref="J77" si="300">SUM(J78:J79)</f>
        <v>44.048502253780562</v>
      </c>
      <c r="K77" s="157">
        <f t="shared" ref="K77" si="301">SUM(K78:K79)</f>
        <v>44.565153388827056</v>
      </c>
      <c r="L77" s="157">
        <f t="shared" ref="L77" si="302">SUM(L78:L79)</f>
        <v>51.49197787442224</v>
      </c>
      <c r="M77" s="157">
        <f t="shared" ref="M77" si="303">SUM(M78:M79)</f>
        <v>41.065787185343389</v>
      </c>
      <c r="N77" s="157">
        <f t="shared" ref="N77" si="304">SUM(N78:N79)</f>
        <v>38.882998915500188</v>
      </c>
      <c r="O77" s="157">
        <f t="shared" ref="O77" si="305">SUM(O78:O79)</f>
        <v>47.049210511553298</v>
      </c>
      <c r="P77" s="157">
        <f t="shared" ref="P77" si="306">SUM(P78:P79)</f>
        <v>32.325221273782283</v>
      </c>
      <c r="Q77" s="157">
        <f t="shared" ref="Q77" si="307">SUM(Q78:Q79)</f>
        <v>37.98779886038507</v>
      </c>
    </row>
    <row r="78" spans="1:17" ht="12" customHeight="1" x14ac:dyDescent="0.25">
      <c r="A78" s="23" t="s">
        <v>109</v>
      </c>
      <c r="B78" s="156"/>
      <c r="C78" s="156">
        <v>42.055335091884366</v>
      </c>
      <c r="D78" s="156">
        <v>41.549102294738539</v>
      </c>
      <c r="E78" s="156">
        <v>40.061614843637052</v>
      </c>
      <c r="F78" s="156">
        <v>36.555356812471928</v>
      </c>
      <c r="G78" s="156">
        <v>35.011859021704559</v>
      </c>
      <c r="H78" s="156">
        <v>40.554873279695634</v>
      </c>
      <c r="I78" s="156">
        <v>38.962748162282715</v>
      </c>
      <c r="J78" s="156">
        <v>44.048502253780562</v>
      </c>
      <c r="K78" s="156">
        <v>44.565153388827056</v>
      </c>
      <c r="L78" s="156">
        <v>51.49197787442224</v>
      </c>
      <c r="M78" s="156">
        <v>41.065787185343389</v>
      </c>
      <c r="N78" s="156">
        <v>38.882998915500188</v>
      </c>
      <c r="O78" s="156">
        <v>47.049210511553298</v>
      </c>
      <c r="P78" s="156">
        <v>32.325221273782283</v>
      </c>
      <c r="Q78" s="156">
        <v>37.98779886038507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19325.014897476009</v>
      </c>
      <c r="E3" s="168">
        <f t="shared" ref="E3" si="2">SUM(E4,E7,E9,E19)</f>
        <v>19184.310453314254</v>
      </c>
      <c r="F3" s="168">
        <f t="shared" ref="F3" si="3">SUM(F4,F7,F9,F19)</f>
        <v>0</v>
      </c>
      <c r="G3" s="168">
        <f t="shared" ref="G3" si="4">SUM(G4,G7,G9,G19)</f>
        <v>17882.230228482469</v>
      </c>
      <c r="H3" s="168">
        <f t="shared" ref="H3" si="5">SUM(H4,H7,H9,H19)</f>
        <v>17705.528832641769</v>
      </c>
      <c r="I3" s="168">
        <f t="shared" ref="I3" si="6">SUM(I4,I7,I9,I19)</f>
        <v>16590.665421848564</v>
      </c>
      <c r="J3" s="168">
        <f t="shared" ref="J3" si="7">SUM(J4,J7,J9,J19)</f>
        <v>57173.087990073989</v>
      </c>
      <c r="K3" s="168">
        <f t="shared" ref="K3" si="8">SUM(K4,K7,K9,K19)</f>
        <v>19642.756809836908</v>
      </c>
      <c r="L3" s="168">
        <f t="shared" ref="L3" si="9">SUM(L4,L7,L9,L19)</f>
        <v>19542.628648805021</v>
      </c>
      <c r="M3" s="168">
        <f t="shared" ref="M3" si="10">SUM(M4,M7,M9,M19)</f>
        <v>18937.122186223034</v>
      </c>
      <c r="N3" s="168">
        <f t="shared" ref="N3" si="11">SUM(N4,N7,N9,N19)</f>
        <v>19019.246482949671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15595.31240429744</v>
      </c>
      <c r="E4" s="157">
        <f t="shared" si="15"/>
        <v>15453.300228905659</v>
      </c>
      <c r="F4" s="157">
        <f t="shared" si="15"/>
        <v>0</v>
      </c>
      <c r="G4" s="157">
        <f t="shared" si="15"/>
        <v>14194.778181053332</v>
      </c>
      <c r="H4" s="157">
        <f t="shared" si="15"/>
        <v>13926.246263183773</v>
      </c>
      <c r="I4" s="157">
        <f t="shared" si="15"/>
        <v>12173.536949042989</v>
      </c>
      <c r="J4" s="157">
        <f t="shared" si="15"/>
        <v>52598.142759627328</v>
      </c>
      <c r="K4" s="157">
        <f t="shared" si="15"/>
        <v>15004.846636712007</v>
      </c>
      <c r="L4" s="157">
        <f t="shared" si="15"/>
        <v>14808.598814482826</v>
      </c>
      <c r="M4" s="157">
        <f t="shared" si="15"/>
        <v>13878.987117705412</v>
      </c>
      <c r="N4" s="157">
        <f t="shared" si="15"/>
        <v>13707.960841829283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15520.489636598275</v>
      </c>
      <c r="E5" s="156">
        <f>IF(RES_hhdet_in_fec!E5=0,0,RES_hhdet_in_fec!E5/0.086*1000000/RES_hhdet_in_new!E5)</f>
        <v>15380.492844658478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14130.714554744041</v>
      </c>
      <c r="H5" s="156">
        <f>IF(RES_hhdet_in_fec!H5=0,0,RES_hhdet_in_fec!H5/0.086*1000000/RES_hhdet_in_new!H5)</f>
        <v>13864.483634690827</v>
      </c>
      <c r="I5" s="156">
        <f>IF(RES_hhdet_in_fec!I5=0,0,RES_hhdet_in_fec!I5/0.086*1000000/RES_hhdet_in_new!I5)</f>
        <v>12106.820345424145</v>
      </c>
      <c r="J5" s="156">
        <f>IF(RES_hhdet_in_fec!J5=0,0,RES_hhdet_in_fec!J5/0.086*1000000/RES_hhdet_in_new!J5)</f>
        <v>52340.261320194419</v>
      </c>
      <c r="K5" s="156">
        <f>IF(RES_hhdet_in_fec!K5=0,0,RES_hhdet_in_fec!K5/0.086*1000000/RES_hhdet_in_new!K5)</f>
        <v>14918.825395481179</v>
      </c>
      <c r="L5" s="156">
        <f>IF(RES_hhdet_in_fec!L5=0,0,RES_hhdet_in_fec!L5/0.086*1000000/RES_hhdet_in_new!L5)</f>
        <v>14742.389718139126</v>
      </c>
      <c r="M5" s="156">
        <f>IF(RES_hhdet_in_fec!M5=0,0,RES_hhdet_in_fec!M5/0.086*1000000/RES_hhdet_in_new!M5)</f>
        <v>13776.939420102301</v>
      </c>
      <c r="N5" s="156">
        <f>IF(RES_hhdet_in_fec!N5=0,0,RES_hhdet_in_fec!N5/0.086*1000000/RES_hhdet_in_new!N5)</f>
        <v>13593.446171494836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74.822767699165155</v>
      </c>
      <c r="E6" s="156">
        <f>IF(RES_hhdet_in_fec!E6=0,0,RES_hhdet_in_fec!E6/0.086*1000000/RES_hhdet_in_new!E5)</f>
        <v>72.807384247180181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64.063626309290768</v>
      </c>
      <c r="H6" s="156">
        <f>IF(RES_hhdet_in_fec!H6=0,0,RES_hhdet_in_fec!H6/0.086*1000000/RES_hhdet_in_new!H5)</f>
        <v>61.762628492945872</v>
      </c>
      <c r="I6" s="156">
        <f>IF(RES_hhdet_in_fec!I6=0,0,RES_hhdet_in_fec!I6/0.086*1000000/RES_hhdet_in_new!I5)</f>
        <v>66.716603618844445</v>
      </c>
      <c r="J6" s="156">
        <f>IF(RES_hhdet_in_fec!J6=0,0,RES_hhdet_in_fec!J6/0.086*1000000/RES_hhdet_in_new!J5)</f>
        <v>257.88143943290862</v>
      </c>
      <c r="K6" s="156">
        <f>IF(RES_hhdet_in_fec!K6=0,0,RES_hhdet_in_fec!K6/0.086*1000000/RES_hhdet_in_new!K5)</f>
        <v>86.021241230827698</v>
      </c>
      <c r="L6" s="156">
        <f>IF(RES_hhdet_in_fec!L6=0,0,RES_hhdet_in_fec!L6/0.086*1000000/RES_hhdet_in_new!L5)</f>
        <v>66.209096343699528</v>
      </c>
      <c r="M6" s="156">
        <f>IF(RES_hhdet_in_fec!M6=0,0,RES_hhdet_in_fec!M6/0.086*1000000/RES_hhdet_in_new!M5)</f>
        <v>102.04769760311174</v>
      </c>
      <c r="N6" s="156">
        <f>IF(RES_hhdet_in_fec!N6=0,0,RES_hhdet_in_fec!N6/0.086*1000000/RES_hhdet_in_new!N5)</f>
        <v>114.51467033444632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533.32854260246836</v>
      </c>
      <c r="J7" s="157">
        <f t="shared" si="16"/>
        <v>580.75551930012125</v>
      </c>
      <c r="K7" s="157">
        <f t="shared" si="16"/>
        <v>543.65575437161692</v>
      </c>
      <c r="L7" s="157">
        <f t="shared" si="16"/>
        <v>524.70199126417685</v>
      </c>
      <c r="M7" s="157">
        <f t="shared" si="16"/>
        <v>508.77494741642903</v>
      </c>
      <c r="N7" s="157">
        <f t="shared" si="16"/>
        <v>482.71083575496658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533.32854260246836</v>
      </c>
      <c r="J8" s="156">
        <f>IF(RES_hhdet_in_fec!J8=0,0,RES_hhdet_in_fec!J8/0.086*1000000/RES_hhdet_in_new!J8)</f>
        <v>580.75551930012125</v>
      </c>
      <c r="K8" s="156">
        <f>IF(RES_hhdet_in_fec!K8=0,0,RES_hhdet_in_fec!K8/0.086*1000000/RES_hhdet_in_new!K8)</f>
        <v>543.65575437161692</v>
      </c>
      <c r="L8" s="156">
        <f>IF(RES_hhdet_in_fec!L8=0,0,RES_hhdet_in_fec!L8/0.086*1000000/RES_hhdet_in_new!L8)</f>
        <v>524.70199126417685</v>
      </c>
      <c r="M8" s="156">
        <f>IF(RES_hhdet_in_fec!M8=0,0,RES_hhdet_in_fec!M8/0.086*1000000/RES_hhdet_in_new!M8)</f>
        <v>508.77494741642903</v>
      </c>
      <c r="N8" s="156">
        <f>IF(RES_hhdet_in_fec!N8=0,0,RES_hhdet_in_fec!N8/0.086*1000000/RES_hhdet_in_new!N8)</f>
        <v>482.71083575496658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2867.20042673937</v>
      </c>
      <c r="E9" s="157">
        <f>IF(SUM(RES_hhdet_in_fec!E10:E12,RES_hhdet_in_fec!E15:E16)=0,0,SUM(RES_hhdet_in_fec!E10:E12,RES_hhdet_in_fec!E15:E16)/0.086*1000000/SUM(RES_hhdet_in_new!E10:E12,RES_hhdet_in_new!E15:E16))</f>
        <v>2862.3659694532053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2816.3603528627164</v>
      </c>
      <c r="H9" s="157">
        <f>IF(SUM(RES_hhdet_in_fec!H10:H12,RES_hhdet_in_fec!H15:H16)=0,0,SUM(RES_hhdet_in_fec!H10:H12,RES_hhdet_in_fec!H15:H16)/0.086*1000000/SUM(RES_hhdet_in_new!H10:H12,RES_hhdet_in_new!H15:H16))</f>
        <v>2886.0050205741836</v>
      </c>
      <c r="I9" s="157">
        <f>IF(SUM(RES_hhdet_in_fec!I10:I12,RES_hhdet_in_fec!I15:I16)=0,0,SUM(RES_hhdet_in_fec!I10:I12,RES_hhdet_in_fec!I15:I16)/0.086*1000000/SUM(RES_hhdet_in_new!I10:I12,RES_hhdet_in_new!I15:I16))</f>
        <v>2932.626162044342</v>
      </c>
      <c r="J9" s="157">
        <f>IF(SUM(RES_hhdet_in_fec!J10:J12,RES_hhdet_in_fec!J15:J16)=0,0,SUM(RES_hhdet_in_fec!J10:J12,RES_hhdet_in_fec!J15:J16)/0.086*1000000/SUM(RES_hhdet_in_new!J10:J12,RES_hhdet_in_new!J15:J16))</f>
        <v>3025.6478993339751</v>
      </c>
      <c r="K9" s="157">
        <f>IF(SUM(RES_hhdet_in_fec!K10:K12,RES_hhdet_in_fec!K15:K16)=0,0,SUM(RES_hhdet_in_fec!K10:K12,RES_hhdet_in_fec!K15:K16)/0.086*1000000/SUM(RES_hhdet_in_new!K10:K12,RES_hhdet_in_new!K15:K16))</f>
        <v>3096.7767152891192</v>
      </c>
      <c r="L9" s="157">
        <f>IF(SUM(RES_hhdet_in_fec!L10:L12,RES_hhdet_in_fec!L15:L16)=0,0,SUM(RES_hhdet_in_fec!L10:L12,RES_hhdet_in_fec!L15:L16)/0.086*1000000/SUM(RES_hhdet_in_new!L10:L12,RES_hhdet_in_new!L15:L16))</f>
        <v>3223.5997998938988</v>
      </c>
      <c r="M9" s="157">
        <f>IF(SUM(RES_hhdet_in_fec!M10:M12,RES_hhdet_in_fec!M15:M16)=0,0,SUM(RES_hhdet_in_fec!M10:M12,RES_hhdet_in_fec!M15:M16)/0.086*1000000/SUM(RES_hhdet_in_new!M10:M12,RES_hhdet_in_new!M15:M16))</f>
        <v>3418.6283644668101</v>
      </c>
      <c r="N9" s="157">
        <f>IF(SUM(RES_hhdet_in_fec!N10:N12,RES_hhdet_in_fec!N15:N16)=0,0,SUM(RES_hhdet_in_fec!N10:N12,RES_hhdet_in_fec!N15:N16)/0.086*1000000/SUM(RES_hhdet_in_new!N10:N12,RES_hhdet_in_new!N15:N16))</f>
        <v>3663.9149454133899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2906.2187262545981</v>
      </c>
      <c r="E15" s="162">
        <f>IF(RES_hhdet_in_fec!E15=0,0,RES_hhdet_in_fec!E15/0.086*1000000/RES_hhdet_in_new!E15)</f>
        <v>2900.9905105056205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2849.9740436162238</v>
      </c>
      <c r="H15" s="162">
        <f>IF(RES_hhdet_in_fec!H15=0,0,RES_hhdet_in_fec!H15/0.086*1000000/RES_hhdet_in_new!H15)</f>
        <v>2906.8623105140446</v>
      </c>
      <c r="I15" s="162">
        <f>IF(RES_hhdet_in_fec!I15=0,0,RES_hhdet_in_fec!I15/0.086*1000000/RES_hhdet_in_new!I15)</f>
        <v>2977.3137994868202</v>
      </c>
      <c r="J15" s="162">
        <f>IF(RES_hhdet_in_fec!J15=0,0,RES_hhdet_in_fec!J15/0.086*1000000/RES_hhdet_in_new!J15)</f>
        <v>3075.4504442779216</v>
      </c>
      <c r="K15" s="162">
        <f>IF(RES_hhdet_in_fec!K15=0,0,RES_hhdet_in_fec!K15/0.086*1000000/RES_hhdet_in_new!K15)</f>
        <v>3159.9184365130609</v>
      </c>
      <c r="L15" s="162">
        <f>IF(RES_hhdet_in_fec!L15=0,0,RES_hhdet_in_fec!L15/0.086*1000000/RES_hhdet_in_new!L15)</f>
        <v>3286.1533126126378</v>
      </c>
      <c r="M15" s="162">
        <f>IF(RES_hhdet_in_fec!M15=0,0,RES_hhdet_in_fec!M15/0.086*1000000/RES_hhdet_in_new!M15)</f>
        <v>3495.382305360492</v>
      </c>
      <c r="N15" s="162">
        <f>IF(RES_hhdet_in_fec!N15=0,0,RES_hhdet_in_fec!N15/0.086*1000000/RES_hhdet_in_new!N15)</f>
        <v>3743.8440232276998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2516.6594940408563</v>
      </c>
      <c r="E16" s="160">
        <f>IF(RES_hhdet_in_fec!E16=0,0,RES_hhdet_in_fec!E16/0.086*1000000/RES_hhdet_in_new!E16)</f>
        <v>2514.3311364882265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2483.1726880847491</v>
      </c>
      <c r="H16" s="160">
        <f>IF(RES_hhdet_in_fec!H16=0,0,RES_hhdet_in_fec!H16/0.086*1000000/RES_hhdet_in_new!H16)</f>
        <v>2528.4539731586979</v>
      </c>
      <c r="I16" s="160">
        <f>IF(RES_hhdet_in_fec!I16=0,0,RES_hhdet_in_fec!I16/0.086*1000000/RES_hhdet_in_new!I16)</f>
        <v>2586.9038183937723</v>
      </c>
      <c r="J16" s="160">
        <f>IF(RES_hhdet_in_fec!J16=0,0,RES_hhdet_in_fec!J16/0.086*1000000/RES_hhdet_in_new!J16)</f>
        <v>2653.2123587699271</v>
      </c>
      <c r="K16" s="160">
        <f>IF(RES_hhdet_in_fec!K16=0,0,RES_hhdet_in_fec!K16/0.086*1000000/RES_hhdet_in_new!K16)</f>
        <v>2704.4956688846</v>
      </c>
      <c r="L16" s="160">
        <f>IF(RES_hhdet_in_fec!L16=0,0,RES_hhdet_in_fec!L16/0.086*1000000/RES_hhdet_in_new!L16)</f>
        <v>2784.7101074167899</v>
      </c>
      <c r="M16" s="160">
        <f>IF(RES_hhdet_in_fec!M16=0,0,RES_hhdet_in_fec!M16/0.086*1000000/RES_hhdet_in_new!M16)</f>
        <v>2922.181996315222</v>
      </c>
      <c r="N16" s="160">
        <f>IF(RES_hhdet_in_fec!N16=0,0,RES_hhdet_in_fec!N16/0.086*1000000/RES_hhdet_in_new!N16)</f>
        <v>3094.1072978908869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1913.2651070321094</v>
      </c>
      <c r="E17" s="156">
        <f>IF(RES_hhdet_in_fec!E17=0,0,RES_hhdet_in_fec!E17/0.086*1000000/RES_hhdet_in_new!E16)</f>
        <v>1912.4862048363525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1877.2957198828315</v>
      </c>
      <c r="H17" s="156">
        <f>IF(RES_hhdet_in_fec!H17=0,0,RES_hhdet_in_fec!H17/0.086*1000000/RES_hhdet_in_new!H16)</f>
        <v>1910.7449745537799</v>
      </c>
      <c r="I17" s="156">
        <f>IF(RES_hhdet_in_fec!I17=0,0,RES_hhdet_in_fec!I17/0.086*1000000/RES_hhdet_in_new!I16)</f>
        <v>1959.5106707806297</v>
      </c>
      <c r="J17" s="156">
        <f>IF(RES_hhdet_in_fec!J17=0,0,RES_hhdet_in_fec!J17/0.086*1000000/RES_hhdet_in_new!J16)</f>
        <v>2023.9231033674071</v>
      </c>
      <c r="K17" s="156">
        <f>IF(RES_hhdet_in_fec!K17=0,0,RES_hhdet_in_fec!K17/0.086*1000000/RES_hhdet_in_new!K16)</f>
        <v>2077.2237377719521</v>
      </c>
      <c r="L17" s="156">
        <f>IF(RES_hhdet_in_fec!L17=0,0,RES_hhdet_in_fec!L17/0.086*1000000/RES_hhdet_in_new!L16)</f>
        <v>2154.9478933782048</v>
      </c>
      <c r="M17" s="156">
        <f>IF(RES_hhdet_in_fec!M17=0,0,RES_hhdet_in_fec!M17/0.086*1000000/RES_hhdet_in_new!M16)</f>
        <v>2290.5338837383815</v>
      </c>
      <c r="N17" s="156">
        <f>IF(RES_hhdet_in_fec!N17=0,0,RES_hhdet_in_fec!N17/0.086*1000000/RES_hhdet_in_new!N16)</f>
        <v>2462.4402485009532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603.39438700874689</v>
      </c>
      <c r="E18" s="156">
        <f>IF(RES_hhdet_in_fec!E18=0,0,RES_hhdet_in_fec!E18/0.086*1000000/RES_hhdet_in_new!E16)</f>
        <v>601.84493165187382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605.87696820191798</v>
      </c>
      <c r="H18" s="156">
        <f>IF(RES_hhdet_in_fec!H18=0,0,RES_hhdet_in_fec!H18/0.086*1000000/RES_hhdet_in_new!H16)</f>
        <v>617.70899860491829</v>
      </c>
      <c r="I18" s="156">
        <f>IF(RES_hhdet_in_fec!I18=0,0,RES_hhdet_in_fec!I18/0.086*1000000/RES_hhdet_in_new!I16)</f>
        <v>627.39314761314279</v>
      </c>
      <c r="J18" s="156">
        <f>IF(RES_hhdet_in_fec!J18=0,0,RES_hhdet_in_fec!J18/0.086*1000000/RES_hhdet_in_new!J16)</f>
        <v>629.2892554025193</v>
      </c>
      <c r="K18" s="156">
        <f>IF(RES_hhdet_in_fec!K18=0,0,RES_hhdet_in_fec!K18/0.086*1000000/RES_hhdet_in_new!K16)</f>
        <v>627.2719311126483</v>
      </c>
      <c r="L18" s="156">
        <f>IF(RES_hhdet_in_fec!L18=0,0,RES_hhdet_in_fec!L18/0.086*1000000/RES_hhdet_in_new!L16)</f>
        <v>629.76221403858506</v>
      </c>
      <c r="M18" s="156">
        <f>IF(RES_hhdet_in_fec!M18=0,0,RES_hhdet_in_fec!M18/0.086*1000000/RES_hhdet_in_new!M16)</f>
        <v>631.64811257684073</v>
      </c>
      <c r="N18" s="156">
        <f>IF(RES_hhdet_in_fec!N18=0,0,RES_hhdet_in_fec!N18/0.086*1000000/RES_hhdet_in_new!N16)</f>
        <v>631.66704938993416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862.50206643920069</v>
      </c>
      <c r="E19" s="157">
        <f>IF(SUM(RES_hhdet_in_fec!E20:E22)=0,0,SUM(RES_hhdet_in_fec!E20:E22)/0.086*1000000/SUM(RES_hhdet_in_new!E20:E22))</f>
        <v>868.6442549553916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871.09169456642269</v>
      </c>
      <c r="H19" s="157">
        <f>IF(SUM(RES_hhdet_in_fec!H20:H22)=0,0,SUM(RES_hhdet_in_fec!H20:H22)/0.086*1000000/SUM(RES_hhdet_in_new!H20:H22))</f>
        <v>893.27754888381253</v>
      </c>
      <c r="I19" s="157">
        <f>IF(SUM(RES_hhdet_in_fec!I20:I22)=0,0,SUM(RES_hhdet_in_fec!I20:I22)/0.086*1000000/SUM(RES_hhdet_in_new!I20:I22))</f>
        <v>951.17376815876264</v>
      </c>
      <c r="J19" s="157">
        <f>IF(SUM(RES_hhdet_in_fec!J20:J22)=0,0,SUM(RES_hhdet_in_fec!J20:J22)/0.086*1000000/SUM(RES_hhdet_in_new!J20:J22))</f>
        <v>968.5418118125616</v>
      </c>
      <c r="K19" s="157">
        <f>IF(SUM(RES_hhdet_in_fec!K20:K22)=0,0,SUM(RES_hhdet_in_fec!K20:K22)/0.086*1000000/SUM(RES_hhdet_in_new!K20:K22))</f>
        <v>997.47770346416746</v>
      </c>
      <c r="L19" s="157">
        <f>IF(SUM(RES_hhdet_in_fec!L20:L22)=0,0,SUM(RES_hhdet_in_fec!L20:L22)/0.086*1000000/SUM(RES_hhdet_in_new!L20:L22))</f>
        <v>985.7280431641185</v>
      </c>
      <c r="M19" s="157">
        <f>IF(SUM(RES_hhdet_in_fec!M20:M22)=0,0,SUM(RES_hhdet_in_fec!M20:M22)/0.086*1000000/SUM(RES_hhdet_in_new!M20:M22))</f>
        <v>1130.7317566343831</v>
      </c>
      <c r="N19" s="157">
        <f>IF(SUM(RES_hhdet_in_fec!N20:N22)=0,0,SUM(RES_hhdet_in_fec!N20:N22)/0.086*1000000/SUM(RES_hhdet_in_new!N20:N22))</f>
        <v>1164.6598599520328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862.50206643920069</v>
      </c>
      <c r="E22" s="57">
        <f>IF(RES_hhdet_in_fec!E22=0,0,RES_hhdet_in_fec!E22/0.086*1000000/RES_hhdet_in_new!E22)</f>
        <v>868.6442549553916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871.09169456642269</v>
      </c>
      <c r="H22" s="57">
        <f>IF(RES_hhdet_in_fec!H22=0,0,RES_hhdet_in_fec!H22/0.086*1000000/RES_hhdet_in_new!H22)</f>
        <v>893.27754888381253</v>
      </c>
      <c r="I22" s="57">
        <f>IF(RES_hhdet_in_fec!I22=0,0,RES_hhdet_in_fec!I22/0.086*1000000/RES_hhdet_in_new!I22)</f>
        <v>951.17376815876264</v>
      </c>
      <c r="J22" s="57">
        <f>IF(RES_hhdet_in_fec!J22=0,0,RES_hhdet_in_fec!J22/0.086*1000000/RES_hhdet_in_new!J22)</f>
        <v>968.5418118125616</v>
      </c>
      <c r="K22" s="57">
        <f>IF(RES_hhdet_in_fec!K22=0,0,RES_hhdet_in_fec!K22/0.086*1000000/RES_hhdet_in_new!K22)</f>
        <v>997.47770346416746</v>
      </c>
      <c r="L22" s="57">
        <f>IF(RES_hhdet_in_fec!L22=0,0,RES_hhdet_in_fec!L22/0.086*1000000/RES_hhdet_in_new!L22)</f>
        <v>985.7280431641185</v>
      </c>
      <c r="M22" s="57">
        <f>IF(RES_hhdet_in_fec!M22=0,0,RES_hhdet_in_fec!M22/0.086*1000000/RES_hhdet_in_new!M22)</f>
        <v>1130.7317566343831</v>
      </c>
      <c r="N22" s="57">
        <f>IF(RES_hhdet_in_fec!N22=0,0,RES_hhdet_in_fec!N22/0.086*1000000/RES_hhdet_in_new!N22)</f>
        <v>1164.6598599520328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15676.48695934291</v>
      </c>
      <c r="J43" s="168">
        <f t="shared" ref="J43" si="41">SUM(J44,J47,J49,J58)</f>
        <v>16792.649791557767</v>
      </c>
      <c r="K43" s="168">
        <f t="shared" ref="K43" si="42">SUM(K44,K47,K49,K58)</f>
        <v>16912.955591898248</v>
      </c>
      <c r="L43" s="168">
        <f t="shared" ref="L43" si="43">SUM(L44,L47,L49,L58)</f>
        <v>18757.072776019075</v>
      </c>
      <c r="M43" s="168">
        <f t="shared" ref="M43" si="44">SUM(M44,M47,M49,M58)</f>
        <v>15725.440356533529</v>
      </c>
      <c r="N43" s="168">
        <f t="shared" ref="N43" si="45">SUM(N44,N47,N49,N58)</f>
        <v>0</v>
      </c>
      <c r="O43" s="168">
        <f t="shared" ref="O43" si="46">SUM(O44,O47,O49,O58)</f>
        <v>16368.216544222201</v>
      </c>
      <c r="P43" s="168">
        <f t="shared" ref="P43" si="47">SUM(P44,P47,P49,P58)</f>
        <v>13404.188965162928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10960.239642244414</v>
      </c>
      <c r="J44" s="157">
        <f t="shared" si="49"/>
        <v>11819.986962428891</v>
      </c>
      <c r="K44" s="157">
        <f t="shared" si="49"/>
        <v>12181.852068393619</v>
      </c>
      <c r="L44" s="157">
        <f t="shared" si="49"/>
        <v>13907.818376317184</v>
      </c>
      <c r="M44" s="157">
        <f t="shared" si="49"/>
        <v>10827.012729323</v>
      </c>
      <c r="N44" s="157">
        <f t="shared" si="49"/>
        <v>0</v>
      </c>
      <c r="O44" s="157">
        <f t="shared" si="49"/>
        <v>12186.635458274759</v>
      </c>
      <c r="P44" s="157">
        <f t="shared" si="49"/>
        <v>8797.5351555894631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0</v>
      </c>
      <c r="F45" s="156">
        <f>IF(RES_hhdet_in_fec!F45=0,0,RES_hhdet_in_fec!F45/0.086*1000000/RES_hhdet_in_new!F45)</f>
        <v>0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0</v>
      </c>
      <c r="I45" s="156">
        <f>IF(RES_hhdet_in_fec!I45=0,0,RES_hhdet_in_fec!I45/0.086*1000000/RES_hhdet_in_new!I45)</f>
        <v>10790.637578871638</v>
      </c>
      <c r="J45" s="156">
        <f>IF(RES_hhdet_in_fec!J45=0,0,RES_hhdet_in_fec!J45/0.086*1000000/RES_hhdet_in_new!J45)</f>
        <v>11653.521052101431</v>
      </c>
      <c r="K45" s="156">
        <f>IF(RES_hhdet_in_fec!K45=0,0,RES_hhdet_in_fec!K45/0.086*1000000/RES_hhdet_in_new!K45)</f>
        <v>11977.659509669451</v>
      </c>
      <c r="L45" s="156">
        <f>IF(RES_hhdet_in_fec!L45=0,0,RES_hhdet_in_fec!L45/0.086*1000000/RES_hhdet_in_new!L45)</f>
        <v>13722.142046973155</v>
      </c>
      <c r="M45" s="156">
        <f>IF(RES_hhdet_in_fec!M45=0,0,RES_hhdet_in_fec!M45/0.086*1000000/RES_hhdet_in_new!M45)</f>
        <v>10586.045086510725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11887.376884537807</v>
      </c>
      <c r="P45" s="156">
        <f>IF(RES_hhdet_in_fec!P45=0,0,RES_hhdet_in_fec!P45/0.086*1000000/RES_hhdet_in_new!P45)</f>
        <v>8479.1004473258126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0</v>
      </c>
      <c r="F46" s="156">
        <f>IF(RES_hhdet_in_fec!F46=0,0,RES_hhdet_in_fec!F46/0.086*1000000/RES_hhdet_in_new!F45)</f>
        <v>0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0</v>
      </c>
      <c r="I46" s="156">
        <f>IF(RES_hhdet_in_fec!I46=0,0,RES_hhdet_in_fec!I46/0.086*1000000/RES_hhdet_in_new!I45)</f>
        <v>169.60206337277714</v>
      </c>
      <c r="J46" s="156">
        <f>IF(RES_hhdet_in_fec!J46=0,0,RES_hhdet_in_fec!J46/0.086*1000000/RES_hhdet_in_new!J45)</f>
        <v>166.46591032745999</v>
      </c>
      <c r="K46" s="156">
        <f>IF(RES_hhdet_in_fec!K46=0,0,RES_hhdet_in_fec!K46/0.086*1000000/RES_hhdet_in_new!K45)</f>
        <v>204.19255872416809</v>
      </c>
      <c r="L46" s="156">
        <f>IF(RES_hhdet_in_fec!L46=0,0,RES_hhdet_in_fec!L46/0.086*1000000/RES_hhdet_in_new!L45)</f>
        <v>185.67632934402872</v>
      </c>
      <c r="M46" s="156">
        <f>IF(RES_hhdet_in_fec!M46=0,0,RES_hhdet_in_fec!M46/0.086*1000000/RES_hhdet_in_new!M45)</f>
        <v>240.96764281227448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299.25857373695158</v>
      </c>
      <c r="P46" s="156">
        <f>IF(RES_hhdet_in_fec!P46=0,0,RES_hhdet_in_fec!P46/0.086*1000000/RES_hhdet_in_new!P45)</f>
        <v>318.43470826365035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713.04694571678476</v>
      </c>
      <c r="J47" s="157">
        <f t="shared" si="50"/>
        <v>965.78214518387369</v>
      </c>
      <c r="K47" s="157">
        <f t="shared" si="50"/>
        <v>687.92169294707696</v>
      </c>
      <c r="L47" s="157">
        <f t="shared" si="50"/>
        <v>561.0092206423883</v>
      </c>
      <c r="M47" s="157">
        <f t="shared" si="50"/>
        <v>485.61865313422675</v>
      </c>
      <c r="N47" s="157">
        <f t="shared" si="50"/>
        <v>0</v>
      </c>
      <c r="O47" s="157">
        <f t="shared" si="50"/>
        <v>617.08209438238316</v>
      </c>
      <c r="P47" s="157">
        <f t="shared" si="50"/>
        <v>525.92705570387147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0</v>
      </c>
      <c r="F48" s="156">
        <f>IF(RES_hhdet_in_fec!F48=0,0,RES_hhdet_in_fec!F48/0.086*1000000/RES_hhdet_in_new!F48)</f>
        <v>0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0</v>
      </c>
      <c r="I48" s="156">
        <f>IF(RES_hhdet_in_fec!I48=0,0,RES_hhdet_in_fec!I48/0.086*1000000/RES_hhdet_in_new!I48)</f>
        <v>713.04694571678476</v>
      </c>
      <c r="J48" s="156">
        <f>IF(RES_hhdet_in_fec!J48=0,0,RES_hhdet_in_fec!J48/0.086*1000000/RES_hhdet_in_new!J48)</f>
        <v>965.78214518387369</v>
      </c>
      <c r="K48" s="156">
        <f>IF(RES_hhdet_in_fec!K48=0,0,RES_hhdet_in_fec!K48/0.086*1000000/RES_hhdet_in_new!K48)</f>
        <v>687.92169294707696</v>
      </c>
      <c r="L48" s="156">
        <f>IF(RES_hhdet_in_fec!L48=0,0,RES_hhdet_in_fec!L48/0.086*1000000/RES_hhdet_in_new!L48)</f>
        <v>561.0092206423883</v>
      </c>
      <c r="M48" s="156">
        <f>IF(RES_hhdet_in_fec!M48=0,0,RES_hhdet_in_fec!M48/0.086*1000000/RES_hhdet_in_new!M48)</f>
        <v>485.61865313422675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617.08209438238316</v>
      </c>
      <c r="P48" s="156">
        <f>IF(RES_hhdet_in_fec!P48=0,0,RES_hhdet_in_fec!P48/0.086*1000000/RES_hhdet_in_new!P48)</f>
        <v>525.92705570387147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0</v>
      </c>
      <c r="F49" s="157">
        <f>IF(SUM(RES_hhdet_in_fec!F50:F51,RES_hhdet_in_fec!F54:F55)=0,0,SUM(RES_hhdet_in_fec!F50:F51,RES_hhdet_in_fec!F54:F55)/0.086*1000000/SUM(RES_hhdet_in_new!F50:F51,RES_hhdet_in_new!F54:F55))</f>
        <v>0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0</v>
      </c>
      <c r="I49" s="157">
        <f>IF(SUM(RES_hhdet_in_fec!I50:I51,RES_hhdet_in_fec!I54:I55)=0,0,SUM(RES_hhdet_in_fec!I50:I51,RES_hhdet_in_fec!I54:I55)/0.086*1000000/SUM(RES_hhdet_in_new!I50:I51,RES_hhdet_in_new!I54:I55))</f>
        <v>3057.6656153516583</v>
      </c>
      <c r="J49" s="157">
        <f>IF(SUM(RES_hhdet_in_fec!J50:J51,RES_hhdet_in_fec!J54:J55)=0,0,SUM(RES_hhdet_in_fec!J50:J51,RES_hhdet_in_fec!J54:J55)/0.086*1000000/SUM(RES_hhdet_in_new!J50:J51,RES_hhdet_in_new!J54:J55))</f>
        <v>3047.5595427264298</v>
      </c>
      <c r="K49" s="157">
        <f>IF(SUM(RES_hhdet_in_fec!K50:K51,RES_hhdet_in_fec!K54:K55)=0,0,SUM(RES_hhdet_in_fec!K50:K51,RES_hhdet_in_fec!K54:K55)/0.086*1000000/SUM(RES_hhdet_in_new!K50:K51,RES_hhdet_in_new!K54:K55))</f>
        <v>3050.6479434203216</v>
      </c>
      <c r="L49" s="157">
        <f>IF(SUM(RES_hhdet_in_fec!L50:L51,RES_hhdet_in_fec!L54:L55)=0,0,SUM(RES_hhdet_in_fec!L50:L51,RES_hhdet_in_fec!L54:L55)/0.086*1000000/SUM(RES_hhdet_in_new!L50:L51,RES_hhdet_in_new!L54:L55))</f>
        <v>3302.9728302634107</v>
      </c>
      <c r="M49" s="157">
        <f>IF(SUM(RES_hhdet_in_fec!M50:M51,RES_hhdet_in_fec!M54:M55)=0,0,SUM(RES_hhdet_in_fec!M50:M51,RES_hhdet_in_fec!M54:M55)/0.086*1000000/SUM(RES_hhdet_in_new!M50:M51,RES_hhdet_in_new!M54:M55))</f>
        <v>3280.3495861197125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2425.7985521029523</v>
      </c>
      <c r="P49" s="157">
        <f>IF(SUM(RES_hhdet_in_fec!P50:P51,RES_hhdet_in_fec!P54:P55)=0,0,SUM(RES_hhdet_in_fec!P50:P51,RES_hhdet_in_fec!P54:P55)/0.086*1000000/SUM(RES_hhdet_in_new!P50:P51,RES_hhdet_in_new!P54:P55))</f>
        <v>2924.965619643674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3147.128950588175</v>
      </c>
      <c r="J50" s="132">
        <f>IF(RES_hhdet_in_fec!J50=0,0,RES_hhdet_in_fec!J50/0.086*1000000/RES_hhdet_in_new!J50)</f>
        <v>2921.5602042445626</v>
      </c>
      <c r="K50" s="132">
        <f>IF(RES_hhdet_in_fec!K50=0,0,RES_hhdet_in_fec!K50/0.086*1000000/RES_hhdet_in_new!K50)</f>
        <v>2976.8623339964979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3229.5796636494388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2981.2577276186635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2704.1080211352446</v>
      </c>
      <c r="J51" s="132">
        <f>IF(RES_hhdet_in_fec!J51=0,0,RES_hhdet_in_fec!J51/0.086*1000000/RES_hhdet_in_new!J51)</f>
        <v>2532.1404518619929</v>
      </c>
      <c r="K51" s="132">
        <f>IF(RES_hhdet_in_fec!K51=0,0,RES_hhdet_in_fec!K51/0.086*1000000/RES_hhdet_in_new!K51)</f>
        <v>2573.9008956755151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2755.2827065819733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2425.7985521029523</v>
      </c>
      <c r="P51" s="132">
        <f>IF(RES_hhdet_in_fec!P51=0,0,RES_hhdet_in_fec!P51/0.086*1000000/RES_hhdet_in_new!P51)</f>
        <v>2588.2203879667127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2087.5499293255716</v>
      </c>
      <c r="J52" s="165">
        <f>IF(RES_hhdet_in_fec!J52=0,0,RES_hhdet_in_fec!J52/0.086*1000000/RES_hhdet_in_new!J51)</f>
        <v>1918.4211564385787</v>
      </c>
      <c r="K52" s="165">
        <f>IF(RES_hhdet_in_fec!K52=0,0,RES_hhdet_in_fec!K52/0.086*1000000/RES_hhdet_in_new!K51)</f>
        <v>1955.6763811006961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2122.110994325099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1802.6871059670368</v>
      </c>
      <c r="P52" s="165">
        <f>IF(RES_hhdet_in_fec!P52=0,0,RES_hhdet_in_fec!P52/0.086*1000000/RES_hhdet_in_new!P51)</f>
        <v>1956.3647804402929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616.55809180967333</v>
      </c>
      <c r="J53" s="164">
        <f>IF(RES_hhdet_in_fec!J53=0,0,RES_hhdet_in_fec!J53/0.086*1000000/RES_hhdet_in_new!J51)</f>
        <v>613.719295423414</v>
      </c>
      <c r="K53" s="164">
        <f>IF(RES_hhdet_in_fec!K53=0,0,RES_hhdet_in_fec!K53/0.086*1000000/RES_hhdet_in_new!K51)</f>
        <v>618.2245145748193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633.1717122568748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623.11144613591489</v>
      </c>
      <c r="P53" s="164">
        <f>IF(RES_hhdet_in_fec!P53=0,0,RES_hhdet_in_fec!P53/0.086*1000000/RES_hhdet_in_new!P51)</f>
        <v>631.85560752641959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3035.1546323087241</v>
      </c>
      <c r="J54" s="162">
        <f>IF(RES_hhdet_in_fec!J54=0,0,RES_hhdet_in_fec!J54/0.086*1000000/RES_hhdet_in_new!J54)</f>
        <v>3124.7399439549431</v>
      </c>
      <c r="K54" s="162">
        <f>IF(RES_hhdet_in_fec!K54=0,0,RES_hhdet_in_fec!K54/0.086*1000000/RES_hhdet_in_new!K54)</f>
        <v>3203.0508162710544</v>
      </c>
      <c r="L54" s="162">
        <f>IF(RES_hhdet_in_fec!L54=0,0,RES_hhdet_in_fec!L54/0.086*1000000/RES_hhdet_in_new!L54)</f>
        <v>3327.7575915166731</v>
      </c>
      <c r="M54" s="162">
        <f>IF(RES_hhdet_in_fec!M54=0,0,RES_hhdet_in_fec!M54/0.086*1000000/RES_hhdet_in_new!M54)</f>
        <v>3527.5163032414812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2599.998928410409</v>
      </c>
      <c r="J55" s="160">
        <f>IF(RES_hhdet_in_fec!J55=0,0,RES_hhdet_in_fec!J55/0.086*1000000/RES_hhdet_in_new!J55)</f>
        <v>2667.8764015329621</v>
      </c>
      <c r="K55" s="160">
        <f>IF(RES_hhdet_in_fec!K55=0,0,RES_hhdet_in_fec!K55/0.086*1000000/RES_hhdet_in_new!K55)</f>
        <v>2717.7063535786283</v>
      </c>
      <c r="L55" s="160">
        <f>IF(RES_hhdet_in_fec!L55=0,0,RES_hhdet_in_fec!L55/0.086*1000000/RES_hhdet_in_new!L55)</f>
        <v>2800.9763947100487</v>
      </c>
      <c r="M55" s="160">
        <f>IF(RES_hhdet_in_fec!M55=0,0,RES_hhdet_in_fec!M55/0.086*1000000/RES_hhdet_in_new!M55)</f>
        <v>2939.5146146197289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1969.4298674783165</v>
      </c>
      <c r="J56" s="156">
        <f>IF(RES_hhdet_in_fec!J56=0,0,RES_hhdet_in_fec!J56/0.086*1000000/RES_hhdet_in_new!J55)</f>
        <v>2035.1091265437185</v>
      </c>
      <c r="K56" s="156">
        <f>IF(RES_hhdet_in_fec!K56=0,0,RES_hhdet_in_fec!K56/0.086*1000000/RES_hhdet_in_new!K55)</f>
        <v>2087.3703792158158</v>
      </c>
      <c r="L56" s="156">
        <f>IF(RES_hhdet_in_fec!L56=0,0,RES_hhdet_in_fec!L56/0.086*1000000/RES_hhdet_in_new!L55)</f>
        <v>2167.5355596643053</v>
      </c>
      <c r="M56" s="156">
        <f>IF(RES_hhdet_in_fec!M56=0,0,RES_hhdet_in_fec!M56/0.086*1000000/RES_hhdet_in_new!M55)</f>
        <v>2304.1199470193269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630.5690609320925</v>
      </c>
      <c r="J57" s="156">
        <f>IF(RES_hhdet_in_fec!J57=0,0,RES_hhdet_in_fec!J57/0.086*1000000/RES_hhdet_in_new!J55)</f>
        <v>632.76727498924379</v>
      </c>
      <c r="K57" s="156">
        <f>IF(RES_hhdet_in_fec!K57=0,0,RES_hhdet_in_fec!K57/0.086*1000000/RES_hhdet_in_new!K55)</f>
        <v>630.33597436281195</v>
      </c>
      <c r="L57" s="156">
        <f>IF(RES_hhdet_in_fec!L57=0,0,RES_hhdet_in_fec!L57/0.086*1000000/RES_hhdet_in_new!L55)</f>
        <v>633.4408350457436</v>
      </c>
      <c r="M57" s="156">
        <f>IF(RES_hhdet_in_fec!M57=0,0,RES_hhdet_in_fec!M57/0.086*1000000/RES_hhdet_in_new!M55)</f>
        <v>635.39466760040239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0</v>
      </c>
      <c r="F58" s="157">
        <f>IF(SUM(RES_hhdet_in_fec!F59:F60)=0,0,SUM(RES_hhdet_in_fec!F59:F60)/0.086*1000000/SUM(RES_hhdet_in_new!F59:F60))</f>
        <v>0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0</v>
      </c>
      <c r="I58" s="157">
        <f>IF(SUM(RES_hhdet_in_fec!I59:I60)=0,0,SUM(RES_hhdet_in_fec!I59:I60)/0.086*1000000/SUM(RES_hhdet_in_new!I59:I60))</f>
        <v>945.53475603005234</v>
      </c>
      <c r="J58" s="157">
        <f>IF(SUM(RES_hhdet_in_fec!J59:J60)=0,0,SUM(RES_hhdet_in_fec!J59:J60)/0.086*1000000/SUM(RES_hhdet_in_new!J59:J60))</f>
        <v>959.32114121857353</v>
      </c>
      <c r="K58" s="157">
        <f>IF(SUM(RES_hhdet_in_fec!K59:K60)=0,0,SUM(RES_hhdet_in_fec!K59:K60)/0.086*1000000/SUM(RES_hhdet_in_new!K59:K60))</f>
        <v>992.53388713723018</v>
      </c>
      <c r="L58" s="157">
        <f>IF(SUM(RES_hhdet_in_fec!L59:L60)=0,0,SUM(RES_hhdet_in_fec!L59:L60)/0.086*1000000/SUM(RES_hhdet_in_new!L59:L60))</f>
        <v>985.27234879609</v>
      </c>
      <c r="M58" s="157">
        <f>IF(SUM(RES_hhdet_in_fec!M59:M60)=0,0,SUM(RES_hhdet_in_fec!M59:M60)/0.086*1000000/SUM(RES_hhdet_in_new!M59:M60))</f>
        <v>1132.4593879565884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1138.7004394621054</v>
      </c>
      <c r="P58" s="157">
        <f>IF(SUM(RES_hhdet_in_fec!P59:P60)=0,0,SUM(RES_hhdet_in_fec!P59:P60)/0.086*1000000/SUM(RES_hhdet_in_new!P59:P60))</f>
        <v>1155.7611342259206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0</v>
      </c>
      <c r="F60" s="57">
        <f>IF(RES_hhdet_in_fec!F60=0,0,RES_hhdet_in_fec!F60/0.086*1000000/RES_hhdet_in_new!F60)</f>
        <v>0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0</v>
      </c>
      <c r="I60" s="57">
        <f>IF(RES_hhdet_in_fec!I60=0,0,RES_hhdet_in_fec!I60/0.086*1000000/RES_hhdet_in_new!I60)</f>
        <v>945.53475603005234</v>
      </c>
      <c r="J60" s="57">
        <f>IF(RES_hhdet_in_fec!J60=0,0,RES_hhdet_in_fec!J60/0.086*1000000/RES_hhdet_in_new!J60)</f>
        <v>959.32114121857353</v>
      </c>
      <c r="K60" s="57">
        <f>IF(RES_hhdet_in_fec!K60=0,0,RES_hhdet_in_fec!K60/0.086*1000000/RES_hhdet_in_new!K60)</f>
        <v>992.53388713723018</v>
      </c>
      <c r="L60" s="57">
        <f>IF(RES_hhdet_in_fec!L60=0,0,RES_hhdet_in_fec!L60/0.086*1000000/RES_hhdet_in_new!L60)</f>
        <v>985.27234879609</v>
      </c>
      <c r="M60" s="57">
        <f>IF(RES_hhdet_in_fec!M60=0,0,RES_hhdet_in_fec!M60/0.086*1000000/RES_hhdet_in_new!M60)</f>
        <v>1132.4593879565884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1138.7004394621054</v>
      </c>
      <c r="P60" s="57">
        <f>IF(RES_hhdet_in_fec!P60=0,0,RES_hhdet_in_fec!P60/0.086*1000000/RES_hhdet_in_new!P60)</f>
        <v>1155.7611342259206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17351.828285293028</v>
      </c>
      <c r="D62" s="168">
        <f t="shared" ref="D62" si="52">SUM(D63,D66,D68,D77)</f>
        <v>16668.103571618205</v>
      </c>
      <c r="E62" s="168">
        <f t="shared" ref="E62" si="53">SUM(E63,E66,E68,E77)</f>
        <v>16915.405579220147</v>
      </c>
      <c r="F62" s="168">
        <f t="shared" ref="F62" si="54">SUM(F63,F66,F68,F77)</f>
        <v>16280.739368869157</v>
      </c>
      <c r="G62" s="168">
        <f t="shared" ref="G62" si="55">SUM(G63,G66,G68,G77)</f>
        <v>15733.714305122163</v>
      </c>
      <c r="H62" s="168">
        <f t="shared" ref="H62" si="56">SUM(H63,H66,H68,H77)</f>
        <v>15776.619195042775</v>
      </c>
      <c r="I62" s="168">
        <f t="shared" ref="I62" si="57">SUM(I63,I66,I68,I77)</f>
        <v>14220.689108904844</v>
      </c>
      <c r="J62" s="168">
        <f t="shared" ref="J62" si="58">SUM(J63,J66,J68,J77)</f>
        <v>16170.591268959251</v>
      </c>
      <c r="K62" s="168">
        <f t="shared" ref="K62" si="59">SUM(K63,K66,K68,K77)</f>
        <v>15889.181597434963</v>
      </c>
      <c r="L62" s="168">
        <f t="shared" ref="L62" si="60">SUM(L63,L66,L68,L77)</f>
        <v>18215.30224219196</v>
      </c>
      <c r="M62" s="168">
        <f t="shared" ref="M62" si="61">SUM(M63,M66,M68,M77)</f>
        <v>14539.367650490254</v>
      </c>
      <c r="N62" s="168">
        <f t="shared" ref="N62" si="62">SUM(N63,N66,N68,N77)</f>
        <v>15526.023620510083</v>
      </c>
      <c r="O62" s="168">
        <f t="shared" ref="O62" si="63">SUM(O63,O66,O68,O77)</f>
        <v>16499.619837771424</v>
      </c>
      <c r="P62" s="168">
        <f t="shared" ref="P62" si="64">SUM(P63,P66,P68,P77)</f>
        <v>12662.471127833796</v>
      </c>
      <c r="Q62" s="168">
        <f t="shared" ref="Q62" si="65">SUM(Q63,Q66,Q68,Q77)</f>
        <v>13486.857514146439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12828.32400746354</v>
      </c>
      <c r="D63" s="157">
        <f t="shared" si="66"/>
        <v>12114.883064305764</v>
      </c>
      <c r="E63" s="157">
        <f t="shared" si="66"/>
        <v>12444.333086172348</v>
      </c>
      <c r="F63" s="157">
        <f t="shared" si="66"/>
        <v>11868.489720013495</v>
      </c>
      <c r="G63" s="157">
        <f t="shared" si="66"/>
        <v>11344.110004811535</v>
      </c>
      <c r="H63" s="157">
        <f t="shared" si="66"/>
        <v>11350.090787496823</v>
      </c>
      <c r="I63" s="157">
        <f t="shared" si="66"/>
        <v>9817.3824697752971</v>
      </c>
      <c r="J63" s="157">
        <f t="shared" si="66"/>
        <v>11641.094096515584</v>
      </c>
      <c r="K63" s="157">
        <f t="shared" si="66"/>
        <v>11501.32712105797</v>
      </c>
      <c r="L63" s="157">
        <f t="shared" si="66"/>
        <v>13853.236188648338</v>
      </c>
      <c r="M63" s="157">
        <f t="shared" si="66"/>
        <v>10136.098370155525</v>
      </c>
      <c r="N63" s="157">
        <f t="shared" si="66"/>
        <v>11162.908308859949</v>
      </c>
      <c r="O63" s="157">
        <f t="shared" si="66"/>
        <v>12041.687289448644</v>
      </c>
      <c r="P63" s="157">
        <f t="shared" si="66"/>
        <v>8221.3816276486396</v>
      </c>
      <c r="Q63" s="157">
        <f t="shared" si="66"/>
        <v>8995.7973607886888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12668.171743713416</v>
      </c>
      <c r="D64" s="156">
        <f>IF(RES_hhdet_in_fec!D64=0,0,RES_hhdet_in_fec!D64/0.086*1000000/RES_hhdet_in_new!D64)</f>
        <v>11936.67049395277</v>
      </c>
      <c r="E64" s="156">
        <f>IF(RES_hhdet_in_fec!E64=0,0,RES_hhdet_in_fec!E64/0.086*1000000/RES_hhdet_in_new!E64)</f>
        <v>12264.207016289063</v>
      </c>
      <c r="F64" s="156">
        <f>IF(RES_hhdet_in_fec!F64=0,0,RES_hhdet_in_fec!F64/0.086*1000000/RES_hhdet_in_new!F64)</f>
        <v>11704.098050873708</v>
      </c>
      <c r="G64" s="156">
        <f>IF(RES_hhdet_in_fec!G64=0,0,RES_hhdet_in_fec!G64/0.086*1000000/RES_hhdet_in_new!G64)</f>
        <v>11186.644210999333</v>
      </c>
      <c r="H64" s="156">
        <f>IF(RES_hhdet_in_fec!H64=0,0,RES_hhdet_in_fec!H64/0.086*1000000/RES_hhdet_in_new!H64)</f>
        <v>11195.395747085147</v>
      </c>
      <c r="I64" s="156">
        <f>IF(RES_hhdet_in_fec!I64=0,0,RES_hhdet_in_fec!I64/0.086*1000000/RES_hhdet_in_new!I64)</f>
        <v>9654.0087197569101</v>
      </c>
      <c r="J64" s="156">
        <f>IF(RES_hhdet_in_fec!J64=0,0,RES_hhdet_in_fec!J64/0.086*1000000/RES_hhdet_in_new!J64)</f>
        <v>11467.58160021036</v>
      </c>
      <c r="K64" s="156">
        <f>IF(RES_hhdet_in_fec!K64=0,0,RES_hhdet_in_fec!K64/0.086*1000000/RES_hhdet_in_new!K64)</f>
        <v>11301.144816216409</v>
      </c>
      <c r="L64" s="156">
        <f>IF(RES_hhdet_in_fec!L64=0,0,RES_hhdet_in_fec!L64/0.086*1000000/RES_hhdet_in_new!L64)</f>
        <v>13664.45647703217</v>
      </c>
      <c r="M64" s="156">
        <f>IF(RES_hhdet_in_fec!M64=0,0,RES_hhdet_in_fec!M64/0.086*1000000/RES_hhdet_in_new!M64)</f>
        <v>9910.3527876539556</v>
      </c>
      <c r="N64" s="156">
        <f>IF(RES_hhdet_in_fec!N64=0,0,RES_hhdet_in_fec!N64/0.086*1000000/RES_hhdet_in_new!N64)</f>
        <v>10879.980743957536</v>
      </c>
      <c r="O64" s="156">
        <f>IF(RES_hhdet_in_fec!O64=0,0,RES_hhdet_in_fec!O64/0.086*1000000/RES_hhdet_in_new!O64)</f>
        <v>11741.997675626939</v>
      </c>
      <c r="P64" s="156">
        <f>IF(RES_hhdet_in_fec!P64=0,0,RES_hhdet_in_fec!P64/0.086*1000000/RES_hhdet_in_new!P64)</f>
        <v>7919.3761188899207</v>
      </c>
      <c r="Q64" s="156">
        <f>IF(RES_hhdet_in_fec!Q64=0,0,RES_hhdet_in_fec!Q64/0.086*1000000/RES_hhdet_in_new!Q64)</f>
        <v>8672.1845212452463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160.15226375012412</v>
      </c>
      <c r="D65" s="156">
        <f>IF(RES_hhdet_in_fec!D65=0,0,RES_hhdet_in_fec!D65/0.086*1000000/RES_hhdet_in_new!D64)</f>
        <v>178.2125703529947</v>
      </c>
      <c r="E65" s="156">
        <f>IF(RES_hhdet_in_fec!E65=0,0,RES_hhdet_in_fec!E65/0.086*1000000/RES_hhdet_in_new!E64)</f>
        <v>180.12606988328503</v>
      </c>
      <c r="F65" s="156">
        <f>IF(RES_hhdet_in_fec!F65=0,0,RES_hhdet_in_fec!F65/0.086*1000000/RES_hhdet_in_new!F64)</f>
        <v>164.39166913978576</v>
      </c>
      <c r="G65" s="156">
        <f>IF(RES_hhdet_in_fec!G65=0,0,RES_hhdet_in_fec!G65/0.086*1000000/RES_hhdet_in_new!G64)</f>
        <v>157.46579381220192</v>
      </c>
      <c r="H65" s="156">
        <f>IF(RES_hhdet_in_fec!H65=0,0,RES_hhdet_in_fec!H65/0.086*1000000/RES_hhdet_in_new!H64)</f>
        <v>154.69504041167588</v>
      </c>
      <c r="I65" s="156">
        <f>IF(RES_hhdet_in_fec!I65=0,0,RES_hhdet_in_fec!I65/0.086*1000000/RES_hhdet_in_new!I64)</f>
        <v>163.3737500183872</v>
      </c>
      <c r="J65" s="156">
        <f>IF(RES_hhdet_in_fec!J65=0,0,RES_hhdet_in_fec!J65/0.086*1000000/RES_hhdet_in_new!J64)</f>
        <v>173.5124963052246</v>
      </c>
      <c r="K65" s="156">
        <f>IF(RES_hhdet_in_fec!K65=0,0,RES_hhdet_in_fec!K65/0.086*1000000/RES_hhdet_in_new!K64)</f>
        <v>200.18230484156055</v>
      </c>
      <c r="L65" s="156">
        <f>IF(RES_hhdet_in_fec!L65=0,0,RES_hhdet_in_fec!L65/0.086*1000000/RES_hhdet_in_new!L64)</f>
        <v>188.7797116161677</v>
      </c>
      <c r="M65" s="156">
        <f>IF(RES_hhdet_in_fec!M65=0,0,RES_hhdet_in_fec!M65/0.086*1000000/RES_hhdet_in_new!M64)</f>
        <v>225.74558250157037</v>
      </c>
      <c r="N65" s="156">
        <f>IF(RES_hhdet_in_fec!N65=0,0,RES_hhdet_in_fec!N65/0.086*1000000/RES_hhdet_in_new!N64)</f>
        <v>282.92756490241254</v>
      </c>
      <c r="O65" s="156">
        <f>IF(RES_hhdet_in_fec!O65=0,0,RES_hhdet_in_fec!O65/0.086*1000000/RES_hhdet_in_new!O64)</f>
        <v>299.68961382170602</v>
      </c>
      <c r="P65" s="156">
        <f>IF(RES_hhdet_in_fec!P65=0,0,RES_hhdet_in_fec!P65/0.086*1000000/RES_hhdet_in_new!P64)</f>
        <v>302.00550875871801</v>
      </c>
      <c r="Q65" s="156">
        <f>IF(RES_hhdet_in_fec!Q65=0,0,RES_hhdet_in_fec!Q65/0.086*1000000/RES_hhdet_in_new!Q64)</f>
        <v>323.61283954344293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679.85890615413803</v>
      </c>
      <c r="D66" s="157">
        <f t="shared" si="67"/>
        <v>633.59722331886485</v>
      </c>
      <c r="E66" s="157">
        <f t="shared" si="67"/>
        <v>589.14208964922966</v>
      </c>
      <c r="F66" s="157">
        <f t="shared" si="67"/>
        <v>554.47548882941499</v>
      </c>
      <c r="G66" s="157">
        <f t="shared" si="67"/>
        <v>518.5456780284668</v>
      </c>
      <c r="H66" s="157">
        <f t="shared" si="67"/>
        <v>481.91132566203026</v>
      </c>
      <c r="I66" s="157">
        <f t="shared" si="67"/>
        <v>454.55415933482493</v>
      </c>
      <c r="J66" s="157">
        <f t="shared" si="67"/>
        <v>597.24626456651242</v>
      </c>
      <c r="K66" s="157">
        <f t="shared" si="67"/>
        <v>546.18458479800063</v>
      </c>
      <c r="L66" s="157">
        <f t="shared" si="67"/>
        <v>504.66399866267108</v>
      </c>
      <c r="M66" s="157">
        <f t="shared" si="67"/>
        <v>505.71560436560253</v>
      </c>
      <c r="N66" s="157">
        <f t="shared" si="67"/>
        <v>476.33967478936972</v>
      </c>
      <c r="O66" s="157">
        <f t="shared" si="67"/>
        <v>458.14153872068533</v>
      </c>
      <c r="P66" s="157">
        <f t="shared" si="67"/>
        <v>454.02980421620009</v>
      </c>
      <c r="Q66" s="157">
        <f t="shared" si="67"/>
        <v>452.77646051792101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679.85890615413803</v>
      </c>
      <c r="D67" s="156">
        <f>IF(RES_hhdet_in_fec!D67=0,0,RES_hhdet_in_fec!D67/0.086*1000000/RES_hhdet_in_new!D67)</f>
        <v>633.59722331886485</v>
      </c>
      <c r="E67" s="156">
        <f>IF(RES_hhdet_in_fec!E67=0,0,RES_hhdet_in_fec!E67/0.086*1000000/RES_hhdet_in_new!E67)</f>
        <v>589.14208964922966</v>
      </c>
      <c r="F67" s="156">
        <f>IF(RES_hhdet_in_fec!F67=0,0,RES_hhdet_in_fec!F67/0.086*1000000/RES_hhdet_in_new!F67)</f>
        <v>554.47548882941499</v>
      </c>
      <c r="G67" s="156">
        <f>IF(RES_hhdet_in_fec!G67=0,0,RES_hhdet_in_fec!G67/0.086*1000000/RES_hhdet_in_new!G67)</f>
        <v>518.5456780284668</v>
      </c>
      <c r="H67" s="156">
        <f>IF(RES_hhdet_in_fec!H67=0,0,RES_hhdet_in_fec!H67/0.086*1000000/RES_hhdet_in_new!H67)</f>
        <v>481.91132566203026</v>
      </c>
      <c r="I67" s="156">
        <f>IF(RES_hhdet_in_fec!I67=0,0,RES_hhdet_in_fec!I67/0.086*1000000/RES_hhdet_in_new!I67)</f>
        <v>454.55415933482493</v>
      </c>
      <c r="J67" s="156">
        <f>IF(RES_hhdet_in_fec!J67=0,0,RES_hhdet_in_fec!J67/0.086*1000000/RES_hhdet_in_new!J67)</f>
        <v>597.24626456651242</v>
      </c>
      <c r="K67" s="156">
        <f>IF(RES_hhdet_in_fec!K67=0,0,RES_hhdet_in_fec!K67/0.086*1000000/RES_hhdet_in_new!K67)</f>
        <v>546.18458479800063</v>
      </c>
      <c r="L67" s="156">
        <f>IF(RES_hhdet_in_fec!L67=0,0,RES_hhdet_in_fec!L67/0.086*1000000/RES_hhdet_in_new!L67)</f>
        <v>504.66399866267108</v>
      </c>
      <c r="M67" s="156">
        <f>IF(RES_hhdet_in_fec!M67=0,0,RES_hhdet_in_fec!M67/0.086*1000000/RES_hhdet_in_new!M67)</f>
        <v>505.71560436560253</v>
      </c>
      <c r="N67" s="156">
        <f>IF(RES_hhdet_in_fec!N67=0,0,RES_hhdet_in_fec!N67/0.086*1000000/RES_hhdet_in_new!N67)</f>
        <v>476.33967478936972</v>
      </c>
      <c r="O67" s="156">
        <f>IF(RES_hhdet_in_fec!O67=0,0,RES_hhdet_in_fec!O67/0.086*1000000/RES_hhdet_in_new!O67)</f>
        <v>458.14153872068533</v>
      </c>
      <c r="P67" s="156">
        <f>IF(RES_hhdet_in_fec!P67=0,0,RES_hhdet_in_fec!P67/0.086*1000000/RES_hhdet_in_new!P67)</f>
        <v>454.02980421620009</v>
      </c>
      <c r="Q67" s="156">
        <f>IF(RES_hhdet_in_fec!Q67=0,0,RES_hhdet_in_fec!Q67/0.086*1000000/RES_hhdet_in_new!Q67)</f>
        <v>452.77646051792101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2745.9133341603992</v>
      </c>
      <c r="D68" s="157">
        <f>IF(SUM(RES_hhdet_in_fec!D69:D70,RES_hhdet_in_fec!D73:D74)=0,0,SUM(RES_hhdet_in_fec!D69:D70,RES_hhdet_in_fec!D73:D74)/0.086*1000000/SUM(RES_hhdet_in_new!D69:D70,RES_hhdet_in_new!D73:D74))</f>
        <v>2793.4838744082031</v>
      </c>
      <c r="E68" s="157">
        <f>IF(SUM(RES_hhdet_in_fec!E69:E70,RES_hhdet_in_fec!E73:E74)=0,0,SUM(RES_hhdet_in_fec!E69:E70,RES_hhdet_in_fec!E73:E74)/0.086*1000000/SUM(RES_hhdet_in_new!E69:E70,RES_hhdet_in_new!E73:E74))</f>
        <v>2759.5445109937982</v>
      </c>
      <c r="F68" s="157">
        <f>IF(SUM(RES_hhdet_in_fec!F69:F70,RES_hhdet_in_fec!F73:F74)=0,0,SUM(RES_hhdet_in_fec!F69:F70,RES_hhdet_in_fec!F73:F74)/0.086*1000000/SUM(RES_hhdet_in_new!F69:F70,RES_hhdet_in_new!F73:F74))</f>
        <v>2724.4246088242767</v>
      </c>
      <c r="G68" s="157">
        <f>IF(SUM(RES_hhdet_in_fec!G69:G70,RES_hhdet_in_fec!G73:G74)=0,0,SUM(RES_hhdet_in_fec!G69:G70,RES_hhdet_in_fec!G73:G74)/0.086*1000000/SUM(RES_hhdet_in_new!G69:G70,RES_hhdet_in_new!G73:G74))</f>
        <v>2733.8276391931822</v>
      </c>
      <c r="H68" s="157">
        <f>IF(SUM(RES_hhdet_in_fec!H69:H70,RES_hhdet_in_fec!H73:H74)=0,0,SUM(RES_hhdet_in_fec!H69:H70,RES_hhdet_in_fec!H73:H74)/0.086*1000000/SUM(RES_hhdet_in_new!H69:H70,RES_hhdet_in_new!H73:H74))</f>
        <v>2769.5150137509381</v>
      </c>
      <c r="I68" s="157">
        <f>IF(SUM(RES_hhdet_in_fec!I69:I70,RES_hhdet_in_fec!I73:I74)=0,0,SUM(RES_hhdet_in_fec!I69:I70,RES_hhdet_in_fec!I73:I74)/0.086*1000000/SUM(RES_hhdet_in_new!I69:I70,RES_hhdet_in_new!I73:I74))</f>
        <v>2769.0691611197813</v>
      </c>
      <c r="J68" s="157">
        <f>IF(SUM(RES_hhdet_in_fec!J69:J70,RES_hhdet_in_fec!J73:J74)=0,0,SUM(RES_hhdet_in_fec!J69:J70,RES_hhdet_in_fec!J73:J74)/0.086*1000000/SUM(RES_hhdet_in_new!J69:J70,RES_hhdet_in_new!J73:J74))</f>
        <v>2723.3924398339009</v>
      </c>
      <c r="K68" s="157">
        <f>IF(SUM(RES_hhdet_in_fec!K69:K70,RES_hhdet_in_fec!K73:K74)=0,0,SUM(RES_hhdet_in_fec!K69:K70,RES_hhdet_in_fec!K73:K74)/0.086*1000000/SUM(RES_hhdet_in_new!K69:K70,RES_hhdet_in_new!K73:K74))</f>
        <v>2671.3423464015855</v>
      </c>
      <c r="L68" s="157">
        <f>IF(SUM(RES_hhdet_in_fec!L69:L70,RES_hhdet_in_fec!L73:L74)=0,0,SUM(RES_hhdet_in_fec!L69:L70,RES_hhdet_in_fec!L73:L74)/0.086*1000000/SUM(RES_hhdet_in_new!L69:L70,RES_hhdet_in_new!L73:L74))</f>
        <v>2668.619135739963</v>
      </c>
      <c r="M68" s="157">
        <f>IF(SUM(RES_hhdet_in_fec!M69:M70,RES_hhdet_in_fec!M73:M74)=0,0,SUM(RES_hhdet_in_fec!M69:M70,RES_hhdet_in_fec!M73:M74)/0.086*1000000/SUM(RES_hhdet_in_new!M69:M70,RES_hhdet_in_new!M73:M74))</f>
        <v>2716.7143893980665</v>
      </c>
      <c r="N68" s="157">
        <f>IF(SUM(RES_hhdet_in_fec!N69:N70,RES_hhdet_in_fec!N73:N74)=0,0,SUM(RES_hhdet_in_fec!N69:N70,RES_hhdet_in_fec!N73:N74)/0.086*1000000/SUM(RES_hhdet_in_new!N69:N70,RES_hhdet_in_new!N73:N74))</f>
        <v>2701.9090801418706</v>
      </c>
      <c r="O68" s="157">
        <f>IF(SUM(RES_hhdet_in_fec!O69:O70,RES_hhdet_in_fec!O73:O74)=0,0,SUM(RES_hhdet_in_fec!O69:O70,RES_hhdet_in_fec!O73:O74)/0.086*1000000/SUM(RES_hhdet_in_new!O69:O70,RES_hhdet_in_new!O73:O74))</f>
        <v>2812.7752141633405</v>
      </c>
      <c r="P68" s="157">
        <f>IF(SUM(RES_hhdet_in_fec!P69:P70,RES_hhdet_in_fec!P73:P74)=0,0,SUM(RES_hhdet_in_fec!P69:P70,RES_hhdet_in_fec!P73:P74)/0.086*1000000/SUM(RES_hhdet_in_new!P69:P70,RES_hhdet_in_new!P73:P74))</f>
        <v>2789.1522803288376</v>
      </c>
      <c r="Q68" s="157">
        <f>IF(SUM(RES_hhdet_in_fec!Q69:Q70,RES_hhdet_in_fec!Q73:Q74)=0,0,SUM(RES_hhdet_in_fec!Q69:Q70,RES_hhdet_in_fec!Q73:Q74)/0.086*1000000/SUM(RES_hhdet_in_new!Q69:Q70,RES_hhdet_in_new!Q73:Q74))</f>
        <v>2850.1728298631642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2794.1449507950265</v>
      </c>
      <c r="D69" s="132">
        <f>IF(RES_hhdet_in_fec!D69=0,0,RES_hhdet_in_fec!D69/0.086*1000000/RES_hhdet_in_new!D69)</f>
        <v>2824.3055950622015</v>
      </c>
      <c r="E69" s="132">
        <f>IF(RES_hhdet_in_fec!E69=0,0,RES_hhdet_in_fec!E69/0.086*1000000/RES_hhdet_in_new!E69)</f>
        <v>2787.7069195093436</v>
      </c>
      <c r="F69" s="132">
        <f>IF(RES_hhdet_in_fec!F69=0,0,RES_hhdet_in_fec!F69/0.086*1000000/RES_hhdet_in_new!F69)</f>
        <v>2758.075935222691</v>
      </c>
      <c r="G69" s="132">
        <f>IF(RES_hhdet_in_fec!G69=0,0,RES_hhdet_in_fec!G69/0.086*1000000/RES_hhdet_in_new!G69)</f>
        <v>2755.2317265495826</v>
      </c>
      <c r="H69" s="132">
        <f>IF(RES_hhdet_in_fec!H69=0,0,RES_hhdet_in_fec!H69/0.086*1000000/RES_hhdet_in_new!H69)</f>
        <v>2781.2637166073232</v>
      </c>
      <c r="I69" s="132">
        <f>IF(RES_hhdet_in_fec!I69=0,0,RES_hhdet_in_fec!I69/0.086*1000000/RES_hhdet_in_new!I69)</f>
        <v>2768.6605550579675</v>
      </c>
      <c r="J69" s="132">
        <f>IF(RES_hhdet_in_fec!J69=0,0,RES_hhdet_in_fec!J69/0.086*1000000/RES_hhdet_in_new!J69)</f>
        <v>2750.7432062093403</v>
      </c>
      <c r="K69" s="132">
        <f>IF(RES_hhdet_in_fec!K69=0,0,RES_hhdet_in_fec!K69/0.086*1000000/RES_hhdet_in_new!K69)</f>
        <v>2720.401352582634</v>
      </c>
      <c r="L69" s="132">
        <f>IF(RES_hhdet_in_fec!L69=0,0,RES_hhdet_in_fec!L69/0.086*1000000/RES_hhdet_in_new!L69)</f>
        <v>2711.0585067816905</v>
      </c>
      <c r="M69" s="132">
        <f>IF(RES_hhdet_in_fec!M69=0,0,RES_hhdet_in_fec!M69/0.086*1000000/RES_hhdet_in_new!M69)</f>
        <v>2699.7686594332322</v>
      </c>
      <c r="N69" s="132">
        <f>IF(RES_hhdet_in_fec!N69=0,0,RES_hhdet_in_fec!N69/0.086*1000000/RES_hhdet_in_new!N69)</f>
        <v>2705.4563240328889</v>
      </c>
      <c r="O69" s="132">
        <f>IF(RES_hhdet_in_fec!O69=0,0,RES_hhdet_in_fec!O69/0.086*1000000/RES_hhdet_in_new!O69)</f>
        <v>2721.3449513054866</v>
      </c>
      <c r="P69" s="132">
        <f>IF(RES_hhdet_in_fec!P69=0,0,RES_hhdet_in_fec!P69/0.086*1000000/RES_hhdet_in_new!P69)</f>
        <v>2698.6242288277053</v>
      </c>
      <c r="Q69" s="132">
        <f>IF(RES_hhdet_in_fec!Q69=0,0,RES_hhdet_in_fec!Q69/0.086*1000000/RES_hhdet_in_new!Q69)</f>
        <v>2715.3051545761791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2422.8250350833982</v>
      </c>
      <c r="D70" s="132">
        <f>IF(RES_hhdet_in_fec!D70=0,0,RES_hhdet_in_fec!D70/0.086*1000000/RES_hhdet_in_new!D70)</f>
        <v>2459.3441602975595</v>
      </c>
      <c r="E70" s="132">
        <f>IF(RES_hhdet_in_fec!E70=0,0,RES_hhdet_in_fec!E70/0.086*1000000/RES_hhdet_in_new!E70)</f>
        <v>2436.9596833545252</v>
      </c>
      <c r="F70" s="132">
        <f>IF(RES_hhdet_in_fec!F70=0,0,RES_hhdet_in_fec!F70/0.086*1000000/RES_hhdet_in_new!F70)</f>
        <v>2419.8459984794977</v>
      </c>
      <c r="G70" s="132">
        <f>IF(RES_hhdet_in_fec!G70=0,0,RES_hhdet_in_fec!G70/0.086*1000000/RES_hhdet_in_new!G70)</f>
        <v>2424.0842381873681</v>
      </c>
      <c r="H70" s="132">
        <f>IF(RES_hhdet_in_fec!H70=0,0,RES_hhdet_in_fec!H70/0.086*1000000/RES_hhdet_in_new!H70)</f>
        <v>2452.6477860418318</v>
      </c>
      <c r="I70" s="132">
        <f>IF(RES_hhdet_in_fec!I70=0,0,RES_hhdet_in_fec!I70/0.086*1000000/RES_hhdet_in_new!I70)</f>
        <v>2448.0184351814692</v>
      </c>
      <c r="J70" s="132">
        <f>IF(RES_hhdet_in_fec!J70=0,0,RES_hhdet_in_fec!J70/0.086*1000000/RES_hhdet_in_new!J70)</f>
        <v>2439.7485848742749</v>
      </c>
      <c r="K70" s="132">
        <f>IF(RES_hhdet_in_fec!K70=0,0,RES_hhdet_in_fec!K70/0.086*1000000/RES_hhdet_in_new!K70)</f>
        <v>2421.3707765669451</v>
      </c>
      <c r="L70" s="132">
        <f>IF(RES_hhdet_in_fec!L70=0,0,RES_hhdet_in_fec!L70/0.086*1000000/RES_hhdet_in_new!L70)</f>
        <v>2419.2665106154204</v>
      </c>
      <c r="M70" s="132">
        <f>IF(RES_hhdet_in_fec!M70=0,0,RES_hhdet_in_fec!M70/0.086*1000000/RES_hhdet_in_new!M70)</f>
        <v>2410.6070581439858</v>
      </c>
      <c r="N70" s="132">
        <f>IF(RES_hhdet_in_fec!N70=0,0,RES_hhdet_in_fec!N70/0.086*1000000/RES_hhdet_in_new!N70)</f>
        <v>2412.8505837725043</v>
      </c>
      <c r="O70" s="132">
        <f>IF(RES_hhdet_in_fec!O70=0,0,RES_hhdet_in_fec!O70/0.086*1000000/RES_hhdet_in_new!O70)</f>
        <v>2421.6642435913077</v>
      </c>
      <c r="P70" s="132">
        <f>IF(RES_hhdet_in_fec!P70=0,0,RES_hhdet_in_fec!P70/0.086*1000000/RES_hhdet_in_new!P70)</f>
        <v>2400.6452090537869</v>
      </c>
      <c r="Q70" s="132">
        <f>IF(RES_hhdet_in_fec!Q70=0,0,RES_hhdet_in_fec!Q70/0.086*1000000/RES_hhdet_in_new!Q70)</f>
        <v>2407.4153773536641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1832.3734248998251</v>
      </c>
      <c r="D71" s="165">
        <f>IF(RES_hhdet_in_fec!D71=0,0,RES_hhdet_in_fec!D71/0.086*1000000/RES_hhdet_in_new!D70)</f>
        <v>1856.4352996853581</v>
      </c>
      <c r="E71" s="165">
        <f>IF(RES_hhdet_in_fec!E71=0,0,RES_hhdet_in_fec!E71/0.086*1000000/RES_hhdet_in_new!E70)</f>
        <v>1836.0841998826284</v>
      </c>
      <c r="F71" s="165">
        <f>IF(RES_hhdet_in_fec!F71=0,0,RES_hhdet_in_fec!F71/0.086*1000000/RES_hhdet_in_new!F70)</f>
        <v>1819.89987207492</v>
      </c>
      <c r="G71" s="165">
        <f>IF(RES_hhdet_in_fec!G71=0,0,RES_hhdet_in_fec!G71/0.086*1000000/RES_hhdet_in_new!G70)</f>
        <v>1819.8949843805221</v>
      </c>
      <c r="H71" s="165">
        <f>IF(RES_hhdet_in_fec!H71=0,0,RES_hhdet_in_fec!H71/0.086*1000000/RES_hhdet_in_new!H70)</f>
        <v>1837.947951567674</v>
      </c>
      <c r="I71" s="165">
        <f>IF(RES_hhdet_in_fec!I71=0,0,RES_hhdet_in_fec!I71/0.086*1000000/RES_hhdet_in_new!I70)</f>
        <v>1831.0334925203149</v>
      </c>
      <c r="J71" s="165">
        <f>IF(RES_hhdet_in_fec!J71=0,0,RES_hhdet_in_fec!J71/0.086*1000000/RES_hhdet_in_new!J70)</f>
        <v>1821.5226728960095</v>
      </c>
      <c r="K71" s="165">
        <f>IF(RES_hhdet_in_fec!K71=0,0,RES_hhdet_in_fec!K71/0.086*1000000/RES_hhdet_in_new!K70)</f>
        <v>1804.2796100719079</v>
      </c>
      <c r="L71" s="165">
        <f>IF(RES_hhdet_in_fec!L71=0,0,RES_hhdet_in_fec!L71/0.086*1000000/RES_hhdet_in_new!L70)</f>
        <v>1798.9739408178755</v>
      </c>
      <c r="M71" s="165">
        <f>IF(RES_hhdet_in_fec!M71=0,0,RES_hhdet_in_fec!M71/0.086*1000000/RES_hhdet_in_new!M70)</f>
        <v>1790.378919653642</v>
      </c>
      <c r="N71" s="165">
        <f>IF(RES_hhdet_in_fec!N71=0,0,RES_hhdet_in_fec!N71/0.086*1000000/RES_hhdet_in_new!N70)</f>
        <v>1793.1540858089568</v>
      </c>
      <c r="O71" s="165">
        <f>IF(RES_hhdet_in_fec!O71=0,0,RES_hhdet_in_fec!O71/0.086*1000000/RES_hhdet_in_new!O70)</f>
        <v>1802.170552679502</v>
      </c>
      <c r="P71" s="165">
        <f>IF(RES_hhdet_in_fec!P71=0,0,RES_hhdet_in_fec!P71/0.086*1000000/RES_hhdet_in_new!P70)</f>
        <v>1782.2877146619728</v>
      </c>
      <c r="Q71" s="165">
        <f>IF(RES_hhdet_in_fec!Q71=0,0,RES_hhdet_in_fec!Q71/0.086*1000000/RES_hhdet_in_new!Q70)</f>
        <v>1788.0301850057908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590.45161018357305</v>
      </c>
      <c r="D72" s="164">
        <f>IF(RES_hhdet_in_fec!D72=0,0,RES_hhdet_in_fec!D72/0.086*1000000/RES_hhdet_in_new!D70)</f>
        <v>602.9088606122009</v>
      </c>
      <c r="E72" s="164">
        <f>IF(RES_hhdet_in_fec!E72=0,0,RES_hhdet_in_fec!E72/0.086*1000000/RES_hhdet_in_new!E70)</f>
        <v>600.8754834718967</v>
      </c>
      <c r="F72" s="164">
        <f>IF(RES_hhdet_in_fec!F72=0,0,RES_hhdet_in_fec!F72/0.086*1000000/RES_hhdet_in_new!F70)</f>
        <v>599.94612640457763</v>
      </c>
      <c r="G72" s="164">
        <f>IF(RES_hhdet_in_fec!G72=0,0,RES_hhdet_in_fec!G72/0.086*1000000/RES_hhdet_in_new!G70)</f>
        <v>604.1892538068463</v>
      </c>
      <c r="H72" s="164">
        <f>IF(RES_hhdet_in_fec!H72=0,0,RES_hhdet_in_fec!H72/0.086*1000000/RES_hhdet_in_new!H70)</f>
        <v>614.69983447415757</v>
      </c>
      <c r="I72" s="164">
        <f>IF(RES_hhdet_in_fec!I72=0,0,RES_hhdet_in_fec!I72/0.086*1000000/RES_hhdet_in_new!I70)</f>
        <v>616.98494266115392</v>
      </c>
      <c r="J72" s="164">
        <f>IF(RES_hhdet_in_fec!J72=0,0,RES_hhdet_in_fec!J72/0.086*1000000/RES_hhdet_in_new!J70)</f>
        <v>618.22591197826557</v>
      </c>
      <c r="K72" s="164">
        <f>IF(RES_hhdet_in_fec!K72=0,0,RES_hhdet_in_fec!K72/0.086*1000000/RES_hhdet_in_new!K70)</f>
        <v>617.09116649503699</v>
      </c>
      <c r="L72" s="164">
        <f>IF(RES_hhdet_in_fec!L72=0,0,RES_hhdet_in_fec!L72/0.086*1000000/RES_hhdet_in_new!L70)</f>
        <v>620.29256979754496</v>
      </c>
      <c r="M72" s="164">
        <f>IF(RES_hhdet_in_fec!M72=0,0,RES_hhdet_in_fec!M72/0.086*1000000/RES_hhdet_in_new!M70)</f>
        <v>620.22813849034367</v>
      </c>
      <c r="N72" s="164">
        <f>IF(RES_hhdet_in_fec!N72=0,0,RES_hhdet_in_fec!N72/0.086*1000000/RES_hhdet_in_new!N70)</f>
        <v>619.69649796354713</v>
      </c>
      <c r="O72" s="164">
        <f>IF(RES_hhdet_in_fec!O72=0,0,RES_hhdet_in_fec!O72/0.086*1000000/RES_hhdet_in_new!O70)</f>
        <v>619.49369091180586</v>
      </c>
      <c r="P72" s="164">
        <f>IF(RES_hhdet_in_fec!P72=0,0,RES_hhdet_in_fec!P72/0.086*1000000/RES_hhdet_in_new!P70)</f>
        <v>618.35749439181416</v>
      </c>
      <c r="Q72" s="164">
        <f>IF(RES_hhdet_in_fec!Q72=0,0,RES_hhdet_in_fec!Q72/0.086*1000000/RES_hhdet_in_new!Q70)</f>
        <v>619.38519234787339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2791.7275512294809</v>
      </c>
      <c r="D73" s="162">
        <f>IF(RES_hhdet_in_fec!D73=0,0,RES_hhdet_in_fec!D73/0.086*1000000/RES_hhdet_in_new!D73)</f>
        <v>2910.0873532870032</v>
      </c>
      <c r="E73" s="162">
        <f>IF(RES_hhdet_in_fec!E73=0,0,RES_hhdet_in_fec!E73/0.086*1000000/RES_hhdet_in_new!E73)</f>
        <v>2904.6168925892362</v>
      </c>
      <c r="F73" s="162">
        <f>IF(RES_hhdet_in_fec!F73=0,0,RES_hhdet_in_fec!F73/0.086*1000000/RES_hhdet_in_new!F73)</f>
        <v>2849.0109101489666</v>
      </c>
      <c r="G73" s="162">
        <f>IF(RES_hhdet_in_fec!G73=0,0,RES_hhdet_in_fec!G73/0.086*1000000/RES_hhdet_in_new!G73)</f>
        <v>2854.0572041376536</v>
      </c>
      <c r="H73" s="162">
        <f>IF(RES_hhdet_in_fec!H73=0,0,RES_hhdet_in_fec!H73/0.086*1000000/RES_hhdet_in_new!H73)</f>
        <v>2905.8281041845344</v>
      </c>
      <c r="I73" s="162">
        <f>IF(RES_hhdet_in_fec!I73=0,0,RES_hhdet_in_fec!I73/0.086*1000000/RES_hhdet_in_new!I73)</f>
        <v>2962.3476306430207</v>
      </c>
      <c r="J73" s="162">
        <f>IF(RES_hhdet_in_fec!J73=0,0,RES_hhdet_in_fec!J73/0.086*1000000/RES_hhdet_in_new!J73)</f>
        <v>3064.3840633483774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3470.4842607085579</v>
      </c>
      <c r="N73" s="162">
        <f>IF(RES_hhdet_in_fec!N73=0,0,RES_hhdet_in_fec!N73/0.086*1000000/RES_hhdet_in_new!N73)</f>
        <v>3746.1268449846252</v>
      </c>
      <c r="O73" s="162">
        <f>IF(RES_hhdet_in_fec!O73=0,0,RES_hhdet_in_fec!O73/0.086*1000000/RES_hhdet_in_new!O73)</f>
        <v>3633.943939268308</v>
      </c>
      <c r="P73" s="162">
        <f>IF(RES_hhdet_in_fec!P73=0,0,RES_hhdet_in_fec!P73/0.086*1000000/RES_hhdet_in_new!P73)</f>
        <v>3589.298432075434</v>
      </c>
      <c r="Q73" s="162">
        <f>IF(RES_hhdet_in_fec!Q73=0,0,RES_hhdet_in_fec!Q73/0.086*1000000/RES_hhdet_in_new!Q73)</f>
        <v>3646.3400347633233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2418.83570492749</v>
      </c>
      <c r="D74" s="160">
        <f>IF(RES_hhdet_in_fec!D74=0,0,RES_hhdet_in_fec!D74/0.086*1000000/RES_hhdet_in_new!D74)</f>
        <v>2515.731639441251</v>
      </c>
      <c r="E74" s="160">
        <f>IF(RES_hhdet_in_fec!E74=0,0,RES_hhdet_in_fec!E74/0.086*1000000/RES_hhdet_in_new!E74)</f>
        <v>2511.7532034268993</v>
      </c>
      <c r="F74" s="160">
        <f>IF(RES_hhdet_in_fec!F74=0,0,RES_hhdet_in_fec!F74/0.086*1000000/RES_hhdet_in_new!F74)</f>
        <v>2473.2956446099788</v>
      </c>
      <c r="G74" s="160">
        <f>IF(RES_hhdet_in_fec!G74=0,0,RES_hhdet_in_fec!G74/0.086*1000000/RES_hhdet_in_new!G74)</f>
        <v>2479.4313058241974</v>
      </c>
      <c r="H74" s="160">
        <f>IF(RES_hhdet_in_fec!H74=0,0,RES_hhdet_in_fec!H74/0.086*1000000/RES_hhdet_in_new!H74)</f>
        <v>2523.6792236377332</v>
      </c>
      <c r="I74" s="160">
        <f>IF(RES_hhdet_in_fec!I74=0,0,RES_hhdet_in_fec!I74/0.086*1000000/RES_hhdet_in_new!I74)</f>
        <v>2563.5154693972754</v>
      </c>
      <c r="J74" s="160">
        <f>IF(RES_hhdet_in_fec!J74=0,0,RES_hhdet_in_fec!J74/0.086*1000000/RES_hhdet_in_new!J74)</f>
        <v>2636.9897906408337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2914.6852209611075</v>
      </c>
      <c r="N74" s="160">
        <f>IF(RES_hhdet_in_fec!N74=0,0,RES_hhdet_in_fec!N74/0.086*1000000/RES_hhdet_in_new!N74)</f>
        <v>3095.6419721308148</v>
      </c>
      <c r="O74" s="160">
        <f>IF(RES_hhdet_in_fec!O74=0,0,RES_hhdet_in_fec!O74/0.086*1000000/RES_hhdet_in_new!O74)</f>
        <v>3009.0049133485095</v>
      </c>
      <c r="P74" s="160">
        <f>IF(RES_hhdet_in_fec!P74=0,0,RES_hhdet_in_fec!P74/0.086*1000000/RES_hhdet_in_new!P74)</f>
        <v>2972.910139619662</v>
      </c>
      <c r="Q74" s="160">
        <f>IF(RES_hhdet_in_fec!Q74=0,0,RES_hhdet_in_fec!Q74/0.086*1000000/RES_hhdet_in_new!Q74)</f>
        <v>3010.7755367348864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1829.3201699420495</v>
      </c>
      <c r="D75" s="156">
        <f>IF(RES_hhdet_in_fec!D75=0,0,RES_hhdet_in_fec!D75/0.086*1000000/RES_hhdet_in_new!D74)</f>
        <v>1912.5597148906506</v>
      </c>
      <c r="E75" s="156">
        <f>IF(RES_hhdet_in_fec!E75=0,0,RES_hhdet_in_fec!E75/0.086*1000000/RES_hhdet_in_new!E74)</f>
        <v>1910.5253408335043</v>
      </c>
      <c r="F75" s="156">
        <f>IF(RES_hhdet_in_fec!F75=0,0,RES_hhdet_in_fec!F75/0.086*1000000/RES_hhdet_in_new!F74)</f>
        <v>1873.1821273615481</v>
      </c>
      <c r="G75" s="156">
        <f>IF(RES_hhdet_in_fec!G75=0,0,RES_hhdet_in_fec!G75/0.086*1000000/RES_hhdet_in_new!G74)</f>
        <v>1874.4672090273909</v>
      </c>
      <c r="H75" s="156">
        <f>IF(RES_hhdet_in_fec!H75=0,0,RES_hhdet_in_fec!H75/0.086*1000000/RES_hhdet_in_new!H74)</f>
        <v>1907.136710868228</v>
      </c>
      <c r="I75" s="156">
        <f>IF(RES_hhdet_in_fec!I75=0,0,RES_hhdet_in_fec!I75/0.086*1000000/RES_hhdet_in_new!I74)</f>
        <v>1941.7946199925361</v>
      </c>
      <c r="J75" s="156">
        <f>IF(RES_hhdet_in_fec!J75=0,0,RES_hhdet_in_fec!J75/0.086*1000000/RES_hhdet_in_new!J74)</f>
        <v>2011.5482060758675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2284.6575837717719</v>
      </c>
      <c r="N75" s="156">
        <f>IF(RES_hhdet_in_fec!N75=0,0,RES_hhdet_in_fec!N75/0.086*1000000/RES_hhdet_in_new!N74)</f>
        <v>2463.6616164927195</v>
      </c>
      <c r="O75" s="156">
        <f>IF(RES_hhdet_in_fec!O75=0,0,RES_hhdet_in_fec!O75/0.086*1000000/RES_hhdet_in_new!O74)</f>
        <v>2376.3043803099254</v>
      </c>
      <c r="P75" s="156">
        <f>IF(RES_hhdet_in_fec!P75=0,0,RES_hhdet_in_fec!P75/0.086*1000000/RES_hhdet_in_new!P74)</f>
        <v>2340.1671458651613</v>
      </c>
      <c r="Q75" s="156">
        <f>IF(RES_hhdet_in_fec!Q75=0,0,RES_hhdet_in_fec!Q75/0.086*1000000/RES_hhdet_in_new!Q74)</f>
        <v>2374.3059461978846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589.51553498544058</v>
      </c>
      <c r="D76" s="156">
        <f>IF(RES_hhdet_in_fec!D76=0,0,RES_hhdet_in_fec!D76/0.086*1000000/RES_hhdet_in_new!D74)</f>
        <v>603.17192455060047</v>
      </c>
      <c r="E76" s="156">
        <f>IF(RES_hhdet_in_fec!E76=0,0,RES_hhdet_in_fec!E76/0.086*1000000/RES_hhdet_in_new!E74)</f>
        <v>601.22786259339478</v>
      </c>
      <c r="F76" s="156">
        <f>IF(RES_hhdet_in_fec!F76=0,0,RES_hhdet_in_fec!F76/0.086*1000000/RES_hhdet_in_new!F74)</f>
        <v>600.11351724843041</v>
      </c>
      <c r="G76" s="156">
        <f>IF(RES_hhdet_in_fec!G76=0,0,RES_hhdet_in_fec!G76/0.086*1000000/RES_hhdet_in_new!G74)</f>
        <v>604.96409679680585</v>
      </c>
      <c r="H76" s="156">
        <f>IF(RES_hhdet_in_fec!H76=0,0,RES_hhdet_in_fec!H76/0.086*1000000/RES_hhdet_in_new!H74)</f>
        <v>616.54251276950492</v>
      </c>
      <c r="I76" s="156">
        <f>IF(RES_hhdet_in_fec!I76=0,0,RES_hhdet_in_fec!I76/0.086*1000000/RES_hhdet_in_new!I74)</f>
        <v>621.72084940473951</v>
      </c>
      <c r="J76" s="156">
        <f>IF(RES_hhdet_in_fec!J76=0,0,RES_hhdet_in_fec!J76/0.086*1000000/RES_hhdet_in_new!J74)</f>
        <v>625.44158456496655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630.02763718933556</v>
      </c>
      <c r="N76" s="156">
        <f>IF(RES_hhdet_in_fec!N76=0,0,RES_hhdet_in_fec!N76/0.086*1000000/RES_hhdet_in_new!N74)</f>
        <v>631.98035563809503</v>
      </c>
      <c r="O76" s="156">
        <f>IF(RES_hhdet_in_fec!O76=0,0,RES_hhdet_in_fec!O76/0.086*1000000/RES_hhdet_in_new!O74)</f>
        <v>632.70053303858367</v>
      </c>
      <c r="P76" s="156">
        <f>IF(RES_hhdet_in_fec!P76=0,0,RES_hhdet_in_fec!P76/0.086*1000000/RES_hhdet_in_new!P74)</f>
        <v>632.74299375450073</v>
      </c>
      <c r="Q76" s="156">
        <f>IF(RES_hhdet_in_fec!Q76=0,0,RES_hhdet_in_fec!Q76/0.086*1000000/RES_hhdet_in_new!Q74)</f>
        <v>636.46959053700164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1097.7320375149491</v>
      </c>
      <c r="D77" s="157">
        <f>IF(SUM(RES_hhdet_in_fec!D78:D79)=0,0,SUM(RES_hhdet_in_fec!D78:D79)/0.086*1000000/SUM(RES_hhdet_in_new!D78:D79))</f>
        <v>1126.1394095853734</v>
      </c>
      <c r="E77" s="157">
        <f>IF(SUM(RES_hhdet_in_fec!E78:E79)=0,0,SUM(RES_hhdet_in_fec!E78:E79)/0.086*1000000/SUM(RES_hhdet_in_new!E78:E79))</f>
        <v>1122.3858924047704</v>
      </c>
      <c r="F77" s="157">
        <f>IF(SUM(RES_hhdet_in_fec!F78:F79)=0,0,SUM(RES_hhdet_in_fec!F78:F79)/0.086*1000000/SUM(RES_hhdet_in_new!F78:F79))</f>
        <v>1133.3495512019701</v>
      </c>
      <c r="G77" s="157">
        <f>IF(SUM(RES_hhdet_in_fec!G78:G79)=0,0,SUM(RES_hhdet_in_fec!G78:G79)/0.086*1000000/SUM(RES_hhdet_in_new!G78:G79))</f>
        <v>1137.2309830889772</v>
      </c>
      <c r="H77" s="157">
        <f>IF(SUM(RES_hhdet_in_fec!H78:H79)=0,0,SUM(RES_hhdet_in_fec!H78:H79)/0.086*1000000/SUM(RES_hhdet_in_new!H78:H79))</f>
        <v>1175.1020681329828</v>
      </c>
      <c r="I77" s="157">
        <f>IF(SUM(RES_hhdet_in_fec!I78:I79)=0,0,SUM(RES_hhdet_in_fec!I78:I79)/0.086*1000000/SUM(RES_hhdet_in_new!I78:I79))</f>
        <v>1179.6833186749407</v>
      </c>
      <c r="J77" s="157">
        <f>IF(SUM(RES_hhdet_in_fec!J78:J79)=0,0,SUM(RES_hhdet_in_fec!J78:J79)/0.086*1000000/SUM(RES_hhdet_in_new!J78:J79))</f>
        <v>1208.8584680432546</v>
      </c>
      <c r="K77" s="157">
        <f>IF(SUM(RES_hhdet_in_fec!K78:K79)=0,0,SUM(RES_hhdet_in_fec!K78:K79)/0.086*1000000/SUM(RES_hhdet_in_new!K78:K79))</f>
        <v>1170.3275451774086</v>
      </c>
      <c r="L77" s="157">
        <f>IF(SUM(RES_hhdet_in_fec!L78:L79)=0,0,SUM(RES_hhdet_in_fec!L78:L79)/0.086*1000000/SUM(RES_hhdet_in_new!L78:L79))</f>
        <v>1188.7829191409876</v>
      </c>
      <c r="M77" s="157">
        <f>IF(SUM(RES_hhdet_in_fec!M78:M79)=0,0,SUM(RES_hhdet_in_fec!M78:M79)/0.086*1000000/SUM(RES_hhdet_in_new!M78:M79))</f>
        <v>1180.8392865710593</v>
      </c>
      <c r="N77" s="157">
        <f>IF(SUM(RES_hhdet_in_fec!N78:N79)=0,0,SUM(RES_hhdet_in_fec!N78:N79)/0.086*1000000/SUM(RES_hhdet_in_new!N78:N79))</f>
        <v>1184.8665567188932</v>
      </c>
      <c r="O77" s="157">
        <f>IF(SUM(RES_hhdet_in_fec!O78:O79)=0,0,SUM(RES_hhdet_in_fec!O78:O79)/0.086*1000000/SUM(RES_hhdet_in_new!O78:O79))</f>
        <v>1187.0157954387546</v>
      </c>
      <c r="P77" s="157">
        <f>IF(SUM(RES_hhdet_in_fec!P78:P79)=0,0,SUM(RES_hhdet_in_fec!P78:P79)/0.086*1000000/SUM(RES_hhdet_in_new!P78:P79))</f>
        <v>1197.9074156401198</v>
      </c>
      <c r="Q77" s="157">
        <f>IF(SUM(RES_hhdet_in_fec!Q78:Q79)=0,0,SUM(RES_hhdet_in_fec!Q78:Q79)/0.086*1000000/SUM(RES_hhdet_in_new!Q78:Q79))</f>
        <v>1188.1108629766634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1129.8463021730427</v>
      </c>
      <c r="D78" s="156">
        <f>IF(RES_hhdet_in_fec!D78=0,0,RES_hhdet_in_fec!D78/0.086*1000000/RES_hhdet_in_new!D78)</f>
        <v>1150.4391493633036</v>
      </c>
      <c r="E78" s="156">
        <f>IF(RES_hhdet_in_fec!E78=0,0,RES_hhdet_in_fec!E78/0.086*1000000/RES_hhdet_in_new!E78)</f>
        <v>1146.1745237863167</v>
      </c>
      <c r="F78" s="156">
        <f>IF(RES_hhdet_in_fec!F78=0,0,RES_hhdet_in_fec!F78/0.086*1000000/RES_hhdet_in_new!F78)</f>
        <v>1146.6519417317716</v>
      </c>
      <c r="G78" s="156">
        <f>IF(RES_hhdet_in_fec!G78=0,0,RES_hhdet_in_fec!G78/0.086*1000000/RES_hhdet_in_new!G78)</f>
        <v>1157.1590160902242</v>
      </c>
      <c r="H78" s="156">
        <f>IF(RES_hhdet_in_fec!H78=0,0,RES_hhdet_in_fec!H78/0.086*1000000/RES_hhdet_in_new!H78)</f>
        <v>1196.9849385606731</v>
      </c>
      <c r="I78" s="156">
        <f>IF(RES_hhdet_in_fec!I78=0,0,RES_hhdet_in_fec!I78/0.086*1000000/RES_hhdet_in_new!I78)</f>
        <v>1207.9511753769905</v>
      </c>
      <c r="J78" s="156">
        <f>IF(RES_hhdet_in_fec!J78=0,0,RES_hhdet_in_fec!J78/0.086*1000000/RES_hhdet_in_new!J78)</f>
        <v>1208.8584680432546</v>
      </c>
      <c r="K78" s="156">
        <f>IF(RES_hhdet_in_fec!K78=0,0,RES_hhdet_in_fec!K78/0.086*1000000/RES_hhdet_in_new!K78)</f>
        <v>1184.7013281060499</v>
      </c>
      <c r="L78" s="156">
        <f>IF(RES_hhdet_in_fec!L78=0,0,RES_hhdet_in_fec!L78/0.086*1000000/RES_hhdet_in_new!L78)</f>
        <v>1188.7829191409876</v>
      </c>
      <c r="M78" s="156">
        <f>IF(RES_hhdet_in_fec!M78=0,0,RES_hhdet_in_fec!M78/0.086*1000000/RES_hhdet_in_new!M78)</f>
        <v>1182.8665611130946</v>
      </c>
      <c r="N78" s="156">
        <f>IF(RES_hhdet_in_fec!N78=0,0,RES_hhdet_in_fec!N78/0.086*1000000/RES_hhdet_in_new!N78)</f>
        <v>1186.3845247928907</v>
      </c>
      <c r="O78" s="156">
        <f>IF(RES_hhdet_in_fec!O78=0,0,RES_hhdet_in_fec!O78/0.086*1000000/RES_hhdet_in_new!O78)</f>
        <v>1193.4880178083113</v>
      </c>
      <c r="P78" s="156">
        <f>IF(RES_hhdet_in_fec!P78=0,0,RES_hhdet_in_fec!P78/0.086*1000000/RES_hhdet_in_new!P78)</f>
        <v>1197.9074156401198</v>
      </c>
      <c r="Q78" s="156">
        <f>IF(RES_hhdet_in_fec!Q78=0,0,RES_hhdet_in_fec!Q78/0.086*1000000/RES_hhdet_in_new!Q78)</f>
        <v>1199.2974512677561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820.62251083998729</v>
      </c>
      <c r="D79" s="57">
        <f>IF(RES_hhdet_in_fec!D79=0,0,RES_hhdet_in_fec!D79/0.086*1000000/RES_hhdet_in_new!D79)</f>
        <v>861.71419146595963</v>
      </c>
      <c r="E79" s="57">
        <f>IF(RES_hhdet_in_fec!E79=0,0,RES_hhdet_in_fec!E79/0.086*1000000/RES_hhdet_in_new!E79)</f>
        <v>867.93784524943499</v>
      </c>
      <c r="F79" s="57">
        <f>IF(RES_hhdet_in_fec!F79=0,0,RES_hhdet_in_fec!F79/0.086*1000000/RES_hhdet_in_new!F79)</f>
        <v>860.32678060266562</v>
      </c>
      <c r="G79" s="57">
        <f>IF(RES_hhdet_in_fec!G79=0,0,RES_hhdet_in_fec!G79/0.086*1000000/RES_hhdet_in_new!G79)</f>
        <v>868.97503390256736</v>
      </c>
      <c r="H79" s="57">
        <f>IF(RES_hhdet_in_fec!H79=0,0,RES_hhdet_in_fec!H79/0.086*1000000/RES_hhdet_in_new!H79)</f>
        <v>889.63808510485615</v>
      </c>
      <c r="I79" s="57">
        <f>IF(RES_hhdet_in_fec!I79=0,0,RES_hhdet_in_fec!I79/0.086*1000000/RES_hhdet_in_new!I79)</f>
        <v>944.83870722351264</v>
      </c>
      <c r="J79" s="57">
        <f>IF(RES_hhdet_in_fec!J79=0,0,RES_hhdet_in_fec!J79/0.086*1000000/RES_hhdet_in_new!J79)</f>
        <v>0</v>
      </c>
      <c r="K79" s="57">
        <f>IF(RES_hhdet_in_fec!K79=0,0,RES_hhdet_in_fec!K79/0.086*1000000/RES_hhdet_in_new!K79)</f>
        <v>989.29427816727764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1127.3145194704564</v>
      </c>
      <c r="N79" s="57">
        <f>IF(RES_hhdet_in_fec!N79=0,0,RES_hhdet_in_fec!N79/0.086*1000000/RES_hhdet_in_new!N79)</f>
        <v>1163.9608761271977</v>
      </c>
      <c r="O79" s="57">
        <f>IF(RES_hhdet_in_fec!O79=0,0,RES_hhdet_in_fec!O79/0.086*1000000/RES_hhdet_in_new!O79)</f>
        <v>1138.4024265825635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1117.0710402720258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19245.896261541649</v>
      </c>
      <c r="E81" s="168">
        <f t="shared" ref="E81" si="70">SUM(E82,E85,E87,E100)</f>
        <v>19674.211683553967</v>
      </c>
      <c r="F81" s="168">
        <f t="shared" ref="F81" si="71">SUM(F82,F85,F87,F100)</f>
        <v>19016.992409203911</v>
      </c>
      <c r="G81" s="168">
        <f t="shared" ref="G81" si="72">SUM(G82,G85,G87,G100)</f>
        <v>18531.366594435065</v>
      </c>
      <c r="H81" s="168">
        <f t="shared" ref="H81" si="73">SUM(H82,H85,H87,H100)</f>
        <v>18680.615866912311</v>
      </c>
      <c r="I81" s="168">
        <f t="shared" ref="I81" si="74">SUM(I82,I85,I87,I100)</f>
        <v>18535.857056583511</v>
      </c>
      <c r="J81" s="168">
        <f t="shared" ref="J81" si="75">SUM(J82,J85,J87,J100)</f>
        <v>19414.141486308232</v>
      </c>
      <c r="K81" s="168">
        <f t="shared" ref="K81" si="76">SUM(K82,K85,K87,K100)</f>
        <v>19338.217565011008</v>
      </c>
      <c r="L81" s="168">
        <f t="shared" ref="L81" si="77">SUM(L82,L85,L87,L100)</f>
        <v>19974.015138432354</v>
      </c>
      <c r="M81" s="168">
        <f t="shared" ref="M81" si="78">SUM(M82,M85,M87,M100)</f>
        <v>18722.538170500331</v>
      </c>
      <c r="N81" s="168">
        <f t="shared" ref="N81" si="79">SUM(N82,N85,N87,N100)</f>
        <v>18898.660526048396</v>
      </c>
      <c r="O81" s="168">
        <f t="shared" ref="O81" si="80">SUM(O82,O85,O87,O100)</f>
        <v>19157.015387983782</v>
      </c>
      <c r="P81" s="168">
        <f t="shared" ref="P81" si="81">SUM(P82,P85,P87,P100)</f>
        <v>15934.309154955665</v>
      </c>
      <c r="Q81" s="168">
        <f t="shared" ref="Q81" si="82">SUM(Q82,Q85,Q87,Q100)</f>
        <v>16154.158508793946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14371.153122356818</v>
      </c>
      <c r="E82" s="157">
        <f t="shared" si="83"/>
        <v>14848.804484920031</v>
      </c>
      <c r="F82" s="157">
        <f t="shared" si="83"/>
        <v>14373.086898139998</v>
      </c>
      <c r="G82" s="157">
        <f t="shared" si="83"/>
        <v>13898.115479735363</v>
      </c>
      <c r="H82" s="157">
        <f t="shared" si="83"/>
        <v>13993.423378573416</v>
      </c>
      <c r="I82" s="157">
        <f t="shared" si="83"/>
        <v>13662.627413957431</v>
      </c>
      <c r="J82" s="157">
        <f t="shared" si="83"/>
        <v>14808.296520175705</v>
      </c>
      <c r="K82" s="157">
        <f t="shared" si="83"/>
        <v>14368.383306859014</v>
      </c>
      <c r="L82" s="157">
        <f t="shared" si="83"/>
        <v>15216.730762434194</v>
      </c>
      <c r="M82" s="157">
        <f t="shared" si="83"/>
        <v>13484.328068969697</v>
      </c>
      <c r="N82" s="157">
        <f t="shared" si="83"/>
        <v>13836.074513508256</v>
      </c>
      <c r="O82" s="157">
        <f t="shared" si="83"/>
        <v>14401.828977312243</v>
      </c>
      <c r="P82" s="157">
        <f t="shared" si="83"/>
        <v>10771.764012408155</v>
      </c>
      <c r="Q82" s="157">
        <f t="shared" si="83"/>
        <v>11088.535689052165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14304.497968641039</v>
      </c>
      <c r="E83" s="156">
        <f>IF(RES_hhdet_in_fec!E83=0,0,RES_hhdet_in_fec!E83/0.086*1000000/RES_hhdet_in_new!E83)</f>
        <v>14780.646120389751</v>
      </c>
      <c r="F83" s="156">
        <f>IF(RES_hhdet_in_fec!F83=0,0,RES_hhdet_in_fec!F83/0.086*1000000/RES_hhdet_in_new!F83)</f>
        <v>14308.882100860537</v>
      </c>
      <c r="G83" s="156">
        <f>IF(RES_hhdet_in_fec!G83=0,0,RES_hhdet_in_fec!G83/0.086*1000000/RES_hhdet_in_new!G83)</f>
        <v>13835.017969558774</v>
      </c>
      <c r="H83" s="156">
        <f>IF(RES_hhdet_in_fec!H83=0,0,RES_hhdet_in_fec!H83/0.086*1000000/RES_hhdet_in_new!H83)</f>
        <v>13930.597030489109</v>
      </c>
      <c r="I83" s="156">
        <f>IF(RES_hhdet_in_fec!I83=0,0,RES_hhdet_in_fec!I83/0.086*1000000/RES_hhdet_in_new!I83)</f>
        <v>13587.31915302651</v>
      </c>
      <c r="J83" s="156">
        <f>IF(RES_hhdet_in_fec!J83=0,0,RES_hhdet_in_fec!J83/0.086*1000000/RES_hhdet_in_new!J83)</f>
        <v>14735.092333793562</v>
      </c>
      <c r="K83" s="156">
        <f>IF(RES_hhdet_in_fec!K83=0,0,RES_hhdet_in_fec!K83/0.086*1000000/RES_hhdet_in_new!K83)</f>
        <v>14285.100935289549</v>
      </c>
      <c r="L83" s="156">
        <f>IF(RES_hhdet_in_fec!L83=0,0,RES_hhdet_in_fec!L83/0.086*1000000/RES_hhdet_in_new!L83)</f>
        <v>15147.678083551096</v>
      </c>
      <c r="M83" s="156">
        <f>IF(RES_hhdet_in_fec!M83=0,0,RES_hhdet_in_fec!M83/0.086*1000000/RES_hhdet_in_new!M83)</f>
        <v>13383.029626017829</v>
      </c>
      <c r="N83" s="156">
        <f>IF(RES_hhdet_in_fec!N83=0,0,RES_hhdet_in_fec!N83/0.086*1000000/RES_hhdet_in_new!N83)</f>
        <v>13717.315687383942</v>
      </c>
      <c r="O83" s="156">
        <f>IF(RES_hhdet_in_fec!O83=0,0,RES_hhdet_in_fec!O83/0.086*1000000/RES_hhdet_in_new!O83)</f>
        <v>14280.327200990385</v>
      </c>
      <c r="P83" s="156">
        <f>IF(RES_hhdet_in_fec!P83=0,0,RES_hhdet_in_fec!P83/0.086*1000000/RES_hhdet_in_new!P83)</f>
        <v>10635.042023510821</v>
      </c>
      <c r="Q83" s="156">
        <f>IF(RES_hhdet_in_fec!Q83=0,0,RES_hhdet_in_fec!Q83/0.086*1000000/RES_hhdet_in_new!Q83)</f>
        <v>10950.923648577835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66.655153715778994</v>
      </c>
      <c r="E84" s="156">
        <f>IF(RES_hhdet_in_fec!E84=0,0,RES_hhdet_in_fec!E84/0.086*1000000/RES_hhdet_in_new!E83)</f>
        <v>68.158364530279712</v>
      </c>
      <c r="F84" s="156">
        <f>IF(RES_hhdet_in_fec!F84=0,0,RES_hhdet_in_fec!F84/0.086*1000000/RES_hhdet_in_new!F83)</f>
        <v>64.204797279460436</v>
      </c>
      <c r="G84" s="156">
        <f>IF(RES_hhdet_in_fec!G84=0,0,RES_hhdet_in_fec!G84/0.086*1000000/RES_hhdet_in_new!G83)</f>
        <v>63.097510176588067</v>
      </c>
      <c r="H84" s="156">
        <f>IF(RES_hhdet_in_fec!H84=0,0,RES_hhdet_in_fec!H84/0.086*1000000/RES_hhdet_in_new!H83)</f>
        <v>62.826348084307362</v>
      </c>
      <c r="I84" s="156">
        <f>IF(RES_hhdet_in_fec!I84=0,0,RES_hhdet_in_fec!I84/0.086*1000000/RES_hhdet_in_new!I83)</f>
        <v>75.308260930920525</v>
      </c>
      <c r="J84" s="156">
        <f>IF(RES_hhdet_in_fec!J84=0,0,RES_hhdet_in_fec!J84/0.086*1000000/RES_hhdet_in_new!J83)</f>
        <v>73.204186382142893</v>
      </c>
      <c r="K84" s="156">
        <f>IF(RES_hhdet_in_fec!K84=0,0,RES_hhdet_in_fec!K84/0.086*1000000/RES_hhdet_in_new!K83)</f>
        <v>83.282371569465269</v>
      </c>
      <c r="L84" s="156">
        <f>IF(RES_hhdet_in_fec!L84=0,0,RES_hhdet_in_fec!L84/0.086*1000000/RES_hhdet_in_new!L83)</f>
        <v>69.052678883096718</v>
      </c>
      <c r="M84" s="156">
        <f>IF(RES_hhdet_in_fec!M84=0,0,RES_hhdet_in_fec!M84/0.086*1000000/RES_hhdet_in_new!M83)</f>
        <v>101.29844295186709</v>
      </c>
      <c r="N84" s="156">
        <f>IF(RES_hhdet_in_fec!N84=0,0,RES_hhdet_in_fec!N84/0.086*1000000/RES_hhdet_in_new!N83)</f>
        <v>118.7588261243139</v>
      </c>
      <c r="O84" s="156">
        <f>IF(RES_hhdet_in_fec!O84=0,0,RES_hhdet_in_fec!O84/0.086*1000000/RES_hhdet_in_new!O83)</f>
        <v>121.50177632185803</v>
      </c>
      <c r="P84" s="156">
        <f>IF(RES_hhdet_in_fec!P84=0,0,RES_hhdet_in_fec!P84/0.086*1000000/RES_hhdet_in_new!P83)</f>
        <v>136.72198889733423</v>
      </c>
      <c r="Q84" s="156">
        <f>IF(RES_hhdet_in_fec!Q84=0,0,RES_hhdet_in_fec!Q84/0.086*1000000/RES_hhdet_in_new!Q83)</f>
        <v>137.61204047432966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671.9034539110537</v>
      </c>
      <c r="E85" s="157">
        <f t="shared" si="84"/>
        <v>624.17535530534144</v>
      </c>
      <c r="F85" s="157">
        <f t="shared" si="84"/>
        <v>591.79470140978844</v>
      </c>
      <c r="G85" s="157">
        <f t="shared" si="84"/>
        <v>559.31481511371783</v>
      </c>
      <c r="H85" s="157">
        <f t="shared" si="84"/>
        <v>517.20682695542052</v>
      </c>
      <c r="I85" s="157">
        <f t="shared" si="84"/>
        <v>482.2525045852438</v>
      </c>
      <c r="J85" s="157">
        <f t="shared" si="84"/>
        <v>459.30960964901584</v>
      </c>
      <c r="K85" s="157">
        <f t="shared" si="84"/>
        <v>547.89483825427669</v>
      </c>
      <c r="L85" s="157">
        <f t="shared" si="84"/>
        <v>505.47147965631518</v>
      </c>
      <c r="M85" s="157">
        <f t="shared" si="84"/>
        <v>488.94543488616466</v>
      </c>
      <c r="N85" s="157">
        <f t="shared" si="84"/>
        <v>475.65048040051067</v>
      </c>
      <c r="O85" s="157">
        <f t="shared" si="84"/>
        <v>461.62466542864792</v>
      </c>
      <c r="P85" s="157">
        <f t="shared" si="84"/>
        <v>453.31723538464672</v>
      </c>
      <c r="Q85" s="157">
        <f t="shared" si="84"/>
        <v>443.94129159204482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671.9034539110537</v>
      </c>
      <c r="E86" s="156">
        <f>IF(RES_hhdet_in_fec!E86=0,0,RES_hhdet_in_fec!E86/0.086*1000000/RES_hhdet_in_new!E86)</f>
        <v>624.17535530534144</v>
      </c>
      <c r="F86" s="156">
        <f>IF(RES_hhdet_in_fec!F86=0,0,RES_hhdet_in_fec!F86/0.086*1000000/RES_hhdet_in_new!F86)</f>
        <v>591.79470140978844</v>
      </c>
      <c r="G86" s="156">
        <f>IF(RES_hhdet_in_fec!G86=0,0,RES_hhdet_in_fec!G86/0.086*1000000/RES_hhdet_in_new!G86)</f>
        <v>559.31481511371783</v>
      </c>
      <c r="H86" s="156">
        <f>IF(RES_hhdet_in_fec!H86=0,0,RES_hhdet_in_fec!H86/0.086*1000000/RES_hhdet_in_new!H86)</f>
        <v>517.20682695542052</v>
      </c>
      <c r="I86" s="156">
        <f>IF(RES_hhdet_in_fec!I86=0,0,RES_hhdet_in_fec!I86/0.086*1000000/RES_hhdet_in_new!I86)</f>
        <v>482.2525045852438</v>
      </c>
      <c r="J86" s="156">
        <f>IF(RES_hhdet_in_fec!J86=0,0,RES_hhdet_in_fec!J86/0.086*1000000/RES_hhdet_in_new!J86)</f>
        <v>459.30960964901584</v>
      </c>
      <c r="K86" s="156">
        <f>IF(RES_hhdet_in_fec!K86=0,0,RES_hhdet_in_fec!K86/0.086*1000000/RES_hhdet_in_new!K86)</f>
        <v>547.89483825427669</v>
      </c>
      <c r="L86" s="156">
        <f>IF(RES_hhdet_in_fec!L86=0,0,RES_hhdet_in_fec!L86/0.086*1000000/RES_hhdet_in_new!L86)</f>
        <v>505.47147965631518</v>
      </c>
      <c r="M86" s="156">
        <f>IF(RES_hhdet_in_fec!M86=0,0,RES_hhdet_in_fec!M86/0.086*1000000/RES_hhdet_in_new!M86)</f>
        <v>488.94543488616466</v>
      </c>
      <c r="N86" s="156">
        <f>IF(RES_hhdet_in_fec!N86=0,0,RES_hhdet_in_fec!N86/0.086*1000000/RES_hhdet_in_new!N86)</f>
        <v>475.65048040051067</v>
      </c>
      <c r="O86" s="156">
        <f>IF(RES_hhdet_in_fec!O86=0,0,RES_hhdet_in_fec!O86/0.086*1000000/RES_hhdet_in_new!O86)</f>
        <v>461.62466542864792</v>
      </c>
      <c r="P86" s="156">
        <f>IF(RES_hhdet_in_fec!P86=0,0,RES_hhdet_in_fec!P86/0.086*1000000/RES_hhdet_in_new!P86)</f>
        <v>453.31723538464672</v>
      </c>
      <c r="Q86" s="156">
        <f>IF(RES_hhdet_in_fec!Q86=0,0,RES_hhdet_in_fec!Q86/0.086*1000000/RES_hhdet_in_new!Q86)</f>
        <v>443.94129159204482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3252.1317295419326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3175.1869761232238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3129.0605266144985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3143.7652707897532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3213.8350684591355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3308.0286228450559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3013.0864944078126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3290.2224461490082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3182.8450873774273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3584.6183129131423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3331.2164975123865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3061.4176150432922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3546.1648792990081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3454.0130394326002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3407.2900224304203</v>
      </c>
      <c r="E88" s="132">
        <f>IF(RES_hhdet_in_fec!E88=0,0,RES_hhdet_in_fec!E88/0.086*1000000/RES_hhdet_in_new!E88)</f>
        <v>3371.1741965335818</v>
      </c>
      <c r="F88" s="132">
        <f>IF(RES_hhdet_in_fec!F88=0,0,RES_hhdet_in_fec!F88/0.086*1000000/RES_hhdet_in_new!F88)</f>
        <v>3361.9767168511753</v>
      </c>
      <c r="G88" s="132">
        <f>IF(RES_hhdet_in_fec!G88=0,0,RES_hhdet_in_fec!G88/0.086*1000000/RES_hhdet_in_new!G88)</f>
        <v>3381.7972065534459</v>
      </c>
      <c r="H88" s="132">
        <f>IF(RES_hhdet_in_fec!H88=0,0,RES_hhdet_in_fec!H88/0.086*1000000/RES_hhdet_in_new!H88)</f>
        <v>3425.9299795661427</v>
      </c>
      <c r="I88" s="132">
        <f>IF(RES_hhdet_in_fec!I88=0,0,RES_hhdet_in_fec!I88/0.086*1000000/RES_hhdet_in_new!I88)</f>
        <v>3432.9301919153004</v>
      </c>
      <c r="J88" s="132">
        <f>IF(RES_hhdet_in_fec!J88=0,0,RES_hhdet_in_fec!J88/0.086*1000000/RES_hhdet_in_new!J88)</f>
        <v>0</v>
      </c>
      <c r="K88" s="132">
        <f>IF(RES_hhdet_in_fec!K88=0,0,RES_hhdet_in_fec!K88/0.086*1000000/RES_hhdet_in_new!K88)</f>
        <v>3425.9255050792167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3698.4142260767612</v>
      </c>
      <c r="N88" s="132">
        <f>IF(RES_hhdet_in_fec!N88=0,0,RES_hhdet_in_fec!N88/0.086*1000000/RES_hhdet_in_new!N88)</f>
        <v>3400.8612458693983</v>
      </c>
      <c r="O88" s="132">
        <f>IF(RES_hhdet_in_fec!O88=0,0,RES_hhdet_in_fec!O88/0.086*1000000/RES_hhdet_in_new!O88)</f>
        <v>3137.0063369686395</v>
      </c>
      <c r="P88" s="132">
        <f>IF(RES_hhdet_in_fec!P88=0,0,RES_hhdet_in_fec!P88/0.086*1000000/RES_hhdet_in_new!P88)</f>
        <v>3659.0341009058347</v>
      </c>
      <c r="Q88" s="132">
        <f>IF(RES_hhdet_in_fec!Q88=0,0,RES_hhdet_in_fec!Q88/0.086*1000000/RES_hhdet_in_new!Q88)</f>
        <v>3447.711945567487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2866.3808268917592</v>
      </c>
      <c r="E89" s="132">
        <f>IF(RES_hhdet_in_fec!E89=0,0,RES_hhdet_in_fec!E89/0.086*1000000/RES_hhdet_in_new!E89)</f>
        <v>2849.1333753096119</v>
      </c>
      <c r="F89" s="132">
        <f>IF(RES_hhdet_in_fec!F89=0,0,RES_hhdet_in_fec!F89/0.086*1000000/RES_hhdet_in_new!F89)</f>
        <v>2858.6214417591623</v>
      </c>
      <c r="G89" s="132">
        <f>IF(RES_hhdet_in_fec!G89=0,0,RES_hhdet_in_fec!G89/0.086*1000000/RES_hhdet_in_new!G89)</f>
        <v>2884.6961053122432</v>
      </c>
      <c r="H89" s="132">
        <f>IF(RES_hhdet_in_fec!H89=0,0,RES_hhdet_in_fec!H89/0.086*1000000/RES_hhdet_in_new!H89)</f>
        <v>2926.0212331859316</v>
      </c>
      <c r="I89" s="132">
        <f>IF(RES_hhdet_in_fec!I89=0,0,RES_hhdet_in_fec!I89/0.086*1000000/RES_hhdet_in_new!I89)</f>
        <v>2927.6325750030073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2918.4959448453542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3108.4634910321411</v>
      </c>
      <c r="N89" s="132">
        <f>IF(RES_hhdet_in_fec!N89=0,0,RES_hhdet_in_fec!N89/0.086*1000000/RES_hhdet_in_new!N89)</f>
        <v>2877.5478653264399</v>
      </c>
      <c r="O89" s="132">
        <f>IF(RES_hhdet_in_fec!O89=0,0,RES_hhdet_in_fec!O89/0.086*1000000/RES_hhdet_in_new!O89)</f>
        <v>2672.3665021033007</v>
      </c>
      <c r="P89" s="132">
        <f>IF(RES_hhdet_in_fec!P89=0,0,RES_hhdet_in_fec!P89/0.086*1000000/RES_hhdet_in_new!P89)</f>
        <v>3058.286983312023</v>
      </c>
      <c r="Q89" s="132">
        <f>IF(RES_hhdet_in_fec!Q89=0,0,RES_hhdet_in_fec!Q89/0.086*1000000/RES_hhdet_in_new!Q89)</f>
        <v>2893.3072592401941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2275.2430973340115</v>
      </c>
      <c r="E90" s="165">
        <f>IF(RES_hhdet_in_fec!E90=0,0,RES_hhdet_in_fec!E90/0.086*1000000/RES_hhdet_in_new!E89)</f>
        <v>2257.9778221149822</v>
      </c>
      <c r="F90" s="165">
        <f>IF(RES_hhdet_in_fec!F90=0,0,RES_hhdet_in_fec!F90/0.086*1000000/RES_hhdet_in_new!F89)</f>
        <v>2262.0548636357485</v>
      </c>
      <c r="G90" s="165">
        <f>IF(RES_hhdet_in_fec!G90=0,0,RES_hhdet_in_fec!G90/0.086*1000000/RES_hhdet_in_new!G89)</f>
        <v>2279.3245061987973</v>
      </c>
      <c r="H90" s="165">
        <f>IF(RES_hhdet_in_fec!H90=0,0,RES_hhdet_in_fec!H90/0.086*1000000/RES_hhdet_in_new!H89)</f>
        <v>2308.3908537963775</v>
      </c>
      <c r="I90" s="165">
        <f>IF(RES_hhdet_in_fec!I90=0,0,RES_hhdet_in_fec!I90/0.086*1000000/RES_hhdet_in_new!I89)</f>
        <v>2306.0060172280241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2298.3452000315792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2478.6870197191156</v>
      </c>
      <c r="N90" s="165">
        <f>IF(RES_hhdet_in_fec!N90=0,0,RES_hhdet_in_fec!N90/0.086*1000000/RES_hhdet_in_new!N89)</f>
        <v>2254.3509087884927</v>
      </c>
      <c r="O90" s="165">
        <f>IF(RES_hhdet_in_fec!O90=0,0,RES_hhdet_in_fec!O90/0.086*1000000/RES_hhdet_in_new!O89)</f>
        <v>2054.2604313253164</v>
      </c>
      <c r="P90" s="165">
        <f>IF(RES_hhdet_in_fec!P90=0,0,RES_hhdet_in_fec!P90/0.086*1000000/RES_hhdet_in_new!P89)</f>
        <v>2425.584486750723</v>
      </c>
      <c r="Q90" s="165">
        <f>IF(RES_hhdet_in_fec!Q90=0,0,RES_hhdet_in_fec!Q90/0.086*1000000/RES_hhdet_in_new!Q89)</f>
        <v>2263.1915935911202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591.13772955774755</v>
      </c>
      <c r="E91" s="164">
        <f>IF(RES_hhdet_in_fec!E91=0,0,RES_hhdet_in_fec!E91/0.086*1000000/RES_hhdet_in_new!E89)</f>
        <v>591.15555319462931</v>
      </c>
      <c r="F91" s="164">
        <f>IF(RES_hhdet_in_fec!F91=0,0,RES_hhdet_in_fec!F91/0.086*1000000/RES_hhdet_in_new!F89)</f>
        <v>596.56657812341393</v>
      </c>
      <c r="G91" s="164">
        <f>IF(RES_hhdet_in_fec!G91=0,0,RES_hhdet_in_fec!G91/0.086*1000000/RES_hhdet_in_new!G89)</f>
        <v>605.37159911344588</v>
      </c>
      <c r="H91" s="164">
        <f>IF(RES_hhdet_in_fec!H91=0,0,RES_hhdet_in_fec!H91/0.086*1000000/RES_hhdet_in_new!H89)</f>
        <v>617.63037938955392</v>
      </c>
      <c r="I91" s="164">
        <f>IF(RES_hhdet_in_fec!I91=0,0,RES_hhdet_in_fec!I91/0.086*1000000/RES_hhdet_in_new!I89)</f>
        <v>621.62655777498321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620.15074481377485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629.77647131302524</v>
      </c>
      <c r="N91" s="164">
        <f>IF(RES_hhdet_in_fec!N91=0,0,RES_hhdet_in_fec!N91/0.086*1000000/RES_hhdet_in_new!N89)</f>
        <v>623.19695653794702</v>
      </c>
      <c r="O91" s="164">
        <f>IF(RES_hhdet_in_fec!O91=0,0,RES_hhdet_in_fec!O91/0.086*1000000/RES_hhdet_in_new!O89)</f>
        <v>618.10607077798409</v>
      </c>
      <c r="P91" s="164">
        <f>IF(RES_hhdet_in_fec!P91=0,0,RES_hhdet_in_fec!P91/0.086*1000000/RES_hhdet_in_new!P89)</f>
        <v>632.70249656129999</v>
      </c>
      <c r="Q91" s="164">
        <f>IF(RES_hhdet_in_fec!Q91=0,0,RES_hhdet_in_fec!Q91/0.086*1000000/RES_hhdet_in_new!Q89)</f>
        <v>630.115665649074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2904.9276672464871</v>
      </c>
      <c r="E96" s="162">
        <f>IF(RES_hhdet_in_fec!E96=0,0,RES_hhdet_in_fec!E96/0.086*1000000/RES_hhdet_in_new!E96)</f>
        <v>2899.3916501713989</v>
      </c>
      <c r="F96" s="162">
        <f>IF(RES_hhdet_in_fec!F96=0,0,RES_hhdet_in_fec!F96/0.086*1000000/RES_hhdet_in_new!F96)</f>
        <v>2854.4775291896876</v>
      </c>
      <c r="G96" s="162">
        <f>IF(RES_hhdet_in_fec!G96=0,0,RES_hhdet_in_fec!G96/0.086*1000000/RES_hhdet_in_new!G96)</f>
        <v>2864.4865727400161</v>
      </c>
      <c r="H96" s="162">
        <f>IF(RES_hhdet_in_fec!H96=0,0,RES_hhdet_in_fec!H96/0.086*1000000/RES_hhdet_in_new!H96)</f>
        <v>2915.8742447300674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3091.9697606082677</v>
      </c>
      <c r="K96" s="162">
        <f>IF(RES_hhdet_in_fec!K96=0,0,RES_hhdet_in_fec!K96/0.086*1000000/RES_hhdet_in_new!K96)</f>
        <v>3160.8710188581017</v>
      </c>
      <c r="L96" s="162">
        <f>IF(RES_hhdet_in_fec!L96=0,0,RES_hhdet_in_fec!L96/0.086*1000000/RES_hhdet_in_new!L96)</f>
        <v>3298.3834808104721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3590.8450150766016</v>
      </c>
      <c r="Q96" s="162">
        <f>IF(RES_hhdet_in_fec!Q96=0,0,RES_hhdet_in_fec!Q96/0.086*1000000/RES_hhdet_in_new!Q96)</f>
        <v>3627.8287636182617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2512.3944979151033</v>
      </c>
      <c r="E97" s="160">
        <f>IF(RES_hhdet_in_fec!E97=0,0,RES_hhdet_in_fec!E97/0.086*1000000/RES_hhdet_in_new!E97)</f>
        <v>2509.844759276159</v>
      </c>
      <c r="F97" s="160">
        <f>IF(RES_hhdet_in_fec!F97=0,0,RES_hhdet_in_fec!F97/0.086*1000000/RES_hhdet_in_new!F97)</f>
        <v>2483.8053316448036</v>
      </c>
      <c r="G97" s="160">
        <f>IF(RES_hhdet_in_fec!G97=0,0,RES_hhdet_in_fec!G97/0.086*1000000/RES_hhdet_in_new!G97)</f>
        <v>2497.8979169712807</v>
      </c>
      <c r="H97" s="160">
        <f>IF(RES_hhdet_in_fec!H97=0,0,RES_hhdet_in_fec!H97/0.086*1000000/RES_hhdet_in_new!H97)</f>
        <v>2541.6015350903904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2656.1877046768914</v>
      </c>
      <c r="K97" s="160">
        <f>IF(RES_hhdet_in_fec!K97=0,0,RES_hhdet_in_fec!K97/0.086*1000000/RES_hhdet_in_new!K97)</f>
        <v>2704.4645001950903</v>
      </c>
      <c r="L97" s="160">
        <f>IF(RES_hhdet_in_fec!L97=0,0,RES_hhdet_in_fec!L97/0.086*1000000/RES_hhdet_in_new!L97)</f>
        <v>2793.3319007341656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2983.1217647331609</v>
      </c>
      <c r="Q97" s="160">
        <f>IF(RES_hhdet_in_fec!Q97=0,0,RES_hhdet_in_fec!Q97/0.086*1000000/RES_hhdet_in_new!Q97)</f>
        <v>3010.3617294129544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1910.022686558322</v>
      </c>
      <c r="E98" s="156">
        <f>IF(RES_hhdet_in_fec!E98=0,0,RES_hhdet_in_fec!E98/0.086*1000000/RES_hhdet_in_new!E97)</f>
        <v>1909.0737129798683</v>
      </c>
      <c r="F98" s="156">
        <f>IF(RES_hhdet_in_fec!F98=0,0,RES_hhdet_in_fec!F98/0.086*1000000/RES_hhdet_in_new!F97)</f>
        <v>1881.1417734154686</v>
      </c>
      <c r="G98" s="156">
        <f>IF(RES_hhdet_in_fec!G98=0,0,RES_hhdet_in_fec!G98/0.086*1000000/RES_hhdet_in_new!G97)</f>
        <v>1888.4280947255577</v>
      </c>
      <c r="H98" s="156">
        <f>IF(RES_hhdet_in_fec!H98=0,0,RES_hhdet_in_fec!H98/0.086*1000000/RES_hhdet_in_new!H97)</f>
        <v>1920.6805471033688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2026.1927563417385</v>
      </c>
      <c r="K98" s="156">
        <f>IF(RES_hhdet_in_fec!K98=0,0,RES_hhdet_in_fec!K98/0.086*1000000/RES_hhdet_in_new!K97)</f>
        <v>2077.1997982469338</v>
      </c>
      <c r="L98" s="156">
        <f>IF(RES_hhdet_in_fec!L98=0,0,RES_hhdet_in_fec!L98/0.086*1000000/RES_hhdet_in_new!L97)</f>
        <v>2161.6198680648827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2348.2053671615372</v>
      </c>
      <c r="Q98" s="156">
        <f>IF(RES_hhdet_in_fec!Q98=0,0,RES_hhdet_in_fec!Q98/0.086*1000000/RES_hhdet_in_new!Q97)</f>
        <v>2373.9796165950779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602.37181135678156</v>
      </c>
      <c r="E99" s="156">
        <f>IF(RES_hhdet_in_fec!E99=0,0,RES_hhdet_in_fec!E99/0.086*1000000/RES_hhdet_in_new!E97)</f>
        <v>600.77104629629082</v>
      </c>
      <c r="F99" s="156">
        <f>IF(RES_hhdet_in_fec!F99=0,0,RES_hhdet_in_fec!F99/0.086*1000000/RES_hhdet_in_new!F97)</f>
        <v>602.66355822933519</v>
      </c>
      <c r="G99" s="156">
        <f>IF(RES_hhdet_in_fec!G99=0,0,RES_hhdet_in_fec!G99/0.086*1000000/RES_hhdet_in_new!G97)</f>
        <v>609.46982224572264</v>
      </c>
      <c r="H99" s="156">
        <f>IF(RES_hhdet_in_fec!H99=0,0,RES_hhdet_in_fec!H99/0.086*1000000/RES_hhdet_in_new!H97)</f>
        <v>620.92098798702125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629.99494833515234</v>
      </c>
      <c r="K99" s="156">
        <f>IF(RES_hhdet_in_fec!K99=0,0,RES_hhdet_in_fec!K99/0.086*1000000/RES_hhdet_in_new!K97)</f>
        <v>627.26470194815602</v>
      </c>
      <c r="L99" s="156">
        <f>IF(RES_hhdet_in_fec!L99=0,0,RES_hhdet_in_fec!L99/0.086*1000000/RES_hhdet_in_new!L97)</f>
        <v>631.71203266928273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634.91639757162409</v>
      </c>
      <c r="Q99" s="156">
        <f>IF(RES_hhdet_in_fec!Q99=0,0,RES_hhdet_in_fec!Q99/0.086*1000000/RES_hhdet_in_new!Q97)</f>
        <v>636.38211281787676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950.70795573184137</v>
      </c>
      <c r="E100" s="157">
        <f>IF(SUM(RES_hhdet_in_fec!E101:E103)=0,0,SUM(RES_hhdet_in_fec!E101:E103)/0.086*1000000/SUM(RES_hhdet_in_new!E101:E103))</f>
        <v>1026.0448672053717</v>
      </c>
      <c r="F100" s="157">
        <f>IF(SUM(RES_hhdet_in_fec!F101:F103)=0,0,SUM(RES_hhdet_in_fec!F101:F103)/0.086*1000000/SUM(RES_hhdet_in_new!F101:F103))</f>
        <v>923.0502830396249</v>
      </c>
      <c r="G100" s="157">
        <f>IF(SUM(RES_hhdet_in_fec!G101:G103)=0,0,SUM(RES_hhdet_in_fec!G101:G103)/0.086*1000000/SUM(RES_hhdet_in_new!G101:G103))</f>
        <v>930.17102879623201</v>
      </c>
      <c r="H100" s="157">
        <f>IF(SUM(RES_hhdet_in_fec!H101:H103)=0,0,SUM(RES_hhdet_in_fec!H101:H103)/0.086*1000000/SUM(RES_hhdet_in_new!H101:H103))</f>
        <v>956.15059292433887</v>
      </c>
      <c r="I100" s="157">
        <f>IF(SUM(RES_hhdet_in_fec!I101:I103)=0,0,SUM(RES_hhdet_in_fec!I101:I103)/0.086*1000000/SUM(RES_hhdet_in_new!I101:I103))</f>
        <v>1082.9485151957826</v>
      </c>
      <c r="J100" s="157">
        <f>IF(SUM(RES_hhdet_in_fec!J101:J103)=0,0,SUM(RES_hhdet_in_fec!J101:J103)/0.086*1000000/SUM(RES_hhdet_in_new!J101:J103))</f>
        <v>1133.4488620757008</v>
      </c>
      <c r="K100" s="157">
        <f>IF(SUM(RES_hhdet_in_fec!K101:K103)=0,0,SUM(RES_hhdet_in_fec!K101:K103)/0.086*1000000/SUM(RES_hhdet_in_new!K101:K103))</f>
        <v>1131.7169737487084</v>
      </c>
      <c r="L100" s="157">
        <f>IF(SUM(RES_hhdet_in_fec!L101:L103)=0,0,SUM(RES_hhdet_in_fec!L101:L103)/0.086*1000000/SUM(RES_hhdet_in_new!L101:L103))</f>
        <v>1068.9678089644169</v>
      </c>
      <c r="M100" s="157">
        <f>IF(SUM(RES_hhdet_in_fec!M101:M103)=0,0,SUM(RES_hhdet_in_fec!M101:M103)/0.086*1000000/SUM(RES_hhdet_in_new!M101:M103))</f>
        <v>1164.6463537313241</v>
      </c>
      <c r="N100" s="157">
        <f>IF(SUM(RES_hhdet_in_fec!N101:N103)=0,0,SUM(RES_hhdet_in_fec!N101:N103)/0.086*1000000/SUM(RES_hhdet_in_new!N101:N103))</f>
        <v>1255.7190346272432</v>
      </c>
      <c r="O100" s="157">
        <f>IF(SUM(RES_hhdet_in_fec!O101:O103)=0,0,SUM(RES_hhdet_in_fec!O101:O103)/0.086*1000000/SUM(RES_hhdet_in_new!O101:O103))</f>
        <v>1232.1441301995994</v>
      </c>
      <c r="P100" s="157">
        <f>IF(SUM(RES_hhdet_in_fec!P101:P103)=0,0,SUM(RES_hhdet_in_fec!P101:P103)/0.086*1000000/SUM(RES_hhdet_in_new!P101:P103))</f>
        <v>1163.0630278638548</v>
      </c>
      <c r="Q100" s="157">
        <f>IF(SUM(RES_hhdet_in_fec!Q101:Q103)=0,0,SUM(RES_hhdet_in_fec!Q101:Q103)/0.086*1000000/SUM(RES_hhdet_in_new!Q101:Q103))</f>
        <v>1167.6684887171336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1590.8842176605126</v>
      </c>
      <c r="E101" s="156">
        <f>IF(RES_hhdet_in_fec!E101=0,0,RES_hhdet_in_fec!E101/0.086*1000000/RES_hhdet_in_new!E101)</f>
        <v>1592.3454554890525</v>
      </c>
      <c r="F101" s="156">
        <f>IF(RES_hhdet_in_fec!F101=0,0,RES_hhdet_in_fec!F101/0.086*1000000/RES_hhdet_in_new!F101)</f>
        <v>1599.8659194797731</v>
      </c>
      <c r="G101" s="156">
        <f>IF(RES_hhdet_in_fec!G101=0,0,RES_hhdet_in_fec!G101/0.086*1000000/RES_hhdet_in_new!G101)</f>
        <v>1620.8213615215927</v>
      </c>
      <c r="H101" s="156">
        <f>IF(RES_hhdet_in_fec!H101=0,0,RES_hhdet_in_fec!H101/0.086*1000000/RES_hhdet_in_new!H101)</f>
        <v>1681.6136068018079</v>
      </c>
      <c r="I101" s="156">
        <f>IF(RES_hhdet_in_fec!I101=0,0,RES_hhdet_in_fec!I101/0.086*1000000/RES_hhdet_in_new!I101)</f>
        <v>1708.3620125956463</v>
      </c>
      <c r="J101" s="156">
        <f>IF(RES_hhdet_in_fec!J101=0,0,RES_hhdet_in_fec!J101/0.086*1000000/RES_hhdet_in_new!J101)</f>
        <v>1713.1599950914735</v>
      </c>
      <c r="K101" s="156">
        <f>IF(RES_hhdet_in_fec!K101=0,0,RES_hhdet_in_fec!K101/0.086*1000000/RES_hhdet_in_new!K101)</f>
        <v>1682.085123531672</v>
      </c>
      <c r="L101" s="156">
        <f>IF(RES_hhdet_in_fec!L101=0,0,RES_hhdet_in_fec!L101/0.086*1000000/RES_hhdet_in_new!L101)</f>
        <v>1692.6694252413331</v>
      </c>
      <c r="M101" s="156">
        <f>IF(RES_hhdet_in_fec!M101=0,0,RES_hhdet_in_fec!M101/0.086*1000000/RES_hhdet_in_new!M101)</f>
        <v>1690.8778737610387</v>
      </c>
      <c r="N101" s="156">
        <f>IF(RES_hhdet_in_fec!N101=0,0,RES_hhdet_in_fec!N101/0.086*1000000/RES_hhdet_in_new!N101)</f>
        <v>1688.8539144226345</v>
      </c>
      <c r="O101" s="156">
        <f>IF(RES_hhdet_in_fec!O101=0,0,RES_hhdet_in_fec!O101/0.086*1000000/RES_hhdet_in_new!O101)</f>
        <v>1692.1871533278593</v>
      </c>
      <c r="P101" s="156">
        <f>IF(RES_hhdet_in_fec!P101=0,0,RES_hhdet_in_fec!P101/0.086*1000000/RES_hhdet_in_new!P101)</f>
        <v>1697.6125685291736</v>
      </c>
      <c r="Q101" s="156">
        <f>IF(RES_hhdet_in_fec!Q101=0,0,RES_hhdet_in_fec!Q101/0.086*1000000/RES_hhdet_in_new!Q101)</f>
        <v>1699.6678181222658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862.43666603426846</v>
      </c>
      <c r="E103" s="57">
        <f>IF(RES_hhdet_in_fec!E103=0,0,RES_hhdet_in_fec!E103/0.086*1000000/RES_hhdet_in_new!E103)</f>
        <v>868.60817143618397</v>
      </c>
      <c r="F103" s="57">
        <f>IF(RES_hhdet_in_fec!F103=0,0,RES_hhdet_in_fec!F103/0.086*1000000/RES_hhdet_in_new!F103)</f>
        <v>861.49252322050529</v>
      </c>
      <c r="G103" s="57">
        <f>IF(RES_hhdet_in_fec!G103=0,0,RES_hhdet_in_fec!G103/0.086*1000000/RES_hhdet_in_new!G103)</f>
        <v>870.93050453187618</v>
      </c>
      <c r="H103" s="57">
        <f>IF(RES_hhdet_in_fec!H103=0,0,RES_hhdet_in_fec!H103/0.086*1000000/RES_hhdet_in_new!H103)</f>
        <v>892.41307549570683</v>
      </c>
      <c r="I103" s="57">
        <f>IF(RES_hhdet_in_fec!I103=0,0,RES_hhdet_in_fec!I103/0.086*1000000/RES_hhdet_in_new!I103)</f>
        <v>948.20085503205939</v>
      </c>
      <c r="J103" s="57">
        <f>IF(RES_hhdet_in_fec!J103=0,0,RES_hhdet_in_fec!J103/0.086*1000000/RES_hhdet_in_new!J103)</f>
        <v>964.21462729648135</v>
      </c>
      <c r="K103" s="57">
        <f>IF(RES_hhdet_in_fec!K103=0,0,RES_hhdet_in_fec!K103/0.086*1000000/RES_hhdet_in_new!K103)</f>
        <v>991.45247950592272</v>
      </c>
      <c r="L103" s="57">
        <f>IF(RES_hhdet_in_fec!L103=0,0,RES_hhdet_in_fec!L103/0.086*1000000/RES_hhdet_in_new!L103)</f>
        <v>979.54139567097673</v>
      </c>
      <c r="M103" s="57">
        <f>IF(RES_hhdet_in_fec!M103=0,0,RES_hhdet_in_fec!M103/0.086*1000000/RES_hhdet_in_new!M103)</f>
        <v>1127.2001628578957</v>
      </c>
      <c r="N103" s="57">
        <f>IF(RES_hhdet_in_fec!N103=0,0,RES_hhdet_in_fec!N103/0.086*1000000/RES_hhdet_in_new!N103)</f>
        <v>1161.5627796164192</v>
      </c>
      <c r="O103" s="57">
        <f>IF(RES_hhdet_in_fec!O103=0,0,RES_hhdet_in_fec!O103/0.086*1000000/RES_hhdet_in_new!O103)</f>
        <v>1134.6945752889078</v>
      </c>
      <c r="P103" s="57">
        <f>IF(RES_hhdet_in_fec!P103=0,0,RES_hhdet_in_fec!P103/0.086*1000000/RES_hhdet_in_new!P103)</f>
        <v>1153.7084779405807</v>
      </c>
      <c r="Q103" s="57">
        <f>IF(RES_hhdet_in_fec!Q103=0,0,RES_hhdet_in_fec!Q103/0.086*1000000/RES_hhdet_in_new!Q103)</f>
        <v>1117.5967681935408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13809.283870548054</v>
      </c>
      <c r="D124" s="168">
        <f t="shared" ref="D124" si="103">SUM(D125,D128,D130,D139)</f>
        <v>13358.441237296613</v>
      </c>
      <c r="E124" s="168">
        <f t="shared" ref="E124" si="104">SUM(E125,E128,E130,E139)</f>
        <v>13548.466606565931</v>
      </c>
      <c r="F124" s="168">
        <f t="shared" ref="F124" si="105">SUM(F125,F128,F130,F139)</f>
        <v>12991.236816170232</v>
      </c>
      <c r="G124" s="168">
        <f t="shared" ref="G124" si="106">SUM(G125,G128,G130,G139)</f>
        <v>12575.791128382076</v>
      </c>
      <c r="H124" s="168">
        <f t="shared" ref="H124" si="107">SUM(H125,H128,H130,H139)</f>
        <v>12489.234488649534</v>
      </c>
      <c r="I124" s="168">
        <f t="shared" ref="I124" si="108">SUM(I125,I128,I130,I139)</f>
        <v>11275.104082938054</v>
      </c>
      <c r="J124" s="168">
        <f t="shared" ref="J124" si="109">SUM(J125,J128,J130,J139)</f>
        <v>12956.323263840502</v>
      </c>
      <c r="K124" s="168">
        <f t="shared" ref="K124" si="110">SUM(K125,K128,K130,K139)</f>
        <v>12629.478302477211</v>
      </c>
      <c r="L124" s="168">
        <f t="shared" ref="L124" si="111">SUM(L125,L128,L130,L139)</f>
        <v>14398.192758978152</v>
      </c>
      <c r="M124" s="168">
        <f t="shared" ref="M124" si="112">SUM(M125,M128,M130,M139)</f>
        <v>11620.233530939478</v>
      </c>
      <c r="N124" s="168">
        <f t="shared" ref="N124" si="113">SUM(N125,N128,N130,N139)</f>
        <v>12419.921951169859</v>
      </c>
      <c r="O124" s="168">
        <f t="shared" ref="O124" si="114">SUM(O125,O128,O130,O139)</f>
        <v>13112.363906705776</v>
      </c>
      <c r="P124" s="168">
        <f t="shared" ref="P124" si="115">SUM(P125,P128,P130,P139)</f>
        <v>10206.412886851052</v>
      </c>
      <c r="Q124" s="168">
        <f t="shared" ref="Q124" si="116">SUM(Q125,Q128,Q130,Q139)</f>
        <v>11002.238480976617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10377.881179670962</v>
      </c>
      <c r="D125" s="157">
        <f t="shared" si="117"/>
        <v>9771.2472064445556</v>
      </c>
      <c r="E125" s="157">
        <f t="shared" si="117"/>
        <v>10026.751106917009</v>
      </c>
      <c r="F125" s="157">
        <f t="shared" si="117"/>
        <v>9554.6299539133288</v>
      </c>
      <c r="G125" s="157">
        <f t="shared" si="117"/>
        <v>9118.3025532511147</v>
      </c>
      <c r="H125" s="157">
        <f t="shared" si="117"/>
        <v>9115.0837088649223</v>
      </c>
      <c r="I125" s="157">
        <f t="shared" si="117"/>
        <v>7898.2009872219996</v>
      </c>
      <c r="J125" s="157">
        <f t="shared" si="117"/>
        <v>9299.2054430597527</v>
      </c>
      <c r="K125" s="157">
        <f t="shared" si="117"/>
        <v>9148.2050377690957</v>
      </c>
      <c r="L125" s="157">
        <f t="shared" si="117"/>
        <v>10970.147259405589</v>
      </c>
      <c r="M125" s="157">
        <f t="shared" si="117"/>
        <v>8053.2307703468377</v>
      </c>
      <c r="N125" s="157">
        <f t="shared" si="117"/>
        <v>8831.2261581657785</v>
      </c>
      <c r="O125" s="157">
        <f t="shared" si="117"/>
        <v>9567.8233146530984</v>
      </c>
      <c r="P125" s="157">
        <f t="shared" si="117"/>
        <v>6532.1867980273846</v>
      </c>
      <c r="Q125" s="157">
        <f t="shared" si="117"/>
        <v>7191.3011363935984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10345.190862125401</v>
      </c>
      <c r="D126" s="156">
        <f>IF(RES_hhdet_in_fec!D126=0,0,RES_hhdet_in_fec!D126/0.086*1000000/RES_hhdet_in_new!D126)</f>
        <v>9734.9710813975762</v>
      </c>
      <c r="E126" s="156">
        <f>IF(RES_hhdet_in_fec!E126=0,0,RES_hhdet_in_fec!E126/0.086*1000000/RES_hhdet_in_new!E126)</f>
        <v>9990.1459826528098</v>
      </c>
      <c r="F126" s="156">
        <f>IF(RES_hhdet_in_fec!F126=0,0,RES_hhdet_in_fec!F126/0.086*1000000/RES_hhdet_in_new!F126)</f>
        <v>9521.2656021855928</v>
      </c>
      <c r="G126" s="156">
        <f>IF(RES_hhdet_in_fec!G126=0,0,RES_hhdet_in_fec!G126/0.086*1000000/RES_hhdet_in_new!G126)</f>
        <v>9086.4575560944686</v>
      </c>
      <c r="H126" s="156">
        <f>IF(RES_hhdet_in_fec!H126=0,0,RES_hhdet_in_fec!H126/0.086*1000000/RES_hhdet_in_new!H126)</f>
        <v>9083.9181335857265</v>
      </c>
      <c r="I126" s="156">
        <f>IF(RES_hhdet_in_fec!I126=0,0,RES_hhdet_in_fec!I126/0.086*1000000/RES_hhdet_in_new!I126)</f>
        <v>7865.1219431470017</v>
      </c>
      <c r="J126" s="156">
        <f>IF(RES_hhdet_in_fec!J126=0,0,RES_hhdet_in_fec!J126/0.086*1000000/RES_hhdet_in_new!J126)</f>
        <v>9264.4737358311031</v>
      </c>
      <c r="K126" s="156">
        <f>IF(RES_hhdet_in_fec!K126=0,0,RES_hhdet_in_fec!K126/0.086*1000000/RES_hhdet_in_new!K126)</f>
        <v>9108.32523157184</v>
      </c>
      <c r="L126" s="156">
        <f>IF(RES_hhdet_in_fec!L126=0,0,RES_hhdet_in_fec!L126/0.086*1000000/RES_hhdet_in_new!L126)</f>
        <v>10932.883887602182</v>
      </c>
      <c r="M126" s="156">
        <f>IF(RES_hhdet_in_fec!M126=0,0,RES_hhdet_in_fec!M126/0.086*1000000/RES_hhdet_in_new!M126)</f>
        <v>8008.1795892146447</v>
      </c>
      <c r="N126" s="156">
        <f>IF(RES_hhdet_in_fec!N126=0,0,RES_hhdet_in_fec!N126/0.086*1000000/RES_hhdet_in_new!N126)</f>
        <v>8774.9509877265518</v>
      </c>
      <c r="O126" s="156">
        <f>IF(RES_hhdet_in_fec!O126=0,0,RES_hhdet_in_fec!O126/0.086*1000000/RES_hhdet_in_new!O126)</f>
        <v>9508.1428499981339</v>
      </c>
      <c r="P126" s="156">
        <f>IF(RES_hhdet_in_fec!P126=0,0,RES_hhdet_in_fec!P126/0.086*1000000/RES_hhdet_in_new!P126)</f>
        <v>6471.580024150805</v>
      </c>
      <c r="Q126" s="156">
        <f>IF(RES_hhdet_in_fec!Q126=0,0,RES_hhdet_in_fec!Q126/0.086*1000000/RES_hhdet_in_new!Q126)</f>
        <v>7126.2899238085411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32.690317545560944</v>
      </c>
      <c r="D127" s="156">
        <f>IF(RES_hhdet_in_fec!D127=0,0,RES_hhdet_in_fec!D127/0.086*1000000/RES_hhdet_in_new!D126)</f>
        <v>36.276125046979089</v>
      </c>
      <c r="E127" s="156">
        <f>IF(RES_hhdet_in_fec!E127=0,0,RES_hhdet_in_fec!E127/0.086*1000000/RES_hhdet_in_new!E126)</f>
        <v>36.605124264198075</v>
      </c>
      <c r="F127" s="156">
        <f>IF(RES_hhdet_in_fec!F127=0,0,RES_hhdet_in_fec!F127/0.086*1000000/RES_hhdet_in_new!F126)</f>
        <v>33.364351727735745</v>
      </c>
      <c r="G127" s="156">
        <f>IF(RES_hhdet_in_fec!G127=0,0,RES_hhdet_in_fec!G127/0.086*1000000/RES_hhdet_in_new!G126)</f>
        <v>31.844997156646354</v>
      </c>
      <c r="H127" s="156">
        <f>IF(RES_hhdet_in_fec!H127=0,0,RES_hhdet_in_fec!H127/0.086*1000000/RES_hhdet_in_new!H126)</f>
        <v>31.165575279196638</v>
      </c>
      <c r="I127" s="156">
        <f>IF(RES_hhdet_in_fec!I127=0,0,RES_hhdet_in_fec!I127/0.086*1000000/RES_hhdet_in_new!I126)</f>
        <v>33.079044074997569</v>
      </c>
      <c r="J127" s="156">
        <f>IF(RES_hhdet_in_fec!J127=0,0,RES_hhdet_in_fec!J127/0.086*1000000/RES_hhdet_in_new!J126)</f>
        <v>34.731707228649249</v>
      </c>
      <c r="K127" s="156">
        <f>IF(RES_hhdet_in_fec!K127=0,0,RES_hhdet_in_fec!K127/0.086*1000000/RES_hhdet_in_new!K126)</f>
        <v>39.879806197255185</v>
      </c>
      <c r="L127" s="156">
        <f>IF(RES_hhdet_in_fec!L127=0,0,RES_hhdet_in_fec!L127/0.086*1000000/RES_hhdet_in_new!L126)</f>
        <v>37.263371803407509</v>
      </c>
      <c r="M127" s="156">
        <f>IF(RES_hhdet_in_fec!M127=0,0,RES_hhdet_in_fec!M127/0.086*1000000/RES_hhdet_in_new!M126)</f>
        <v>45.051181132192717</v>
      </c>
      <c r="N127" s="156">
        <f>IF(RES_hhdet_in_fec!N127=0,0,RES_hhdet_in_fec!N127/0.086*1000000/RES_hhdet_in_new!N126)</f>
        <v>56.275170439226287</v>
      </c>
      <c r="O127" s="156">
        <f>IF(RES_hhdet_in_fec!O127=0,0,RES_hhdet_in_fec!O127/0.086*1000000/RES_hhdet_in_new!O126)</f>
        <v>59.680464654964574</v>
      </c>
      <c r="P127" s="156">
        <f>IF(RES_hhdet_in_fec!P127=0,0,RES_hhdet_in_fec!P127/0.086*1000000/RES_hhdet_in_new!P126)</f>
        <v>60.606773876579808</v>
      </c>
      <c r="Q127" s="156">
        <f>IF(RES_hhdet_in_fec!Q127=0,0,RES_hhdet_in_fec!Q127/0.086*1000000/RES_hhdet_in_new!Q126)</f>
        <v>65.011212585057507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680.72820627040983</v>
      </c>
      <c r="D128" s="157">
        <f t="shared" si="118"/>
        <v>632.72101645741316</v>
      </c>
      <c r="E128" s="157">
        <f t="shared" si="118"/>
        <v>588.69043412820952</v>
      </c>
      <c r="F128" s="157">
        <f t="shared" si="118"/>
        <v>555.35773622781812</v>
      </c>
      <c r="G128" s="157">
        <f t="shared" si="118"/>
        <v>517.66792684612096</v>
      </c>
      <c r="H128" s="157">
        <f t="shared" si="118"/>
        <v>475.90891184435674</v>
      </c>
      <c r="I128" s="157">
        <f t="shared" si="118"/>
        <v>454.88045591880967</v>
      </c>
      <c r="J128" s="157">
        <f t="shared" si="118"/>
        <v>599.87843306232992</v>
      </c>
      <c r="K128" s="157">
        <f t="shared" si="118"/>
        <v>546.68608901514085</v>
      </c>
      <c r="L128" s="157">
        <f t="shared" si="118"/>
        <v>504.9362479648679</v>
      </c>
      <c r="M128" s="157">
        <f t="shared" si="118"/>
        <v>489.42655642827708</v>
      </c>
      <c r="N128" s="157">
        <f t="shared" si="118"/>
        <v>474.77910912204578</v>
      </c>
      <c r="O128" s="157">
        <f t="shared" si="118"/>
        <v>454.75861494446599</v>
      </c>
      <c r="P128" s="157">
        <f t="shared" si="118"/>
        <v>457.79584700170915</v>
      </c>
      <c r="Q128" s="157">
        <f t="shared" si="118"/>
        <v>440.64523734846773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680.72820627040983</v>
      </c>
      <c r="D129" s="156">
        <f>IF(RES_hhdet_in_fec!D129=0,0,RES_hhdet_in_fec!D129/0.086*1000000/RES_hhdet_in_new!D129)</f>
        <v>632.72101645741316</v>
      </c>
      <c r="E129" s="156">
        <f>IF(RES_hhdet_in_fec!E129=0,0,RES_hhdet_in_fec!E129/0.086*1000000/RES_hhdet_in_new!E129)</f>
        <v>588.69043412820952</v>
      </c>
      <c r="F129" s="156">
        <f>IF(RES_hhdet_in_fec!F129=0,0,RES_hhdet_in_fec!F129/0.086*1000000/RES_hhdet_in_new!F129)</f>
        <v>555.35773622781812</v>
      </c>
      <c r="G129" s="156">
        <f>IF(RES_hhdet_in_fec!G129=0,0,RES_hhdet_in_fec!G129/0.086*1000000/RES_hhdet_in_new!G129)</f>
        <v>517.66792684612096</v>
      </c>
      <c r="H129" s="156">
        <f>IF(RES_hhdet_in_fec!H129=0,0,RES_hhdet_in_fec!H129/0.086*1000000/RES_hhdet_in_new!H129)</f>
        <v>475.90891184435674</v>
      </c>
      <c r="I129" s="156">
        <f>IF(RES_hhdet_in_fec!I129=0,0,RES_hhdet_in_fec!I129/0.086*1000000/RES_hhdet_in_new!I129)</f>
        <v>454.88045591880967</v>
      </c>
      <c r="J129" s="156">
        <f>IF(RES_hhdet_in_fec!J129=0,0,RES_hhdet_in_fec!J129/0.086*1000000/RES_hhdet_in_new!J129)</f>
        <v>599.87843306232992</v>
      </c>
      <c r="K129" s="156">
        <f>IF(RES_hhdet_in_fec!K129=0,0,RES_hhdet_in_fec!K129/0.086*1000000/RES_hhdet_in_new!K129)</f>
        <v>546.68608901514085</v>
      </c>
      <c r="L129" s="156">
        <f>IF(RES_hhdet_in_fec!L129=0,0,RES_hhdet_in_fec!L129/0.086*1000000/RES_hhdet_in_new!L129)</f>
        <v>504.9362479648679</v>
      </c>
      <c r="M129" s="156">
        <f>IF(RES_hhdet_in_fec!M129=0,0,RES_hhdet_in_fec!M129/0.086*1000000/RES_hhdet_in_new!M129)</f>
        <v>489.42655642827708</v>
      </c>
      <c r="N129" s="156">
        <f>IF(RES_hhdet_in_fec!N129=0,0,RES_hhdet_in_fec!N129/0.086*1000000/RES_hhdet_in_new!N129)</f>
        <v>474.77910912204578</v>
      </c>
      <c r="O129" s="156">
        <f>IF(RES_hhdet_in_fec!O129=0,0,RES_hhdet_in_fec!O129/0.086*1000000/RES_hhdet_in_new!O129)</f>
        <v>454.75861494446599</v>
      </c>
      <c r="P129" s="156">
        <f>IF(RES_hhdet_in_fec!P129=0,0,RES_hhdet_in_fec!P129/0.086*1000000/RES_hhdet_in_new!P129)</f>
        <v>457.79584700170915</v>
      </c>
      <c r="Q129" s="156">
        <f>IF(RES_hhdet_in_fec!Q129=0,0,RES_hhdet_in_fec!Q129/0.086*1000000/RES_hhdet_in_new!Q129)</f>
        <v>440.64523734846773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1929.4268001321141</v>
      </c>
      <c r="D130" s="157">
        <f>IF(SUM(RES_hhdet_in_fec!D131:D132,RES_hhdet_in_fec!D135:D136)=0,0,SUM(RES_hhdet_in_fec!D131:D132,RES_hhdet_in_fec!D135:D136)/0.086*1000000/SUM(RES_hhdet_in_new!D131:D132,RES_hhdet_in_new!D135:D136))</f>
        <v>2091.9169323290212</v>
      </c>
      <c r="E130" s="157">
        <f>IF(SUM(RES_hhdet_in_fec!E131:E132,RES_hhdet_in_fec!E135:E136)=0,0,SUM(RES_hhdet_in_fec!E131:E132,RES_hhdet_in_fec!E135:E136)/0.086*1000000/SUM(RES_hhdet_in_new!E131:E132,RES_hhdet_in_new!E135:E136))</f>
        <v>2064.0022614377644</v>
      </c>
      <c r="F130" s="157">
        <f>IF(SUM(RES_hhdet_in_fec!F131:F132,RES_hhdet_in_fec!F135:F136)=0,0,SUM(RES_hhdet_in_fec!F131:F132,RES_hhdet_in_fec!F135:F136)/0.086*1000000/SUM(RES_hhdet_in_new!F131:F132,RES_hhdet_in_new!F135:F136))</f>
        <v>2019.2574830767378</v>
      </c>
      <c r="G130" s="157">
        <f>IF(SUM(RES_hhdet_in_fec!G131:G132,RES_hhdet_in_fec!G135:G136)=0,0,SUM(RES_hhdet_in_fec!G131:G132,RES_hhdet_in_fec!G135:G136)/0.086*1000000/SUM(RES_hhdet_in_new!G131:G132,RES_hhdet_in_new!G135:G136))</f>
        <v>2068.5924078762837</v>
      </c>
      <c r="H130" s="157">
        <f>IF(SUM(RES_hhdet_in_fec!H131:H132,RES_hhdet_in_fec!H135:H136)=0,0,SUM(RES_hhdet_in_fec!H131:H132,RES_hhdet_in_fec!H135:H136)/0.086*1000000/SUM(RES_hhdet_in_new!H131:H132,RES_hhdet_in_new!H135:H136))</f>
        <v>2005.7628624117506</v>
      </c>
      <c r="I130" s="157">
        <f>IF(SUM(RES_hhdet_in_fec!I131:I132,RES_hhdet_in_fec!I135:I136)=0,0,SUM(RES_hhdet_in_fec!I131:I132,RES_hhdet_in_fec!I135:I136)/0.086*1000000/SUM(RES_hhdet_in_new!I131:I132,RES_hhdet_in_new!I135:I136))</f>
        <v>1973.2270773315838</v>
      </c>
      <c r="J130" s="157">
        <f>IF(SUM(RES_hhdet_in_fec!J131:J132,RES_hhdet_in_fec!J135:J136)=0,0,SUM(RES_hhdet_in_fec!J131:J132,RES_hhdet_in_fec!J135:J136)/0.086*1000000/SUM(RES_hhdet_in_new!J131:J132,RES_hhdet_in_new!J135:J136))</f>
        <v>2092.2286414039813</v>
      </c>
      <c r="K130" s="157">
        <f>IF(SUM(RES_hhdet_in_fec!K131:K132,RES_hhdet_in_fec!K135:K136)=0,0,SUM(RES_hhdet_in_fec!K131:K132,RES_hhdet_in_fec!K135:K136)/0.086*1000000/SUM(RES_hhdet_in_new!K131:K132,RES_hhdet_in_new!K135:K136))</f>
        <v>1941.6398802037968</v>
      </c>
      <c r="L130" s="157">
        <f>IF(SUM(RES_hhdet_in_fec!L131:L132,RES_hhdet_in_fec!L135:L136)=0,0,SUM(RES_hhdet_in_fec!L131:L132,RES_hhdet_in_fec!L135:L136)/0.086*1000000/SUM(RES_hhdet_in_new!L131:L132,RES_hhdet_in_new!L135:L136))</f>
        <v>1942.4134266772217</v>
      </c>
      <c r="M130" s="157">
        <f>IF(SUM(RES_hhdet_in_fec!M131:M132,RES_hhdet_in_fec!M135:M136)=0,0,SUM(RES_hhdet_in_fec!M131:M132,RES_hhdet_in_fec!M135:M136)/0.086*1000000/SUM(RES_hhdet_in_new!M131:M132,RES_hhdet_in_new!M135:M136))</f>
        <v>1949.2742496426999</v>
      </c>
      <c r="N130" s="157">
        <f>IF(SUM(RES_hhdet_in_fec!N131:N132,RES_hhdet_in_fec!N135:N136)=0,0,SUM(RES_hhdet_in_fec!N131:N132,RES_hhdet_in_fec!N135:N136)/0.086*1000000/SUM(RES_hhdet_in_new!N131:N132,RES_hhdet_in_new!N135:N136))</f>
        <v>1951.3324005559116</v>
      </c>
      <c r="O130" s="157">
        <f>IF(SUM(RES_hhdet_in_fec!O131:O132,RES_hhdet_in_fec!O135:O136)=0,0,SUM(RES_hhdet_in_fec!O131:O132,RES_hhdet_in_fec!O135:O136)/0.086*1000000/SUM(RES_hhdet_in_new!O131:O132,RES_hhdet_in_new!O135:O136))</f>
        <v>1954.2491876821989</v>
      </c>
      <c r="P130" s="157">
        <f>IF(SUM(RES_hhdet_in_fec!P131:P132,RES_hhdet_in_fec!P135:P136)=0,0,SUM(RES_hhdet_in_fec!P131:P132,RES_hhdet_in_fec!P135:P136)/0.086*1000000/SUM(RES_hhdet_in_new!P131:P132,RES_hhdet_in_new!P135:P136))</f>
        <v>2062.4994695008695</v>
      </c>
      <c r="Q130" s="157">
        <f>IF(SUM(RES_hhdet_in_fec!Q131:Q132,RES_hhdet_in_fec!Q135:Q136)=0,0,SUM(RES_hhdet_in_fec!Q131:Q132,RES_hhdet_in_fec!Q135:Q136)/0.086*1000000/SUM(RES_hhdet_in_new!Q131:Q132,RES_hhdet_in_new!Q135:Q136))</f>
        <v>2252.4385933317476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1937.0096877637734</v>
      </c>
      <c r="D131" s="132">
        <f>IF(RES_hhdet_in_fec!D131=0,0,RES_hhdet_in_fec!D131/0.086*1000000/RES_hhdet_in_new!D131)</f>
        <v>1967.310547194505</v>
      </c>
      <c r="E131" s="132">
        <f>IF(RES_hhdet_in_fec!E131=0,0,RES_hhdet_in_fec!E131/0.086*1000000/RES_hhdet_in_new!E131)</f>
        <v>1951.6839901512992</v>
      </c>
      <c r="F131" s="132">
        <f>IF(RES_hhdet_in_fec!F131=0,0,RES_hhdet_in_fec!F131/0.086*1000000/RES_hhdet_in_new!F131)</f>
        <v>1940.6405824947424</v>
      </c>
      <c r="G131" s="132">
        <f>IF(RES_hhdet_in_fec!G131=0,0,RES_hhdet_in_fec!G131/0.086*1000000/RES_hhdet_in_new!G131)</f>
        <v>1945.5135271628826</v>
      </c>
      <c r="H131" s="132">
        <f>IF(RES_hhdet_in_fec!H131=0,0,RES_hhdet_in_fec!H131/0.086*1000000/RES_hhdet_in_new!H131)</f>
        <v>1970.1711324752871</v>
      </c>
      <c r="I131" s="132">
        <f>IF(RES_hhdet_in_fec!I131=0,0,RES_hhdet_in_fec!I131/0.086*1000000/RES_hhdet_in_new!I131)</f>
        <v>1972.2670435306939</v>
      </c>
      <c r="J131" s="132">
        <f>IF(RES_hhdet_in_fec!J131=0,0,RES_hhdet_in_fec!J131/0.086*1000000/RES_hhdet_in_new!J131)</f>
        <v>1964.6747840323237</v>
      </c>
      <c r="K131" s="132">
        <f>IF(RES_hhdet_in_fec!K131=0,0,RES_hhdet_in_fec!K131/0.086*1000000/RES_hhdet_in_new!K131)</f>
        <v>1948.9859677416878</v>
      </c>
      <c r="L131" s="132">
        <f>IF(RES_hhdet_in_fec!L131=0,0,RES_hhdet_in_fec!L131/0.086*1000000/RES_hhdet_in_new!L131)</f>
        <v>1948.158049521965</v>
      </c>
      <c r="M131" s="132">
        <f>IF(RES_hhdet_in_fec!M131=0,0,RES_hhdet_in_fec!M131/0.086*1000000/RES_hhdet_in_new!M131)</f>
        <v>1954.5685706160832</v>
      </c>
      <c r="N131" s="132">
        <f>IF(RES_hhdet_in_fec!N131=0,0,RES_hhdet_in_fec!N131/0.086*1000000/RES_hhdet_in_new!N131)</f>
        <v>1956.8270719301329</v>
      </c>
      <c r="O131" s="132">
        <f>IF(RES_hhdet_in_fec!O131=0,0,RES_hhdet_in_fec!O131/0.086*1000000/RES_hhdet_in_new!O131)</f>
        <v>1959.3899681775499</v>
      </c>
      <c r="P131" s="132">
        <f>IF(RES_hhdet_in_fec!P131=0,0,RES_hhdet_in_fec!P131/0.086*1000000/RES_hhdet_in_new!P131)</f>
        <v>1965.7703751206204</v>
      </c>
      <c r="Q131" s="132">
        <f>IF(RES_hhdet_in_fec!Q131=0,0,RES_hhdet_in_fec!Q131/0.086*1000000/RES_hhdet_in_new!Q131)</f>
        <v>1974.7715457665472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1863.5880975001924</v>
      </c>
      <c r="D132" s="132">
        <f>IF(RES_hhdet_in_fec!D132=0,0,RES_hhdet_in_fec!D132/0.086*1000000/RES_hhdet_in_new!D132)</f>
        <v>1898.4694402570374</v>
      </c>
      <c r="E132" s="132">
        <f>IF(RES_hhdet_in_fec!E132=0,0,RES_hhdet_in_fec!E132/0.086*1000000/RES_hhdet_in_new!E132)</f>
        <v>1888.8046189618219</v>
      </c>
      <c r="F132" s="132">
        <f>IF(RES_hhdet_in_fec!F132=0,0,RES_hhdet_in_fec!F132/0.086*1000000/RES_hhdet_in_new!F132)</f>
        <v>1883.0930159890406</v>
      </c>
      <c r="G132" s="132">
        <f>IF(RES_hhdet_in_fec!G132=0,0,RES_hhdet_in_fec!G132/0.086*1000000/RES_hhdet_in_new!G132)</f>
        <v>1891.5279647760522</v>
      </c>
      <c r="H132" s="132">
        <f>IF(RES_hhdet_in_fec!H132=0,0,RES_hhdet_in_fec!H132/0.086*1000000/RES_hhdet_in_new!H132)</f>
        <v>1919.0154729023002</v>
      </c>
      <c r="I132" s="132">
        <f>IF(RES_hhdet_in_fec!I132=0,0,RES_hhdet_in_fec!I132/0.086*1000000/RES_hhdet_in_new!I132)</f>
        <v>1924.6870179836335</v>
      </c>
      <c r="J132" s="132">
        <f>IF(RES_hhdet_in_fec!J132=0,0,RES_hhdet_in_fec!J132/0.086*1000000/RES_hhdet_in_new!J132)</f>
        <v>1920.7253416441606</v>
      </c>
      <c r="K132" s="132">
        <f>IF(RES_hhdet_in_fec!K132=0,0,RES_hhdet_in_fec!K132/0.086*1000000/RES_hhdet_in_new!K132)</f>
        <v>1909.5574503537255</v>
      </c>
      <c r="L132" s="132">
        <f>IF(RES_hhdet_in_fec!L132=0,0,RES_hhdet_in_fec!L132/0.086*1000000/RES_hhdet_in_new!L132)</f>
        <v>1912.1206623404933</v>
      </c>
      <c r="M132" s="132">
        <f>IF(RES_hhdet_in_fec!M132=0,0,RES_hhdet_in_fec!M132/0.086*1000000/RES_hhdet_in_new!M132)</f>
        <v>1917.1608695869995</v>
      </c>
      <c r="N132" s="132">
        <f>IF(RES_hhdet_in_fec!N132=0,0,RES_hhdet_in_fec!N132/0.086*1000000/RES_hhdet_in_new!N132)</f>
        <v>1918.0340349414687</v>
      </c>
      <c r="O132" s="132">
        <f>IF(RES_hhdet_in_fec!O132=0,0,RES_hhdet_in_fec!O132/0.086*1000000/RES_hhdet_in_new!O132)</f>
        <v>1919.3757721964889</v>
      </c>
      <c r="P132" s="132">
        <f>IF(RES_hhdet_in_fec!P132=0,0,RES_hhdet_in_fec!P132/0.086*1000000/RES_hhdet_in_new!P132)</f>
        <v>1923.7646252003574</v>
      </c>
      <c r="Q132" s="132">
        <f>IF(RES_hhdet_in_fec!Q132=0,0,RES_hhdet_in_fec!Q132/0.086*1000000/RES_hhdet_in_new!Q132)</f>
        <v>1930.7790792355729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1267.5329807930623</v>
      </c>
      <c r="D133" s="165">
        <f>IF(RES_hhdet_in_fec!D133=0,0,RES_hhdet_in_fec!D133/0.086*1000000/RES_hhdet_in_new!D132)</f>
        <v>1289.3151339899841</v>
      </c>
      <c r="E133" s="165">
        <f>IF(RES_hhdet_in_fec!E133=0,0,RES_hhdet_in_fec!E133/0.086*1000000/RES_hhdet_in_new!E132)</f>
        <v>1280.862474750819</v>
      </c>
      <c r="F133" s="165">
        <f>IF(RES_hhdet_in_fec!F133=0,0,RES_hhdet_in_fec!F133/0.086*1000000/RES_hhdet_in_new!F132)</f>
        <v>1275.1849426989243</v>
      </c>
      <c r="G133" s="165">
        <f>IF(RES_hhdet_in_fec!G133=0,0,RES_hhdet_in_fec!G133/0.086*1000000/RES_hhdet_in_new!G132)</f>
        <v>1279.1461569443952</v>
      </c>
      <c r="H133" s="165">
        <f>IF(RES_hhdet_in_fec!H133=0,0,RES_hhdet_in_fec!H133/0.086*1000000/RES_hhdet_in_new!H132)</f>
        <v>1295.8764418845819</v>
      </c>
      <c r="I133" s="165">
        <f>IF(RES_hhdet_in_fec!I133=0,0,RES_hhdet_in_fec!I133/0.086*1000000/RES_hhdet_in_new!I132)</f>
        <v>1297.8092137187787</v>
      </c>
      <c r="J133" s="165">
        <f>IF(RES_hhdet_in_fec!J133=0,0,RES_hhdet_in_fec!J133/0.086*1000000/RES_hhdet_in_new!J132)</f>
        <v>1293.3093496166027</v>
      </c>
      <c r="K133" s="165">
        <f>IF(RES_hhdet_in_fec!K133=0,0,RES_hhdet_in_fec!K133/0.086*1000000/RES_hhdet_in_new!K132)</f>
        <v>1283.8554251640553</v>
      </c>
      <c r="L133" s="165">
        <f>IF(RES_hhdet_in_fec!L133=0,0,RES_hhdet_in_fec!L133/0.086*1000000/RES_hhdet_in_new!L132)</f>
        <v>1283.5241208460434</v>
      </c>
      <c r="M133" s="165">
        <f>IF(RES_hhdet_in_fec!M133=0,0,RES_hhdet_in_fec!M133/0.086*1000000/RES_hhdet_in_new!M132)</f>
        <v>1286.8959807269962</v>
      </c>
      <c r="N133" s="165">
        <f>IF(RES_hhdet_in_fec!N133=0,0,RES_hhdet_in_fec!N133/0.086*1000000/RES_hhdet_in_new!N132)</f>
        <v>1287.3623303529571</v>
      </c>
      <c r="O133" s="165">
        <f>IF(RES_hhdet_in_fec!O133=0,0,RES_hhdet_in_fec!O133/0.086*1000000/RES_hhdet_in_new!O132)</f>
        <v>1288.0746379505961</v>
      </c>
      <c r="P133" s="165">
        <f>IF(RES_hhdet_in_fec!P133=0,0,RES_hhdet_in_fec!P133/0.086*1000000/RES_hhdet_in_new!P132)</f>
        <v>1290.7999784800825</v>
      </c>
      <c r="Q133" s="165">
        <f>IF(RES_hhdet_in_fec!Q133=0,0,RES_hhdet_in_fec!Q133/0.086*1000000/RES_hhdet_in_new!Q132)</f>
        <v>1295.2214840815157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596.05511670713008</v>
      </c>
      <c r="D134" s="164">
        <f>IF(RES_hhdet_in_fec!D134=0,0,RES_hhdet_in_fec!D134/0.086*1000000/RES_hhdet_in_new!D132)</f>
        <v>609.15430626705336</v>
      </c>
      <c r="E134" s="164">
        <f>IF(RES_hhdet_in_fec!E134=0,0,RES_hhdet_in_fec!E134/0.086*1000000/RES_hhdet_in_new!E132)</f>
        <v>607.94214421100276</v>
      </c>
      <c r="F134" s="164">
        <f>IF(RES_hhdet_in_fec!F134=0,0,RES_hhdet_in_fec!F134/0.086*1000000/RES_hhdet_in_new!F132)</f>
        <v>607.90807329011648</v>
      </c>
      <c r="G134" s="164">
        <f>IF(RES_hhdet_in_fec!G134=0,0,RES_hhdet_in_fec!G134/0.086*1000000/RES_hhdet_in_new!G132)</f>
        <v>612.38180783165717</v>
      </c>
      <c r="H134" s="164">
        <f>IF(RES_hhdet_in_fec!H134=0,0,RES_hhdet_in_fec!H134/0.086*1000000/RES_hhdet_in_new!H132)</f>
        <v>623.13903101771803</v>
      </c>
      <c r="I134" s="164">
        <f>IF(RES_hhdet_in_fec!I134=0,0,RES_hhdet_in_fec!I134/0.086*1000000/RES_hhdet_in_new!I132)</f>
        <v>626.87780426485483</v>
      </c>
      <c r="J134" s="164">
        <f>IF(RES_hhdet_in_fec!J134=0,0,RES_hhdet_in_fec!J134/0.086*1000000/RES_hhdet_in_new!J132)</f>
        <v>627.41599202755776</v>
      </c>
      <c r="K134" s="164">
        <f>IF(RES_hhdet_in_fec!K134=0,0,RES_hhdet_in_fec!K134/0.086*1000000/RES_hhdet_in_new!K132)</f>
        <v>625.70202518966994</v>
      </c>
      <c r="L134" s="164">
        <f>IF(RES_hhdet_in_fec!L134=0,0,RES_hhdet_in_fec!L134/0.086*1000000/RES_hhdet_in_new!L132)</f>
        <v>628.59654149444998</v>
      </c>
      <c r="M134" s="164">
        <f>IF(RES_hhdet_in_fec!M134=0,0,RES_hhdet_in_fec!M134/0.086*1000000/RES_hhdet_in_new!M132)</f>
        <v>630.26488886000357</v>
      </c>
      <c r="N134" s="164">
        <f>IF(RES_hhdet_in_fec!N134=0,0,RES_hhdet_in_fec!N134/0.086*1000000/RES_hhdet_in_new!N132)</f>
        <v>630.67170458851172</v>
      </c>
      <c r="O134" s="164">
        <f>IF(RES_hhdet_in_fec!O134=0,0,RES_hhdet_in_fec!O134/0.086*1000000/RES_hhdet_in_new!O132)</f>
        <v>631.30113424589285</v>
      </c>
      <c r="P134" s="164">
        <f>IF(RES_hhdet_in_fec!P134=0,0,RES_hhdet_in_fec!P134/0.086*1000000/RES_hhdet_in_new!P132)</f>
        <v>632.96464672027446</v>
      </c>
      <c r="Q134" s="164">
        <f>IF(RES_hhdet_in_fec!Q134=0,0,RES_hhdet_in_fec!Q134/0.086*1000000/RES_hhdet_in_new!Q132)</f>
        <v>635.55759515405691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2914.5972589481485</v>
      </c>
      <c r="E135" s="162">
        <f>IF(RES_hhdet_in_fec!E135=0,0,RES_hhdet_in_fec!E135/0.086*1000000/RES_hhdet_in_new!E135)</f>
        <v>2914.1909924166466</v>
      </c>
      <c r="F135" s="162">
        <f>IF(RES_hhdet_in_fec!F135=0,0,RES_hhdet_in_fec!F135/0.086*1000000/RES_hhdet_in_new!F135)</f>
        <v>2864.3308503981716</v>
      </c>
      <c r="G135" s="162">
        <f>IF(RES_hhdet_in_fec!G135=0,0,RES_hhdet_in_fec!G135/0.086*1000000/RES_hhdet_in_new!G135)</f>
        <v>2865.6663859991295</v>
      </c>
      <c r="H135" s="162">
        <f>IF(RES_hhdet_in_fec!H135=0,0,RES_hhdet_in_fec!H135/0.086*1000000/RES_hhdet_in_new!H135)</f>
        <v>2912.8433389811003</v>
      </c>
      <c r="I135" s="162">
        <f>IF(RES_hhdet_in_fec!I135=0,0,RES_hhdet_in_fec!I135/0.086*1000000/RES_hhdet_in_new!I135)</f>
        <v>2968.6211554606843</v>
      </c>
      <c r="J135" s="162">
        <f>IF(RES_hhdet_in_fec!J135=0,0,RES_hhdet_in_fec!J135/0.086*1000000/RES_hhdet_in_new!J135)</f>
        <v>3055.536030249184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3581.7335366862126</v>
      </c>
      <c r="Q135" s="162">
        <f>IF(RES_hhdet_in_fec!Q135=0,0,RES_hhdet_in_fec!Q135/0.086*1000000/RES_hhdet_in_new!Q135)</f>
        <v>3631.0324650455395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2521.5966662746055</v>
      </c>
      <c r="E136" s="160">
        <f>IF(RES_hhdet_in_fec!E136=0,0,RES_hhdet_in_fec!E136/0.086*1000000/RES_hhdet_in_new!E136)</f>
        <v>2522.8353268167912</v>
      </c>
      <c r="F136" s="160">
        <f>IF(RES_hhdet_in_fec!F136=0,0,RES_hhdet_in_fec!F136/0.086*1000000/RES_hhdet_in_new!F136)</f>
        <v>2484.7696538223372</v>
      </c>
      <c r="G136" s="160">
        <f>IF(RES_hhdet_in_fec!G136=0,0,RES_hhdet_in_fec!G136/0.086*1000000/RES_hhdet_in_new!G136)</f>
        <v>2489.3917434642244</v>
      </c>
      <c r="H136" s="160">
        <f>IF(RES_hhdet_in_fec!H136=0,0,RES_hhdet_in_fec!H136/0.086*1000000/RES_hhdet_in_new!H136)</f>
        <v>2530.5021309622666</v>
      </c>
      <c r="I136" s="160">
        <f>IF(RES_hhdet_in_fec!I136=0,0,RES_hhdet_in_fec!I136/0.086*1000000/RES_hhdet_in_new!I136)</f>
        <v>2568.7919523190358</v>
      </c>
      <c r="J136" s="160">
        <f>IF(RES_hhdet_in_fec!J136=0,0,RES_hhdet_in_fec!J136/0.086*1000000/RES_hhdet_in_new!J136)</f>
        <v>2631.5123559847589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2973.844367978822</v>
      </c>
      <c r="Q136" s="160">
        <f>IF(RES_hhdet_in_fec!Q136=0,0,RES_hhdet_in_fec!Q136/0.086*1000000/RES_hhdet_in_new!Q136)</f>
        <v>3008.7662419535231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1917.018542641737</v>
      </c>
      <c r="E137" s="156">
        <f>IF(RES_hhdet_in_fec!E137=0,0,RES_hhdet_in_fec!E137/0.086*1000000/RES_hhdet_in_new!E136)</f>
        <v>1918.9547826822286</v>
      </c>
      <c r="F137" s="156">
        <f>IF(RES_hhdet_in_fec!F137=0,0,RES_hhdet_in_fec!F137/0.086*1000000/RES_hhdet_in_new!F136)</f>
        <v>1881.8721151649117</v>
      </c>
      <c r="G137" s="156">
        <f>IF(RES_hhdet_in_fec!G137=0,0,RES_hhdet_in_fec!G137/0.086*1000000/RES_hhdet_in_new!G136)</f>
        <v>1881.997368745846</v>
      </c>
      <c r="H137" s="156">
        <f>IF(RES_hhdet_in_fec!H137=0,0,RES_hhdet_in_fec!H137/0.086*1000000/RES_hhdet_in_new!H136)</f>
        <v>1912.2927611743023</v>
      </c>
      <c r="I137" s="156">
        <f>IF(RES_hhdet_in_fec!I137=0,0,RES_hhdet_in_fec!I137/0.086*1000000/RES_hhdet_in_new!I136)</f>
        <v>1945.7914151249511</v>
      </c>
      <c r="J137" s="156">
        <f>IF(RES_hhdet_in_fec!J137=0,0,RES_hhdet_in_fec!J137/0.086*1000000/RES_hhdet_in_new!J136)</f>
        <v>2007.3699100902593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2340.9025365800389</v>
      </c>
      <c r="Q137" s="156">
        <f>IF(RES_hhdet_in_fec!Q137=0,0,RES_hhdet_in_fec!Q137/0.086*1000000/RES_hhdet_in_new!Q136)</f>
        <v>2372.7214107554883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604.57812363286837</v>
      </c>
      <c r="E138" s="156">
        <f>IF(RES_hhdet_in_fec!E138=0,0,RES_hhdet_in_fec!E138/0.086*1000000/RES_hhdet_in_new!E136)</f>
        <v>603.88054413456302</v>
      </c>
      <c r="F138" s="156">
        <f>IF(RES_hhdet_in_fec!F138=0,0,RES_hhdet_in_fec!F138/0.086*1000000/RES_hhdet_in_new!F136)</f>
        <v>602.89753865742591</v>
      </c>
      <c r="G138" s="156">
        <f>IF(RES_hhdet_in_fec!G138=0,0,RES_hhdet_in_fec!G138/0.086*1000000/RES_hhdet_in_new!G136)</f>
        <v>607.39437471837846</v>
      </c>
      <c r="H138" s="156">
        <f>IF(RES_hhdet_in_fec!H138=0,0,RES_hhdet_in_fec!H138/0.086*1000000/RES_hhdet_in_new!H136)</f>
        <v>618.20936978796453</v>
      </c>
      <c r="I138" s="156">
        <f>IF(RES_hhdet_in_fec!I138=0,0,RES_hhdet_in_fec!I138/0.086*1000000/RES_hhdet_in_new!I136)</f>
        <v>623.00053719408527</v>
      </c>
      <c r="J138" s="156">
        <f>IF(RES_hhdet_in_fec!J138=0,0,RES_hhdet_in_fec!J138/0.086*1000000/RES_hhdet_in_new!J136)</f>
        <v>624.14244589450027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632.94183139878328</v>
      </c>
      <c r="Q138" s="156">
        <f>IF(RES_hhdet_in_fec!Q138=0,0,RES_hhdet_in_fec!Q138/0.086*1000000/RES_hhdet_in_new!Q136)</f>
        <v>636.04483119803433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821.24768447456961</v>
      </c>
      <c r="D139" s="157">
        <f>IF(SUM(RES_hhdet_in_fec!D140:D141)=0,0,SUM(RES_hhdet_in_fec!D140:D141)/0.086*1000000/SUM(RES_hhdet_in_new!D140:D141))</f>
        <v>862.55608206562295</v>
      </c>
      <c r="E139" s="157">
        <f>IF(SUM(RES_hhdet_in_fec!E140:E141)=0,0,SUM(RES_hhdet_in_fec!E140:E141)/0.086*1000000/SUM(RES_hhdet_in_new!E140:E141))</f>
        <v>869.02280408294791</v>
      </c>
      <c r="F139" s="157">
        <f>IF(SUM(RES_hhdet_in_fec!F140:F141)=0,0,SUM(RES_hhdet_in_fec!F140:F141)/0.086*1000000/SUM(RES_hhdet_in_new!F140:F141))</f>
        <v>861.99164295234948</v>
      </c>
      <c r="G139" s="157">
        <f>IF(SUM(RES_hhdet_in_fec!G140:G141)=0,0,SUM(RES_hhdet_in_fec!G140:G141)/0.086*1000000/SUM(RES_hhdet_in_new!G140:G141))</f>
        <v>871.22824040855596</v>
      </c>
      <c r="H139" s="157">
        <f>IF(SUM(RES_hhdet_in_fec!H140:H141)=0,0,SUM(RES_hhdet_in_fec!H140:H141)/0.086*1000000/SUM(RES_hhdet_in_new!H140:H141))</f>
        <v>892.47900552850479</v>
      </c>
      <c r="I139" s="157">
        <f>IF(SUM(RES_hhdet_in_fec!I140:I141)=0,0,SUM(RES_hhdet_in_fec!I140:I141)/0.086*1000000/SUM(RES_hhdet_in_new!I140:I141))</f>
        <v>948.79556246566301</v>
      </c>
      <c r="J139" s="157">
        <f>IF(SUM(RES_hhdet_in_fec!J140:J141)=0,0,SUM(RES_hhdet_in_fec!J140:J141)/0.086*1000000/SUM(RES_hhdet_in_new!J140:J141))</f>
        <v>965.01074631443885</v>
      </c>
      <c r="K139" s="157">
        <f>IF(SUM(RES_hhdet_in_fec!K140:K141)=0,0,SUM(RES_hhdet_in_fec!K140:K141)/0.086*1000000/SUM(RES_hhdet_in_new!K140:K141))</f>
        <v>992.94729548917815</v>
      </c>
      <c r="L139" s="157">
        <f>IF(SUM(RES_hhdet_in_fec!L140:L141)=0,0,SUM(RES_hhdet_in_fec!L140:L141)/0.086*1000000/SUM(RES_hhdet_in_new!L140:L141))</f>
        <v>980.69582493047426</v>
      </c>
      <c r="M139" s="157">
        <f>IF(SUM(RES_hhdet_in_fec!M140:M141)=0,0,SUM(RES_hhdet_in_fec!M140:M141)/0.086*1000000/SUM(RES_hhdet_in_new!M140:M141))</f>
        <v>1128.3019545216632</v>
      </c>
      <c r="N139" s="157">
        <f>IF(SUM(RES_hhdet_in_fec!N140:N141)=0,0,SUM(RES_hhdet_in_fec!N140:N141)/0.086*1000000/SUM(RES_hhdet_in_new!N140:N141))</f>
        <v>1162.5842833261238</v>
      </c>
      <c r="O139" s="157">
        <f>IF(SUM(RES_hhdet_in_fec!O140:O141)=0,0,SUM(RES_hhdet_in_fec!O140:O141)/0.086*1000000/SUM(RES_hhdet_in_new!O140:O141))</f>
        <v>1135.5327894260131</v>
      </c>
      <c r="P139" s="157">
        <f>IF(SUM(RES_hhdet_in_fec!P140:P141)=0,0,SUM(RES_hhdet_in_fec!P140:P141)/0.086*1000000/SUM(RES_hhdet_in_new!P140:P141))</f>
        <v>1153.9307723210893</v>
      </c>
      <c r="Q139" s="157">
        <f>IF(SUM(RES_hhdet_in_fec!Q140:Q141)=0,0,SUM(RES_hhdet_in_fec!Q140:Q141)/0.086*1000000/SUM(RES_hhdet_in_new!Q140:Q141))</f>
        <v>1117.8535139028029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821.24768447456961</v>
      </c>
      <c r="D141" s="57">
        <f>IF(RES_hhdet_in_fec!D141=0,0,RES_hhdet_in_fec!D141/0.086*1000000/RES_hhdet_in_new!D141)</f>
        <v>862.55608206562295</v>
      </c>
      <c r="E141" s="57">
        <f>IF(RES_hhdet_in_fec!E141=0,0,RES_hhdet_in_fec!E141/0.086*1000000/RES_hhdet_in_new!E141)</f>
        <v>869.02280408294791</v>
      </c>
      <c r="F141" s="57">
        <f>IF(RES_hhdet_in_fec!F141=0,0,RES_hhdet_in_fec!F141/0.086*1000000/RES_hhdet_in_new!F141)</f>
        <v>861.99164295234948</v>
      </c>
      <c r="G141" s="57">
        <f>IF(RES_hhdet_in_fec!G141=0,0,RES_hhdet_in_fec!G141/0.086*1000000/RES_hhdet_in_new!G141)</f>
        <v>871.22824040855596</v>
      </c>
      <c r="H141" s="57">
        <f>IF(RES_hhdet_in_fec!H141=0,0,RES_hhdet_in_fec!H141/0.086*1000000/RES_hhdet_in_new!H141)</f>
        <v>892.47900552850479</v>
      </c>
      <c r="I141" s="57">
        <f>IF(RES_hhdet_in_fec!I141=0,0,RES_hhdet_in_fec!I141/0.086*1000000/RES_hhdet_in_new!I141)</f>
        <v>948.79556246566301</v>
      </c>
      <c r="J141" s="57">
        <f>IF(RES_hhdet_in_fec!J141=0,0,RES_hhdet_in_fec!J141/0.086*1000000/RES_hhdet_in_new!J141)</f>
        <v>965.01074631443885</v>
      </c>
      <c r="K141" s="57">
        <f>IF(RES_hhdet_in_fec!K141=0,0,RES_hhdet_in_fec!K141/0.086*1000000/RES_hhdet_in_new!K141)</f>
        <v>992.94729548917815</v>
      </c>
      <c r="L141" s="57">
        <f>IF(RES_hhdet_in_fec!L141=0,0,RES_hhdet_in_fec!L141/0.086*1000000/RES_hhdet_in_new!L141)</f>
        <v>980.69582493047426</v>
      </c>
      <c r="M141" s="57">
        <f>IF(RES_hhdet_in_fec!M141=0,0,RES_hhdet_in_fec!M141/0.086*1000000/RES_hhdet_in_new!M141)</f>
        <v>1128.3019545216632</v>
      </c>
      <c r="N141" s="57">
        <f>IF(RES_hhdet_in_fec!N141=0,0,RES_hhdet_in_fec!N141/0.086*1000000/RES_hhdet_in_new!N141)</f>
        <v>1162.5842833261238</v>
      </c>
      <c r="O141" s="57">
        <f>IF(RES_hhdet_in_fec!O141=0,0,RES_hhdet_in_fec!O141/0.086*1000000/RES_hhdet_in_new!O141)</f>
        <v>1135.5327894260131</v>
      </c>
      <c r="P141" s="57">
        <f>IF(RES_hhdet_in_fec!P141=0,0,RES_hhdet_in_fec!P141/0.086*1000000/RES_hhdet_in_new!P141)</f>
        <v>1153.9307723210893</v>
      </c>
      <c r="Q141" s="57">
        <f>IF(RES_hhdet_in_fec!Q141=0,0,RES_hhdet_in_fec!Q141/0.086*1000000/RES_hhdet_in_new!Q141)</f>
        <v>1117.8535139028029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11551.247217473259</v>
      </c>
      <c r="D143" s="168">
        <f t="shared" ref="D143" si="120">SUM(D144,D146,D148,D157)</f>
        <v>11024.950677055745</v>
      </c>
      <c r="E143" s="168">
        <f t="shared" ref="E143" si="121">SUM(E144,E146,E148,E157)</f>
        <v>10905.115224353867</v>
      </c>
      <c r="F143" s="168">
        <f t="shared" ref="F143" si="122">SUM(F144,F146,F148,F157)</f>
        <v>10307.240398397786</v>
      </c>
      <c r="G143" s="168">
        <f t="shared" ref="G143" si="123">SUM(G144,G146,G148,G157)</f>
        <v>9731.1338145682021</v>
      </c>
      <c r="H143" s="168">
        <f t="shared" ref="H143" si="124">SUM(H144,H146,H148,H157)</f>
        <v>9453.5887644557515</v>
      </c>
      <c r="I143" s="168">
        <f t="shared" ref="I143" si="125">SUM(I144,I146,I148,I157)</f>
        <v>8560.0090639908485</v>
      </c>
      <c r="J143" s="168">
        <f t="shared" ref="J143" si="126">SUM(J144,J146,J148,J157)</f>
        <v>9014.3279856599092</v>
      </c>
      <c r="K143" s="168">
        <f t="shared" ref="K143" si="127">SUM(K144,K146,K148,K157)</f>
        <v>8631.3419692320167</v>
      </c>
      <c r="L143" s="168">
        <f t="shared" ref="L143" si="128">SUM(L144,L146,L148,L157)</f>
        <v>9024.2977101966299</v>
      </c>
      <c r="M143" s="168">
        <f t="shared" ref="M143" si="129">SUM(M144,M146,M148,M157)</f>
        <v>8022.4602136804078</v>
      </c>
      <c r="N143" s="168">
        <f t="shared" ref="N143" si="130">SUM(N144,N146,N148,N157)</f>
        <v>8425.7166942305194</v>
      </c>
      <c r="O143" s="168">
        <f t="shared" ref="O143" si="131">SUM(O144,O146,O148,O157)</f>
        <v>8412.2984398291374</v>
      </c>
      <c r="P143" s="168">
        <f t="shared" ref="P143" si="132">SUM(P144,P146,P148,P157)</f>
        <v>7307.0969467659179</v>
      </c>
      <c r="Q143" s="168">
        <f t="shared" ref="Q143" si="133">SUM(Q144,Q146,Q148,Q157)</f>
        <v>7486.6334234663136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7282.7902170419857</v>
      </c>
      <c r="D144" s="157">
        <f t="shared" si="134"/>
        <v>6626.0830616334761</v>
      </c>
      <c r="E144" s="157">
        <f t="shared" si="134"/>
        <v>6530.4907384486578</v>
      </c>
      <c r="F144" s="157">
        <f t="shared" si="134"/>
        <v>5931.3899285840816</v>
      </c>
      <c r="G144" s="157">
        <f t="shared" si="134"/>
        <v>5356.3601701085099</v>
      </c>
      <c r="H144" s="157">
        <f t="shared" si="134"/>
        <v>5031.6890047993729</v>
      </c>
      <c r="I144" s="157">
        <f t="shared" si="134"/>
        <v>4087.6799614340111</v>
      </c>
      <c r="J144" s="157">
        <f t="shared" si="134"/>
        <v>4438.792624057477</v>
      </c>
      <c r="K144" s="157">
        <f t="shared" si="134"/>
        <v>4063.9858717904262</v>
      </c>
      <c r="L144" s="157">
        <f t="shared" si="134"/>
        <v>4322.6396392993829</v>
      </c>
      <c r="M144" s="157">
        <f t="shared" si="134"/>
        <v>2993.9993509472497</v>
      </c>
      <c r="N144" s="157">
        <f t="shared" si="134"/>
        <v>3140.4202902073534</v>
      </c>
      <c r="O144" s="157">
        <f t="shared" si="134"/>
        <v>3278.4087108205208</v>
      </c>
      <c r="P144" s="157">
        <f t="shared" si="134"/>
        <v>2215.5056236918713</v>
      </c>
      <c r="Q144" s="157">
        <f t="shared" si="134"/>
        <v>2396.9452303585326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7282.7902170419857</v>
      </c>
      <c r="D145" s="156">
        <f>IF(RES_hhdet_in_fec!D145=0,0,RES_hhdet_in_fec!D145/0.086*1000000/RES_hhdet_in_new!D145)</f>
        <v>6626.0830616334761</v>
      </c>
      <c r="E145" s="156">
        <f>IF(RES_hhdet_in_fec!E145=0,0,RES_hhdet_in_fec!E145/0.086*1000000/RES_hhdet_in_new!E145)</f>
        <v>6530.4907384486578</v>
      </c>
      <c r="F145" s="156">
        <f>IF(RES_hhdet_in_fec!F145=0,0,RES_hhdet_in_fec!F145/0.086*1000000/RES_hhdet_in_new!F145)</f>
        <v>5931.3899285840816</v>
      </c>
      <c r="G145" s="156">
        <f>IF(RES_hhdet_in_fec!G145=0,0,RES_hhdet_in_fec!G145/0.086*1000000/RES_hhdet_in_new!G145)</f>
        <v>5356.3601701085099</v>
      </c>
      <c r="H145" s="156">
        <f>IF(RES_hhdet_in_fec!H145=0,0,RES_hhdet_in_fec!H145/0.086*1000000/RES_hhdet_in_new!H145)</f>
        <v>5031.6890047993729</v>
      </c>
      <c r="I145" s="156">
        <f>IF(RES_hhdet_in_fec!I145=0,0,RES_hhdet_in_fec!I145/0.086*1000000/RES_hhdet_in_new!I145)</f>
        <v>4087.6799614340111</v>
      </c>
      <c r="J145" s="156">
        <f>IF(RES_hhdet_in_fec!J145=0,0,RES_hhdet_in_fec!J145/0.086*1000000/RES_hhdet_in_new!J145)</f>
        <v>4438.792624057477</v>
      </c>
      <c r="K145" s="156">
        <f>IF(RES_hhdet_in_fec!K145=0,0,RES_hhdet_in_fec!K145/0.086*1000000/RES_hhdet_in_new!K145)</f>
        <v>4063.9858717904262</v>
      </c>
      <c r="L145" s="156">
        <f>IF(RES_hhdet_in_fec!L145=0,0,RES_hhdet_in_fec!L145/0.086*1000000/RES_hhdet_in_new!L145)</f>
        <v>4322.6396392993829</v>
      </c>
      <c r="M145" s="156">
        <f>IF(RES_hhdet_in_fec!M145=0,0,RES_hhdet_in_fec!M145/0.086*1000000/RES_hhdet_in_new!M145)</f>
        <v>2993.9993509472497</v>
      </c>
      <c r="N145" s="156">
        <f>IF(RES_hhdet_in_fec!N145=0,0,RES_hhdet_in_fec!N145/0.086*1000000/RES_hhdet_in_new!N145)</f>
        <v>3140.4202902073534</v>
      </c>
      <c r="O145" s="156">
        <f>IF(RES_hhdet_in_fec!O145=0,0,RES_hhdet_in_fec!O145/0.086*1000000/RES_hhdet_in_new!O145)</f>
        <v>3278.4087108205208</v>
      </c>
      <c r="P145" s="156">
        <f>IF(RES_hhdet_in_fec!P145=0,0,RES_hhdet_in_fec!P145/0.086*1000000/RES_hhdet_in_new!P145)</f>
        <v>2215.5056236918713</v>
      </c>
      <c r="Q145" s="156">
        <f>IF(RES_hhdet_in_fec!Q145=0,0,RES_hhdet_in_fec!Q145/0.086*1000000/RES_hhdet_in_new!Q145)</f>
        <v>2396.9452303585326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653.34658049474024</v>
      </c>
      <c r="D146" s="157">
        <f t="shared" si="135"/>
        <v>610.69343883527972</v>
      </c>
      <c r="E146" s="157">
        <f t="shared" si="135"/>
        <v>585.58873423404748</v>
      </c>
      <c r="F146" s="157">
        <f t="shared" si="135"/>
        <v>652.38720347143658</v>
      </c>
      <c r="G146" s="157">
        <f t="shared" si="135"/>
        <v>638.75714660511198</v>
      </c>
      <c r="H146" s="157">
        <f t="shared" si="135"/>
        <v>617.3066353681196</v>
      </c>
      <c r="I146" s="157">
        <f t="shared" si="135"/>
        <v>582.59809674072392</v>
      </c>
      <c r="J146" s="157">
        <f t="shared" si="135"/>
        <v>586.74221979715617</v>
      </c>
      <c r="K146" s="157">
        <f t="shared" si="135"/>
        <v>550.10167139815633</v>
      </c>
      <c r="L146" s="157">
        <f t="shared" si="135"/>
        <v>503.00509263549554</v>
      </c>
      <c r="M146" s="157">
        <f t="shared" si="135"/>
        <v>499.68699727482345</v>
      </c>
      <c r="N146" s="157">
        <f t="shared" si="135"/>
        <v>475.88511961846876</v>
      </c>
      <c r="O146" s="157">
        <f t="shared" si="135"/>
        <v>465.44049946181667</v>
      </c>
      <c r="P146" s="157">
        <f t="shared" si="135"/>
        <v>450.87902246531974</v>
      </c>
      <c r="Q146" s="157">
        <f t="shared" si="135"/>
        <v>439.95229699737808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653.34658049474024</v>
      </c>
      <c r="D147" s="156">
        <f>IF(RES_hhdet_in_fec!D147=0,0,RES_hhdet_in_fec!D147/0.086*1000000/RES_hhdet_in_new!D147)</f>
        <v>610.69343883527972</v>
      </c>
      <c r="E147" s="156">
        <f>IF(RES_hhdet_in_fec!E147=0,0,RES_hhdet_in_fec!E147/0.086*1000000/RES_hhdet_in_new!E147)</f>
        <v>585.58873423404748</v>
      </c>
      <c r="F147" s="156">
        <f>IF(RES_hhdet_in_fec!F147=0,0,RES_hhdet_in_fec!F147/0.086*1000000/RES_hhdet_in_new!F147)</f>
        <v>652.38720347143658</v>
      </c>
      <c r="G147" s="156">
        <f>IF(RES_hhdet_in_fec!G147=0,0,RES_hhdet_in_fec!G147/0.086*1000000/RES_hhdet_in_new!G147)</f>
        <v>638.75714660511198</v>
      </c>
      <c r="H147" s="156">
        <f>IF(RES_hhdet_in_fec!H147=0,0,RES_hhdet_in_fec!H147/0.086*1000000/RES_hhdet_in_new!H147)</f>
        <v>617.3066353681196</v>
      </c>
      <c r="I147" s="156">
        <f>IF(RES_hhdet_in_fec!I147=0,0,RES_hhdet_in_fec!I147/0.086*1000000/RES_hhdet_in_new!I147)</f>
        <v>582.59809674072392</v>
      </c>
      <c r="J147" s="156">
        <f>IF(RES_hhdet_in_fec!J147=0,0,RES_hhdet_in_fec!J147/0.086*1000000/RES_hhdet_in_new!J147)</f>
        <v>586.74221979715617</v>
      </c>
      <c r="K147" s="156">
        <f>IF(RES_hhdet_in_fec!K147=0,0,RES_hhdet_in_fec!K147/0.086*1000000/RES_hhdet_in_new!K147)</f>
        <v>550.10167139815633</v>
      </c>
      <c r="L147" s="156">
        <f>IF(RES_hhdet_in_fec!L147=0,0,RES_hhdet_in_fec!L147/0.086*1000000/RES_hhdet_in_new!L147)</f>
        <v>503.00509263549554</v>
      </c>
      <c r="M147" s="156">
        <f>IF(RES_hhdet_in_fec!M147=0,0,RES_hhdet_in_fec!M147/0.086*1000000/RES_hhdet_in_new!M147)</f>
        <v>499.68699727482345</v>
      </c>
      <c r="N147" s="156">
        <f>IF(RES_hhdet_in_fec!N147=0,0,RES_hhdet_in_fec!N147/0.086*1000000/RES_hhdet_in_new!N147)</f>
        <v>475.88511961846876</v>
      </c>
      <c r="O147" s="156">
        <f>IF(RES_hhdet_in_fec!O147=0,0,RES_hhdet_in_fec!O147/0.086*1000000/RES_hhdet_in_new!O147)</f>
        <v>465.44049946181667</v>
      </c>
      <c r="P147" s="156">
        <f>IF(RES_hhdet_in_fec!P147=0,0,RES_hhdet_in_fec!P147/0.086*1000000/RES_hhdet_in_new!P147)</f>
        <v>450.87902246531974</v>
      </c>
      <c r="Q147" s="156">
        <f>IF(RES_hhdet_in_fec!Q147=0,0,RES_hhdet_in_fec!Q147/0.086*1000000/RES_hhdet_in_new!Q147)</f>
        <v>439.95229699737808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2792.6043887045225</v>
      </c>
      <c r="D148" s="157">
        <f>IF(SUM(RES_hhdet_in_fec!D149:D150,RES_hhdet_in_fec!D153:D154)=0,0,SUM(RES_hhdet_in_fec!D149:D150,RES_hhdet_in_fec!D153:D154)/0.086*1000000/SUM(RES_hhdet_in_new!D149:D150,RES_hhdet_in_new!D153:D154))</f>
        <v>2924.388684263688</v>
      </c>
      <c r="E148" s="157">
        <f>IF(SUM(RES_hhdet_in_fec!E149:E150,RES_hhdet_in_fec!E153:E154)=0,0,SUM(RES_hhdet_in_fec!E149:E150,RES_hhdet_in_fec!E153:E154)/0.086*1000000/SUM(RES_hhdet_in_new!E149:E150,RES_hhdet_in_new!E153:E154))</f>
        <v>2918.2564899158929</v>
      </c>
      <c r="F148" s="157">
        <f>IF(SUM(RES_hhdet_in_fec!F149:F150,RES_hhdet_in_fec!F153:F154)=0,0,SUM(RES_hhdet_in_fec!F149:F150,RES_hhdet_in_fec!F153:F154)/0.086*1000000/SUM(RES_hhdet_in_new!F149:F150,RES_hhdet_in_new!F153:F154))</f>
        <v>2859.2066496465077</v>
      </c>
      <c r="G148" s="157">
        <f>IF(SUM(RES_hhdet_in_fec!G149:G150,RES_hhdet_in_fec!G153:G154)=0,0,SUM(RES_hhdet_in_fec!G149:G150,RES_hhdet_in_fec!G153:G154)/0.086*1000000/SUM(RES_hhdet_in_new!G149:G150,RES_hhdet_in_new!G153:G154))</f>
        <v>2861.7587939978075</v>
      </c>
      <c r="H148" s="157">
        <f>IF(SUM(RES_hhdet_in_fec!H149:H150,RES_hhdet_in_fec!H153:H154)=0,0,SUM(RES_hhdet_in_fec!H149:H150,RES_hhdet_in_fec!H153:H154)/0.086*1000000/SUM(RES_hhdet_in_new!H149:H150,RES_hhdet_in_new!H153:H154))</f>
        <v>2907.7408460680181</v>
      </c>
      <c r="I148" s="157">
        <f>IF(SUM(RES_hhdet_in_fec!I149:I150,RES_hhdet_in_fec!I153:I154)=0,0,SUM(RES_hhdet_in_fec!I149:I150,RES_hhdet_in_fec!I153:I154)/0.086*1000000/SUM(RES_hhdet_in_new!I149:I150,RES_hhdet_in_new!I153:I154))</f>
        <v>2935.7501728438729</v>
      </c>
      <c r="J148" s="157">
        <f>IF(SUM(RES_hhdet_in_fec!J149:J150,RES_hhdet_in_fec!J153:J154)=0,0,SUM(RES_hhdet_in_fec!J149:J150,RES_hhdet_in_fec!J153:J154)/0.086*1000000/SUM(RES_hhdet_in_new!J149:J150,RES_hhdet_in_new!J153:J154))</f>
        <v>3017.2367267088548</v>
      </c>
      <c r="K148" s="157">
        <f>IF(SUM(RES_hhdet_in_fec!K149:K150,RES_hhdet_in_fec!K153:K154)=0,0,SUM(RES_hhdet_in_fec!K149:K150,RES_hhdet_in_fec!K153:K154)/0.086*1000000/SUM(RES_hhdet_in_new!K149:K150,RES_hhdet_in_new!K153:K154))</f>
        <v>3019.4247903679848</v>
      </c>
      <c r="L148" s="157">
        <f>IF(SUM(RES_hhdet_in_fec!L149:L150,RES_hhdet_in_fec!L153:L154)=0,0,SUM(RES_hhdet_in_fec!L149:L150,RES_hhdet_in_fec!L153:L154)/0.086*1000000/SUM(RES_hhdet_in_new!L149:L150,RES_hhdet_in_new!L153:L154))</f>
        <v>3213.6254741726548</v>
      </c>
      <c r="M148" s="157">
        <f>IF(SUM(RES_hhdet_in_fec!M149:M150,RES_hhdet_in_fec!M153:M154)=0,0,SUM(RES_hhdet_in_fec!M149:M150,RES_hhdet_in_fec!M153:M154)/0.086*1000000/SUM(RES_hhdet_in_new!M149:M150,RES_hhdet_in_new!M153:M154))</f>
        <v>3397.7250415589879</v>
      </c>
      <c r="N148" s="157">
        <f>IF(SUM(RES_hhdet_in_fec!N149:N150,RES_hhdet_in_fec!N153:N154)=0,0,SUM(RES_hhdet_in_fec!N149:N150,RES_hhdet_in_fec!N153:N154)/0.086*1000000/SUM(RES_hhdet_in_new!N149:N150,RES_hhdet_in_new!N153:N154))</f>
        <v>3644.7044544496503</v>
      </c>
      <c r="O148" s="157">
        <f>IF(SUM(RES_hhdet_in_fec!O149:O150,RES_hhdet_in_fec!O153:O154)=0,0,SUM(RES_hhdet_in_fec!O149:O150,RES_hhdet_in_fec!O153:O154)/0.086*1000000/SUM(RES_hhdet_in_new!O149:O150,RES_hhdet_in_new!O153:O154))</f>
        <v>3531.187461055832</v>
      </c>
      <c r="P148" s="157">
        <f>IF(SUM(RES_hhdet_in_fec!P149:P150,RES_hhdet_in_fec!P153:P154)=0,0,SUM(RES_hhdet_in_fec!P149:P150,RES_hhdet_in_fec!P153:P154)/0.086*1000000/SUM(RES_hhdet_in_new!P149:P150,RES_hhdet_in_new!P153:P154))</f>
        <v>3485.9101685454511</v>
      </c>
      <c r="Q148" s="157">
        <f>IF(SUM(RES_hhdet_in_fec!Q149:Q150,RES_hhdet_in_fec!Q153:Q154)=0,0,SUM(RES_hhdet_in_fec!Q149:Q150,RES_hhdet_in_fec!Q153:Q154)/0.086*1000000/SUM(RES_hhdet_in_new!Q149:Q150,RES_hhdet_in_new!Q153:Q154))</f>
        <v>3531.4743774230092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2826.7213388505561</v>
      </c>
      <c r="D153" s="162">
        <f>IF(RES_hhdet_in_fec!D153=0,0,RES_hhdet_in_fec!D153/0.086*1000000/RES_hhdet_in_new!D153)</f>
        <v>2964.6374386068901</v>
      </c>
      <c r="E153" s="162">
        <f>IF(RES_hhdet_in_fec!E153=0,0,RES_hhdet_in_fec!E153/0.086*1000000/RES_hhdet_in_new!E153)</f>
        <v>2964.168802659105</v>
      </c>
      <c r="F153" s="162">
        <f>IF(RES_hhdet_in_fec!F153=0,0,RES_hhdet_in_fec!F153/0.086*1000000/RES_hhdet_in_new!F153)</f>
        <v>2908.9041352220838</v>
      </c>
      <c r="G153" s="162">
        <f>IF(RES_hhdet_in_fec!G153=0,0,RES_hhdet_in_fec!G153/0.086*1000000/RES_hhdet_in_new!G153)</f>
        <v>2912.3300869977484</v>
      </c>
      <c r="H153" s="162">
        <f>IF(RES_hhdet_in_fec!H153=0,0,RES_hhdet_in_fec!H153/0.086*1000000/RES_hhdet_in_new!H153)</f>
        <v>2957.35627359512</v>
      </c>
      <c r="I153" s="162">
        <f>IF(RES_hhdet_in_fec!I153=0,0,RES_hhdet_in_fec!I153/0.086*1000000/RES_hhdet_in_new!I153)</f>
        <v>2993.1906682923741</v>
      </c>
      <c r="J153" s="162">
        <f>IF(RES_hhdet_in_fec!J153=0,0,RES_hhdet_in_fec!J153/0.086*1000000/RES_hhdet_in_new!J153)</f>
        <v>3083.1007988168712</v>
      </c>
      <c r="K153" s="162">
        <f>IF(RES_hhdet_in_fec!K153=0,0,RES_hhdet_in_fec!K153/0.086*1000000/RES_hhdet_in_new!K153)</f>
        <v>3158.7594085961623</v>
      </c>
      <c r="L153" s="162">
        <f>IF(RES_hhdet_in_fec!L153=0,0,RES_hhdet_in_fec!L153/0.086*1000000/RES_hhdet_in_new!L153)</f>
        <v>3290.3384621982968</v>
      </c>
      <c r="M153" s="162">
        <f>IF(RES_hhdet_in_fec!M153=0,0,RES_hhdet_in_fec!M153/0.086*1000000/RES_hhdet_in_new!M153)</f>
        <v>3492.483270564298</v>
      </c>
      <c r="N153" s="162">
        <f>IF(RES_hhdet_in_fec!N153=0,0,RES_hhdet_in_fec!N153/0.086*1000000/RES_hhdet_in_new!N153)</f>
        <v>3757.2002477037158</v>
      </c>
      <c r="O153" s="162">
        <f>IF(RES_hhdet_in_fec!O153=0,0,RES_hhdet_in_fec!O153/0.086*1000000/RES_hhdet_in_new!O153)</f>
        <v>3629.2419492778827</v>
      </c>
      <c r="P153" s="162">
        <f>IF(RES_hhdet_in_fec!P153=0,0,RES_hhdet_in_fec!P153/0.086*1000000/RES_hhdet_in_new!P153)</f>
        <v>3585.4875331965363</v>
      </c>
      <c r="Q153" s="162">
        <f>IF(RES_hhdet_in_fec!Q153=0,0,RES_hhdet_in_fec!Q153/0.086*1000000/RES_hhdet_in_new!Q153)</f>
        <v>3629.4588990052066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2455.7059721380419</v>
      </c>
      <c r="D154" s="160">
        <f>IF(RES_hhdet_in_fec!D154=0,0,RES_hhdet_in_fec!D154/0.086*1000000/RES_hhdet_in_new!D154)</f>
        <v>2558.9092146804114</v>
      </c>
      <c r="E154" s="160">
        <f>IF(RES_hhdet_in_fec!E154=0,0,RES_hhdet_in_fec!E154/0.086*1000000/RES_hhdet_in_new!E154)</f>
        <v>2553.5303142454641</v>
      </c>
      <c r="F154" s="160">
        <f>IF(RES_hhdet_in_fec!F154=0,0,RES_hhdet_in_fec!F154/0.086*1000000/RES_hhdet_in_new!F154)</f>
        <v>2514.2138463725678</v>
      </c>
      <c r="G154" s="160">
        <f>IF(RES_hhdet_in_fec!G154=0,0,RES_hhdet_in_fec!G154/0.086*1000000/RES_hhdet_in_new!G154)</f>
        <v>2521.169963188931</v>
      </c>
      <c r="H154" s="160">
        <f>IF(RES_hhdet_in_fec!H154=0,0,RES_hhdet_in_fec!H154/0.086*1000000/RES_hhdet_in_new!H154)</f>
        <v>2562.5650434354548</v>
      </c>
      <c r="I154" s="160">
        <f>IF(RES_hhdet_in_fec!I154=0,0,RES_hhdet_in_fec!I154/0.086*1000000/RES_hhdet_in_new!I154)</f>
        <v>2591.3728287805247</v>
      </c>
      <c r="J154" s="160">
        <f>IF(RES_hhdet_in_fec!J154=0,0,RES_hhdet_in_fec!J154/0.086*1000000/RES_hhdet_in_new!J154)</f>
        <v>2655.6297166061809</v>
      </c>
      <c r="K154" s="160">
        <f>IF(RES_hhdet_in_fec!K154=0,0,RES_hhdet_in_fec!K154/0.086*1000000/RES_hhdet_in_new!K154)</f>
        <v>2704.6486948975476</v>
      </c>
      <c r="L154" s="160">
        <f>IF(RES_hhdet_in_fec!L154=0,0,RES_hhdet_in_fec!L154/0.086*1000000/RES_hhdet_in_new!L154)</f>
        <v>2793.2886249949847</v>
      </c>
      <c r="M154" s="160">
        <f>IF(RES_hhdet_in_fec!M154=0,0,RES_hhdet_in_fec!M154/0.086*1000000/RES_hhdet_in_new!M154)</f>
        <v>2928.7699659982591</v>
      </c>
      <c r="N154" s="160">
        <f>IF(RES_hhdet_in_fec!N154=0,0,RES_hhdet_in_fec!N154/0.086*1000000/RES_hhdet_in_new!N154)</f>
        <v>3104.3778475228005</v>
      </c>
      <c r="O154" s="160">
        <f>IF(RES_hhdet_in_fec!O154=0,0,RES_hhdet_in_fec!O154/0.086*1000000/RES_hhdet_in_new!O154)</f>
        <v>3008.9129718596819</v>
      </c>
      <c r="P154" s="160">
        <f>IF(RES_hhdet_in_fec!P154=0,0,RES_hhdet_in_fec!P154/0.086*1000000/RES_hhdet_in_new!P154)</f>
        <v>2976.3700666533773</v>
      </c>
      <c r="Q154" s="160">
        <f>IF(RES_hhdet_in_fec!Q154=0,0,RES_hhdet_in_fec!Q154/0.086*1000000/RES_hhdet_in_new!Q154)</f>
        <v>3005.6366010478077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1857.2044629273134</v>
      </c>
      <c r="D155" s="156">
        <f>IF(RES_hhdet_in_fec!D155=0,0,RES_hhdet_in_fec!D155/0.086*1000000/RES_hhdet_in_new!D154)</f>
        <v>1945.3850328595497</v>
      </c>
      <c r="E155" s="156">
        <f>IF(RES_hhdet_in_fec!E155=0,0,RES_hhdet_in_fec!E155/0.086*1000000/RES_hhdet_in_new!E154)</f>
        <v>1942.3024393067069</v>
      </c>
      <c r="F155" s="156">
        <f>IF(RES_hhdet_in_fec!F155=0,0,RES_hhdet_in_fec!F155/0.086*1000000/RES_hhdet_in_new!F154)</f>
        <v>1904.1720514300648</v>
      </c>
      <c r="G155" s="156">
        <f>IF(RES_hhdet_in_fec!G155=0,0,RES_hhdet_in_fec!G155/0.086*1000000/RES_hhdet_in_new!G154)</f>
        <v>1906.0219225599831</v>
      </c>
      <c r="H155" s="156">
        <f>IF(RES_hhdet_in_fec!H155=0,0,RES_hhdet_in_fec!H155/0.086*1000000/RES_hhdet_in_new!H154)</f>
        <v>1936.5226065770908</v>
      </c>
      <c r="I155" s="156">
        <f>IF(RES_hhdet_in_fec!I155=0,0,RES_hhdet_in_fec!I155/0.086*1000000/RES_hhdet_in_new!I154)</f>
        <v>1962.895826996491</v>
      </c>
      <c r="J155" s="156">
        <f>IF(RES_hhdet_in_fec!J155=0,0,RES_hhdet_in_fec!J155/0.086*1000000/RES_hhdet_in_new!J154)</f>
        <v>2025.7671119548577</v>
      </c>
      <c r="K155" s="156">
        <f>IF(RES_hhdet_in_fec!K155=0,0,RES_hhdet_in_fec!K155/0.086*1000000/RES_hhdet_in_new!K154)</f>
        <v>2077.341271429058</v>
      </c>
      <c r="L155" s="156">
        <f>IF(RES_hhdet_in_fec!L155=0,0,RES_hhdet_in_fec!L155/0.086*1000000/RES_hhdet_in_new!L154)</f>
        <v>2161.5863791344791</v>
      </c>
      <c r="M155" s="156">
        <f>IF(RES_hhdet_in_fec!M155=0,0,RES_hhdet_in_fec!M155/0.086*1000000/RES_hhdet_in_new!M154)</f>
        <v>2295.6978221251979</v>
      </c>
      <c r="N155" s="156">
        <f>IF(RES_hhdet_in_fec!N155=0,0,RES_hhdet_in_fec!N155/0.086*1000000/RES_hhdet_in_new!N154)</f>
        <v>2470.6140486807626</v>
      </c>
      <c r="O155" s="156">
        <f>IF(RES_hhdet_in_fec!O155=0,0,RES_hhdet_in_fec!O155/0.086*1000000/RES_hhdet_in_new!O154)</f>
        <v>2376.231771268423</v>
      </c>
      <c r="P155" s="156">
        <f>IF(RES_hhdet_in_fec!P155=0,0,RES_hhdet_in_fec!P155/0.086*1000000/RES_hhdet_in_new!P154)</f>
        <v>2342.8906750642059</v>
      </c>
      <c r="Q155" s="156">
        <f>IF(RES_hhdet_in_fec!Q155=0,0,RES_hhdet_in_fec!Q155/0.086*1000000/RES_hhdet_in_new!Q154)</f>
        <v>2370.2533672493423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598.50150921072861</v>
      </c>
      <c r="D156" s="156">
        <f>IF(RES_hhdet_in_fec!D156=0,0,RES_hhdet_in_fec!D156/0.086*1000000/RES_hhdet_in_new!D154)</f>
        <v>613.52418182086194</v>
      </c>
      <c r="E156" s="156">
        <f>IF(RES_hhdet_in_fec!E156=0,0,RES_hhdet_in_fec!E156/0.086*1000000/RES_hhdet_in_new!E154)</f>
        <v>611.22787493875717</v>
      </c>
      <c r="F156" s="156">
        <f>IF(RES_hhdet_in_fec!F156=0,0,RES_hhdet_in_fec!F156/0.086*1000000/RES_hhdet_in_new!F154)</f>
        <v>610.04179494250309</v>
      </c>
      <c r="G156" s="156">
        <f>IF(RES_hhdet_in_fec!G156=0,0,RES_hhdet_in_fec!G156/0.086*1000000/RES_hhdet_in_new!G154)</f>
        <v>615.14804062894768</v>
      </c>
      <c r="H156" s="156">
        <f>IF(RES_hhdet_in_fec!H156=0,0,RES_hhdet_in_fec!H156/0.086*1000000/RES_hhdet_in_new!H154)</f>
        <v>626.04243685836389</v>
      </c>
      <c r="I156" s="156">
        <f>IF(RES_hhdet_in_fec!I156=0,0,RES_hhdet_in_fec!I156/0.086*1000000/RES_hhdet_in_new!I154)</f>
        <v>628.4770017840342</v>
      </c>
      <c r="J156" s="156">
        <f>IF(RES_hhdet_in_fec!J156=0,0,RES_hhdet_in_fec!J156/0.086*1000000/RES_hhdet_in_new!J154)</f>
        <v>629.86260465132318</v>
      </c>
      <c r="K156" s="156">
        <f>IF(RES_hhdet_in_fec!K156=0,0,RES_hhdet_in_fec!K156/0.086*1000000/RES_hhdet_in_new!K154)</f>
        <v>627.30742346848979</v>
      </c>
      <c r="L156" s="156">
        <f>IF(RES_hhdet_in_fec!L156=0,0,RES_hhdet_in_fec!L156/0.086*1000000/RES_hhdet_in_new!L154)</f>
        <v>631.70224586050574</v>
      </c>
      <c r="M156" s="156">
        <f>IF(RES_hhdet_in_fec!M156=0,0,RES_hhdet_in_fec!M156/0.086*1000000/RES_hhdet_in_new!M154)</f>
        <v>633.07214387306067</v>
      </c>
      <c r="N156" s="156">
        <f>IF(RES_hhdet_in_fec!N156=0,0,RES_hhdet_in_fec!N156/0.086*1000000/RES_hhdet_in_new!N154)</f>
        <v>633.763798842038</v>
      </c>
      <c r="O156" s="156">
        <f>IF(RES_hhdet_in_fec!O156=0,0,RES_hhdet_in_fec!O156/0.086*1000000/RES_hhdet_in_new!O154)</f>
        <v>632.68120059125818</v>
      </c>
      <c r="P156" s="156">
        <f>IF(RES_hhdet_in_fec!P156=0,0,RES_hhdet_in_fec!P156/0.086*1000000/RES_hhdet_in_new!P154)</f>
        <v>633.47939158917109</v>
      </c>
      <c r="Q156" s="156">
        <f>IF(RES_hhdet_in_fec!Q156=0,0,RES_hhdet_in_fec!Q156/0.086*1000000/RES_hhdet_in_new!Q154)</f>
        <v>635.38323379846577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822.50603123201029</v>
      </c>
      <c r="D157" s="157">
        <f>IF(SUM(RES_hhdet_in_fec!D158:D159)=0,0,SUM(RES_hhdet_in_fec!D158:D159)/0.086*1000000/SUM(RES_hhdet_in_new!D158:D159))</f>
        <v>863.78549232330238</v>
      </c>
      <c r="E157" s="157">
        <f>IF(SUM(RES_hhdet_in_fec!E158:E159)=0,0,SUM(RES_hhdet_in_fec!E158:E159)/0.086*1000000/SUM(RES_hhdet_in_new!E158:E159))</f>
        <v>870.77926175526943</v>
      </c>
      <c r="F157" s="157">
        <f>IF(SUM(RES_hhdet_in_fec!F158:F159)=0,0,SUM(RES_hhdet_in_fec!F158:F159)/0.086*1000000/SUM(RES_hhdet_in_new!F158:F159))</f>
        <v>864.25661669575823</v>
      </c>
      <c r="G157" s="157">
        <f>IF(SUM(RES_hhdet_in_fec!G158:G159)=0,0,SUM(RES_hhdet_in_fec!G158:G159)/0.086*1000000/SUM(RES_hhdet_in_new!G158:G159))</f>
        <v>874.25770385677185</v>
      </c>
      <c r="H157" s="157">
        <f>IF(SUM(RES_hhdet_in_fec!H158:H159)=0,0,SUM(RES_hhdet_in_fec!H158:H159)/0.086*1000000/SUM(RES_hhdet_in_new!H158:H159))</f>
        <v>896.85227822024194</v>
      </c>
      <c r="I157" s="157">
        <f>IF(SUM(RES_hhdet_in_fec!I158:I159)=0,0,SUM(RES_hhdet_in_fec!I158:I159)/0.086*1000000/SUM(RES_hhdet_in_new!I158:I159))</f>
        <v>953.98083297224059</v>
      </c>
      <c r="J157" s="157">
        <f>IF(SUM(RES_hhdet_in_fec!J158:J159)=0,0,SUM(RES_hhdet_in_fec!J158:J159)/0.086*1000000/SUM(RES_hhdet_in_new!J158:J159))</f>
        <v>971.55641509642123</v>
      </c>
      <c r="K157" s="157">
        <f>IF(SUM(RES_hhdet_in_fec!K158:K159)=0,0,SUM(RES_hhdet_in_fec!K158:K159)/0.086*1000000/SUM(RES_hhdet_in_new!K158:K159))</f>
        <v>997.82963567544925</v>
      </c>
      <c r="L157" s="157">
        <f>IF(SUM(RES_hhdet_in_fec!L158:L159)=0,0,SUM(RES_hhdet_in_fec!L158:L159)/0.086*1000000/SUM(RES_hhdet_in_new!L158:L159))</f>
        <v>985.02750408909685</v>
      </c>
      <c r="M157" s="157">
        <f>IF(SUM(RES_hhdet_in_fec!M158:M159)=0,0,SUM(RES_hhdet_in_fec!M158:M159)/0.086*1000000/SUM(RES_hhdet_in_new!M158:M159))</f>
        <v>1131.0488238993464</v>
      </c>
      <c r="N157" s="157">
        <f>IF(SUM(RES_hhdet_in_fec!N158:N159)=0,0,SUM(RES_hhdet_in_fec!N158:N159)/0.086*1000000/SUM(RES_hhdet_in_new!N158:N159))</f>
        <v>1164.7068299550469</v>
      </c>
      <c r="O157" s="157">
        <f>IF(SUM(RES_hhdet_in_fec!O158:O159)=0,0,SUM(RES_hhdet_in_fec!O158:O159)/0.086*1000000/SUM(RES_hhdet_in_new!O158:O159))</f>
        <v>1137.2617684909667</v>
      </c>
      <c r="P157" s="157">
        <f>IF(SUM(RES_hhdet_in_fec!P158:P159)=0,0,SUM(RES_hhdet_in_fec!P158:P159)/0.086*1000000/SUM(RES_hhdet_in_new!P158:P159))</f>
        <v>1154.8021320632756</v>
      </c>
      <c r="Q157" s="157">
        <f>IF(SUM(RES_hhdet_in_fec!Q158:Q159)=0,0,SUM(RES_hhdet_in_fec!Q158:Q159)/0.086*1000000/SUM(RES_hhdet_in_new!Q158:Q159))</f>
        <v>1118.2615186873932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822.50603123201029</v>
      </c>
      <c r="D159" s="57">
        <f>IF(RES_hhdet_in_fec!D159=0,0,RES_hhdet_in_fec!D159/0.086*1000000/RES_hhdet_in_new!D159)</f>
        <v>863.78549232330238</v>
      </c>
      <c r="E159" s="57">
        <f>IF(RES_hhdet_in_fec!E159=0,0,RES_hhdet_in_fec!E159/0.086*1000000/RES_hhdet_in_new!E159)</f>
        <v>870.77926175526943</v>
      </c>
      <c r="F159" s="57">
        <f>IF(RES_hhdet_in_fec!F159=0,0,RES_hhdet_in_fec!F159/0.086*1000000/RES_hhdet_in_new!F159)</f>
        <v>864.25661669575823</v>
      </c>
      <c r="G159" s="57">
        <f>IF(RES_hhdet_in_fec!G159=0,0,RES_hhdet_in_fec!G159/0.086*1000000/RES_hhdet_in_new!G159)</f>
        <v>874.25770385677185</v>
      </c>
      <c r="H159" s="57">
        <f>IF(RES_hhdet_in_fec!H159=0,0,RES_hhdet_in_fec!H159/0.086*1000000/RES_hhdet_in_new!H159)</f>
        <v>896.85227822024194</v>
      </c>
      <c r="I159" s="57">
        <f>IF(RES_hhdet_in_fec!I159=0,0,RES_hhdet_in_fec!I159/0.086*1000000/RES_hhdet_in_new!I159)</f>
        <v>953.98083297224059</v>
      </c>
      <c r="J159" s="57">
        <f>IF(RES_hhdet_in_fec!J159=0,0,RES_hhdet_in_fec!J159/0.086*1000000/RES_hhdet_in_new!J159)</f>
        <v>971.55641509642123</v>
      </c>
      <c r="K159" s="57">
        <f>IF(RES_hhdet_in_fec!K159=0,0,RES_hhdet_in_fec!K159/0.086*1000000/RES_hhdet_in_new!K159)</f>
        <v>997.82963567544925</v>
      </c>
      <c r="L159" s="57">
        <f>IF(RES_hhdet_in_fec!L159=0,0,RES_hhdet_in_fec!L159/0.086*1000000/RES_hhdet_in_new!L159)</f>
        <v>985.02750408909685</v>
      </c>
      <c r="M159" s="57">
        <f>IF(RES_hhdet_in_fec!M159=0,0,RES_hhdet_in_fec!M159/0.086*1000000/RES_hhdet_in_new!M159)</f>
        <v>1131.0488238993464</v>
      </c>
      <c r="N159" s="57">
        <f>IF(RES_hhdet_in_fec!N159=0,0,RES_hhdet_in_fec!N159/0.086*1000000/RES_hhdet_in_new!N159)</f>
        <v>1164.7068299550469</v>
      </c>
      <c r="O159" s="57">
        <f>IF(RES_hhdet_in_fec!O159=0,0,RES_hhdet_in_fec!O159/0.086*1000000/RES_hhdet_in_new!O159)</f>
        <v>1137.2617684909667</v>
      </c>
      <c r="P159" s="57">
        <f>IF(RES_hhdet_in_fec!P159=0,0,RES_hhdet_in_fec!P159/0.086*1000000/RES_hhdet_in_new!P159)</f>
        <v>1154.8021320632756</v>
      </c>
      <c r="Q159" s="57">
        <f>IF(RES_hhdet_in_fec!Q159=0,0,RES_hhdet_in_fec!Q159/0.086*1000000/RES_hhdet_in_new!Q159)</f>
        <v>1118.2615186873932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17274.237909389944</v>
      </c>
      <c r="E161" s="168">
        <f t="shared" ref="E161" si="138">SUM(E162,E164,E166,E175)</f>
        <v>17649.073430926077</v>
      </c>
      <c r="F161" s="168">
        <f t="shared" ref="F161" si="139">SUM(F162,F164,F166,F175)</f>
        <v>16746.738867540524</v>
      </c>
      <c r="G161" s="168">
        <f t="shared" ref="G161" si="140">SUM(G162,G164,G166,G175)</f>
        <v>16067.882204281852</v>
      </c>
      <c r="H161" s="168">
        <f t="shared" ref="H161" si="141">SUM(H162,H164,H166,H175)</f>
        <v>16080.663070080684</v>
      </c>
      <c r="I161" s="168">
        <f t="shared" ref="I161" si="142">SUM(I162,I164,I166,I175)</f>
        <v>14837.133920856011</v>
      </c>
      <c r="J161" s="168">
        <f t="shared" ref="J161" si="143">SUM(J162,J164,J166,J175)</f>
        <v>16873.438311412574</v>
      </c>
      <c r="K161" s="168">
        <f t="shared" ref="K161" si="144">SUM(K162,K164,K166,K175)</f>
        <v>17496.49746945826</v>
      </c>
      <c r="L161" s="168">
        <f t="shared" ref="L161" si="145">SUM(L162,L164,L166,L175)</f>
        <v>19728.027889803634</v>
      </c>
      <c r="M161" s="168">
        <f t="shared" ref="M161" si="146">SUM(M162,M164,M166,M175)</f>
        <v>16881.238590008514</v>
      </c>
      <c r="N161" s="168">
        <f t="shared" ref="N161" si="147">SUM(N162,N164,N166,N175)</f>
        <v>19013.868210674409</v>
      </c>
      <c r="O161" s="168">
        <f t="shared" ref="O161" si="148">SUM(O162,O164,O166,O175)</f>
        <v>19886.735256272208</v>
      </c>
      <c r="P161" s="168">
        <f t="shared" ref="P161" si="149">SUM(P162,P164,P166,P175)</f>
        <v>15423.355817015261</v>
      </c>
      <c r="Q161" s="168">
        <f t="shared" ref="Q161" si="150">SUM(Q162,Q164,Q166,Q175)</f>
        <v>16460.121307945003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12880.303282629746</v>
      </c>
      <c r="E162" s="157">
        <f t="shared" si="151"/>
        <v>13305.496947985934</v>
      </c>
      <c r="F162" s="157">
        <f t="shared" si="151"/>
        <v>12501.319551529601</v>
      </c>
      <c r="G162" s="157">
        <f t="shared" si="151"/>
        <v>11860.197851539355</v>
      </c>
      <c r="H162" s="157">
        <f t="shared" si="151"/>
        <v>11832.865445408665</v>
      </c>
      <c r="I162" s="157">
        <f t="shared" si="151"/>
        <v>10512.507551504839</v>
      </c>
      <c r="J162" s="157">
        <f t="shared" si="151"/>
        <v>12498.70117352769</v>
      </c>
      <c r="K162" s="157">
        <f t="shared" si="151"/>
        <v>12900.536644096135</v>
      </c>
      <c r="L162" s="157">
        <f t="shared" si="151"/>
        <v>15033.050861946042</v>
      </c>
      <c r="M162" s="157">
        <f t="shared" si="151"/>
        <v>11825.728691059554</v>
      </c>
      <c r="N162" s="157">
        <f t="shared" si="151"/>
        <v>13664.021579151064</v>
      </c>
      <c r="O162" s="157">
        <f t="shared" si="151"/>
        <v>14708.62403572746</v>
      </c>
      <c r="P162" s="157">
        <f t="shared" si="151"/>
        <v>10269.164710188554</v>
      </c>
      <c r="Q162" s="157">
        <f t="shared" si="151"/>
        <v>11296.070733604351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0</v>
      </c>
      <c r="D163" s="57">
        <f>IF(RES_hhdet_in_fec!D163=0,0,RES_hhdet_in_fec!D163/0.086*1000000/RES_hhdet_in_new!D163)</f>
        <v>12880.303282629746</v>
      </c>
      <c r="E163" s="57">
        <f>IF(RES_hhdet_in_fec!E163=0,0,RES_hhdet_in_fec!E163/0.086*1000000/RES_hhdet_in_new!E163)</f>
        <v>13305.496947985934</v>
      </c>
      <c r="F163" s="57">
        <f>IF(RES_hhdet_in_fec!F163=0,0,RES_hhdet_in_fec!F163/0.086*1000000/RES_hhdet_in_new!F163)</f>
        <v>12501.319551529601</v>
      </c>
      <c r="G163" s="57">
        <f>IF(RES_hhdet_in_fec!G163=0,0,RES_hhdet_in_fec!G163/0.086*1000000/RES_hhdet_in_new!G163)</f>
        <v>11860.197851539355</v>
      </c>
      <c r="H163" s="57">
        <f>IF(RES_hhdet_in_fec!H163=0,0,RES_hhdet_in_fec!H163/0.086*1000000/RES_hhdet_in_new!H163)</f>
        <v>11832.865445408665</v>
      </c>
      <c r="I163" s="57">
        <f>IF(RES_hhdet_in_fec!I163=0,0,RES_hhdet_in_fec!I163/0.086*1000000/RES_hhdet_in_new!I163)</f>
        <v>10512.507551504839</v>
      </c>
      <c r="J163" s="57">
        <f>IF(RES_hhdet_in_fec!J163=0,0,RES_hhdet_in_fec!J163/0.086*1000000/RES_hhdet_in_new!J163)</f>
        <v>12498.70117352769</v>
      </c>
      <c r="K163" s="57">
        <f>IF(RES_hhdet_in_fec!K163=0,0,RES_hhdet_in_fec!K163/0.086*1000000/RES_hhdet_in_new!K163)</f>
        <v>12900.536644096135</v>
      </c>
      <c r="L163" s="57">
        <f>IF(RES_hhdet_in_fec!L163=0,0,RES_hhdet_in_fec!L163/0.086*1000000/RES_hhdet_in_new!L163)</f>
        <v>15033.050861946042</v>
      </c>
      <c r="M163" s="57">
        <f>IF(RES_hhdet_in_fec!M163=0,0,RES_hhdet_in_fec!M163/0.086*1000000/RES_hhdet_in_new!M163)</f>
        <v>11825.728691059554</v>
      </c>
      <c r="N163" s="57">
        <f>IF(RES_hhdet_in_fec!N163=0,0,RES_hhdet_in_fec!N163/0.086*1000000/RES_hhdet_in_new!N163)</f>
        <v>13664.021579151064</v>
      </c>
      <c r="O163" s="57">
        <f>IF(RES_hhdet_in_fec!O163=0,0,RES_hhdet_in_fec!O163/0.086*1000000/RES_hhdet_in_new!O163)</f>
        <v>14708.62403572746</v>
      </c>
      <c r="P163" s="57">
        <f>IF(RES_hhdet_in_fec!P163=0,0,RES_hhdet_in_fec!P163/0.086*1000000/RES_hhdet_in_new!P163)</f>
        <v>10269.164710188554</v>
      </c>
      <c r="Q163" s="57">
        <f>IF(RES_hhdet_in_fec!Q163=0,0,RES_hhdet_in_fec!Q163/0.086*1000000/RES_hhdet_in_new!Q163)</f>
        <v>11296.070733604351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666.66845286341845</v>
      </c>
      <c r="E164" s="157">
        <f t="shared" si="152"/>
        <v>611.49582867385118</v>
      </c>
      <c r="F164" s="157">
        <f t="shared" si="152"/>
        <v>577.71732706441719</v>
      </c>
      <c r="G164" s="157">
        <f t="shared" si="152"/>
        <v>518.71223615657118</v>
      </c>
      <c r="H164" s="157">
        <f t="shared" si="152"/>
        <v>489.96355006957799</v>
      </c>
      <c r="I164" s="157">
        <f t="shared" si="152"/>
        <v>471.89302997285381</v>
      </c>
      <c r="J164" s="157">
        <f t="shared" si="152"/>
        <v>415.02054052248718</v>
      </c>
      <c r="K164" s="157">
        <f t="shared" si="152"/>
        <v>545.82222050021392</v>
      </c>
      <c r="L164" s="157">
        <f t="shared" si="152"/>
        <v>504.46704617457334</v>
      </c>
      <c r="M164" s="157">
        <f t="shared" si="152"/>
        <v>505.15730857153494</v>
      </c>
      <c r="N164" s="157">
        <f t="shared" si="152"/>
        <v>478.80817251138825</v>
      </c>
      <c r="O164" s="157">
        <f t="shared" si="152"/>
        <v>457.77895750724861</v>
      </c>
      <c r="P164" s="157">
        <f t="shared" si="152"/>
        <v>453.39121120685144</v>
      </c>
      <c r="Q164" s="157">
        <f t="shared" si="152"/>
        <v>454.04718400246622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0</v>
      </c>
      <c r="D165" s="156">
        <f>IF(RES_hhdet_in_fec!D165=0,0,RES_hhdet_in_fec!D165/0.086*1000000/RES_hhdet_in_new!D165)</f>
        <v>666.66845286341845</v>
      </c>
      <c r="E165" s="156">
        <f>IF(RES_hhdet_in_fec!E165=0,0,RES_hhdet_in_fec!E165/0.086*1000000/RES_hhdet_in_new!E165)</f>
        <v>611.49582867385118</v>
      </c>
      <c r="F165" s="156">
        <f>IF(RES_hhdet_in_fec!F165=0,0,RES_hhdet_in_fec!F165/0.086*1000000/RES_hhdet_in_new!F165)</f>
        <v>577.71732706441719</v>
      </c>
      <c r="G165" s="156">
        <f>IF(RES_hhdet_in_fec!G165=0,0,RES_hhdet_in_fec!G165/0.086*1000000/RES_hhdet_in_new!G165)</f>
        <v>518.71223615657118</v>
      </c>
      <c r="H165" s="156">
        <f>IF(RES_hhdet_in_fec!H165=0,0,RES_hhdet_in_fec!H165/0.086*1000000/RES_hhdet_in_new!H165)</f>
        <v>489.96355006957799</v>
      </c>
      <c r="I165" s="156">
        <f>IF(RES_hhdet_in_fec!I165=0,0,RES_hhdet_in_fec!I165/0.086*1000000/RES_hhdet_in_new!I165)</f>
        <v>471.89302997285381</v>
      </c>
      <c r="J165" s="156">
        <f>IF(RES_hhdet_in_fec!J165=0,0,RES_hhdet_in_fec!J165/0.086*1000000/RES_hhdet_in_new!J165)</f>
        <v>415.02054052248718</v>
      </c>
      <c r="K165" s="156">
        <f>IF(RES_hhdet_in_fec!K165=0,0,RES_hhdet_in_fec!K165/0.086*1000000/RES_hhdet_in_new!K165)</f>
        <v>545.82222050021392</v>
      </c>
      <c r="L165" s="156">
        <f>IF(RES_hhdet_in_fec!L165=0,0,RES_hhdet_in_fec!L165/0.086*1000000/RES_hhdet_in_new!L165)</f>
        <v>504.46704617457334</v>
      </c>
      <c r="M165" s="156">
        <f>IF(RES_hhdet_in_fec!M165=0,0,RES_hhdet_in_fec!M165/0.086*1000000/RES_hhdet_in_new!M165)</f>
        <v>505.15730857153494</v>
      </c>
      <c r="N165" s="156">
        <f>IF(RES_hhdet_in_fec!N165=0,0,RES_hhdet_in_fec!N165/0.086*1000000/RES_hhdet_in_new!N165)</f>
        <v>478.80817251138825</v>
      </c>
      <c r="O165" s="156">
        <f>IF(RES_hhdet_in_fec!O165=0,0,RES_hhdet_in_fec!O165/0.086*1000000/RES_hhdet_in_new!O165)</f>
        <v>457.77895750724861</v>
      </c>
      <c r="P165" s="156">
        <f>IF(RES_hhdet_in_fec!P165=0,0,RES_hhdet_in_fec!P165/0.086*1000000/RES_hhdet_in_new!P165)</f>
        <v>453.39121120685144</v>
      </c>
      <c r="Q165" s="156">
        <f>IF(RES_hhdet_in_fec!Q165=0,0,RES_hhdet_in_fec!Q165/0.086*1000000/RES_hhdet_in_new!Q165)</f>
        <v>454.04718400246622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0</v>
      </c>
      <c r="D166" s="157">
        <f>IF(SUM(RES_hhdet_in_fec!D167:D168,RES_hhdet_in_fec!D171:D172)=0,0,SUM(RES_hhdet_in_fec!D167:D168,RES_hhdet_in_fec!D171:D172)/0.086*1000000/SUM(RES_hhdet_in_new!D167:D168,RES_hhdet_in_new!D171:D172))</f>
        <v>2864.8010766838515</v>
      </c>
      <c r="E166" s="157">
        <f>IF(SUM(RES_hhdet_in_fec!E167:E168,RES_hhdet_in_fec!E171:E172)=0,0,SUM(RES_hhdet_in_fec!E167:E168,RES_hhdet_in_fec!E171:E172)/0.086*1000000/SUM(RES_hhdet_in_new!E167:E168,RES_hhdet_in_new!E171:E172))</f>
        <v>2863.5843674627795</v>
      </c>
      <c r="F166" s="157">
        <f>IF(SUM(RES_hhdet_in_fec!F167:F168,RES_hhdet_in_fec!F171:F172)=0,0,SUM(RES_hhdet_in_fec!F167:F168,RES_hhdet_in_fec!F171:F172)/0.086*1000000/SUM(RES_hhdet_in_new!F167:F168,RES_hhdet_in_new!F171:F172))</f>
        <v>2806.9104616544091</v>
      </c>
      <c r="G166" s="157">
        <f>IF(SUM(RES_hhdet_in_fec!G167:G168,RES_hhdet_in_fec!G171:G172)=0,0,SUM(RES_hhdet_in_fec!G167:G168,RES_hhdet_in_fec!G171:G172)/0.086*1000000/SUM(RES_hhdet_in_new!G167:G168,RES_hhdet_in_new!G171:G172))</f>
        <v>2819.7813114747369</v>
      </c>
      <c r="H166" s="157">
        <f>IF(SUM(RES_hhdet_in_fec!H167:H168,RES_hhdet_in_fec!H171:H172)=0,0,SUM(RES_hhdet_in_fec!H167:H168,RES_hhdet_in_fec!H171:H172)/0.086*1000000/SUM(RES_hhdet_in_new!H167:H168,RES_hhdet_in_new!H171:H172))</f>
        <v>2868.3473863491226</v>
      </c>
      <c r="I166" s="157">
        <f>IF(SUM(RES_hhdet_in_fec!I167:I168,RES_hhdet_in_fec!I171:I172)=0,0,SUM(RES_hhdet_in_fec!I167:I168,RES_hhdet_in_fec!I171:I172)/0.086*1000000/SUM(RES_hhdet_in_new!I167:I168,RES_hhdet_in_new!I171:I172))</f>
        <v>2908.7760129246299</v>
      </c>
      <c r="J166" s="157">
        <f>IF(SUM(RES_hhdet_in_fec!J167:J168,RES_hhdet_in_fec!J171:J172)=0,0,SUM(RES_hhdet_in_fec!J167:J168,RES_hhdet_in_fec!J171:J172)/0.086*1000000/SUM(RES_hhdet_in_new!J167:J168,RES_hhdet_in_new!J171:J172))</f>
        <v>3001.1656682897619</v>
      </c>
      <c r="K166" s="157">
        <f>IF(SUM(RES_hhdet_in_fec!K167:K168,RES_hhdet_in_fec!K171:K172)=0,0,SUM(RES_hhdet_in_fec!K167:K168,RES_hhdet_in_fec!K171:K172)/0.086*1000000/SUM(RES_hhdet_in_new!K167:K168,RES_hhdet_in_new!K171:K172))</f>
        <v>3063.1862211406456</v>
      </c>
      <c r="L166" s="157">
        <f>IF(SUM(RES_hhdet_in_fec!L167:L168,RES_hhdet_in_fec!L171:L172)=0,0,SUM(RES_hhdet_in_fec!L167:L168,RES_hhdet_in_fec!L171:L172)/0.086*1000000/SUM(RES_hhdet_in_new!L167:L168,RES_hhdet_in_new!L171:L172))</f>
        <v>3214.6629599974935</v>
      </c>
      <c r="M166" s="157">
        <f>IF(SUM(RES_hhdet_in_fec!M167:M168,RES_hhdet_in_fec!M171:M172)=0,0,SUM(RES_hhdet_in_fec!M167:M168,RES_hhdet_in_fec!M171:M172)/0.086*1000000/SUM(RES_hhdet_in_new!M167:M168,RES_hhdet_in_new!M171:M172))</f>
        <v>3425.4214609158753</v>
      </c>
      <c r="N166" s="157">
        <f>IF(SUM(RES_hhdet_in_fec!N167:N168,RES_hhdet_in_fec!N171:N172)=0,0,SUM(RES_hhdet_in_fec!N167:N168,RES_hhdet_in_fec!N171:N172)/0.086*1000000/SUM(RES_hhdet_in_new!N167:N168,RES_hhdet_in_new!N171:N172))</f>
        <v>3710.8975203508253</v>
      </c>
      <c r="O166" s="157">
        <f>IF(SUM(RES_hhdet_in_fec!O167:O168,RES_hhdet_in_fec!O171:O172)=0,0,SUM(RES_hhdet_in_fec!O167:O168,RES_hhdet_in_fec!O171:O172)/0.086*1000000/SUM(RES_hhdet_in_new!O167:O168,RES_hhdet_in_new!O171:O172))</f>
        <v>3586.1851446732267</v>
      </c>
      <c r="P166" s="157">
        <f>IF(SUM(RES_hhdet_in_fec!P167:P168,RES_hhdet_in_fec!P171:P172)=0,0,SUM(RES_hhdet_in_fec!P167:P168,RES_hhdet_in_fec!P171:P172)/0.086*1000000/SUM(RES_hhdet_in_new!P167:P168,RES_hhdet_in_new!P171:P172))</f>
        <v>3546.7879284395158</v>
      </c>
      <c r="Q166" s="157">
        <f>IF(SUM(RES_hhdet_in_fec!Q167:Q168,RES_hhdet_in_fec!Q171:Q172)=0,0,SUM(RES_hhdet_in_fec!Q167:Q168,RES_hhdet_in_fec!Q171:Q172)/0.086*1000000/SUM(RES_hhdet_in_new!Q167:Q168,RES_hhdet_in_new!Q171:Q172))</f>
        <v>3591.5663968195718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0</v>
      </c>
      <c r="D171" s="162">
        <f>IF(RES_hhdet_in_fec!D171=0,0,RES_hhdet_in_fec!D171/0.086*1000000/RES_hhdet_in_new!D171)</f>
        <v>2902.4213778098328</v>
      </c>
      <c r="E171" s="162">
        <f>IF(RES_hhdet_in_fec!E171=0,0,RES_hhdet_in_fec!E171/0.086*1000000/RES_hhdet_in_new!E171)</f>
        <v>2894.9499196827855</v>
      </c>
      <c r="F171" s="162">
        <f>IF(RES_hhdet_in_fec!F171=0,0,RES_hhdet_in_fec!F171/0.086*1000000/RES_hhdet_in_new!F171)</f>
        <v>2836.2015644925473</v>
      </c>
      <c r="G171" s="162">
        <f>IF(RES_hhdet_in_fec!G171=0,0,RES_hhdet_in_fec!G171/0.086*1000000/RES_hhdet_in_new!G171)</f>
        <v>2832.8485946288461</v>
      </c>
      <c r="H171" s="162">
        <f>IF(RES_hhdet_in_fec!H171=0,0,RES_hhdet_in_fec!H171/0.086*1000000/RES_hhdet_in_new!H171)</f>
        <v>2881.9967238348186</v>
      </c>
      <c r="I171" s="162">
        <f>IF(RES_hhdet_in_fec!I171=0,0,RES_hhdet_in_fec!I171/0.086*1000000/RES_hhdet_in_new!I171)</f>
        <v>2924.3687477052845</v>
      </c>
      <c r="J171" s="162">
        <f>IF(RES_hhdet_in_fec!J171=0,0,RES_hhdet_in_fec!J171/0.086*1000000/RES_hhdet_in_new!J171)</f>
        <v>3020.8612149623018</v>
      </c>
      <c r="K171" s="162">
        <f>IF(RES_hhdet_in_fec!K171=0,0,RES_hhdet_in_fec!K171/0.086*1000000/RES_hhdet_in_new!K171)</f>
        <v>3109.9883880544744</v>
      </c>
      <c r="L171" s="162">
        <f>IF(RES_hhdet_in_fec!L171=0,0,RES_hhdet_in_fec!L171/0.086*1000000/RES_hhdet_in_new!L171)</f>
        <v>3241.6994334920159</v>
      </c>
      <c r="M171" s="162">
        <f>IF(RES_hhdet_in_fec!M171=0,0,RES_hhdet_in_fec!M171/0.086*1000000/RES_hhdet_in_new!M171)</f>
        <v>3461.7528652783262</v>
      </c>
      <c r="N171" s="162">
        <f>IF(RES_hhdet_in_fec!N171=0,0,RES_hhdet_in_fec!N171/0.086*1000000/RES_hhdet_in_new!N171)</f>
        <v>3743.7057470278514</v>
      </c>
      <c r="O171" s="162">
        <f>IF(RES_hhdet_in_fec!O171=0,0,RES_hhdet_in_fec!O171/0.086*1000000/RES_hhdet_in_new!O171)</f>
        <v>3622.5258950764746</v>
      </c>
      <c r="P171" s="162">
        <f>IF(RES_hhdet_in_fec!P171=0,0,RES_hhdet_in_fec!P171/0.086*1000000/RES_hhdet_in_new!P171)</f>
        <v>3579.2423993578923</v>
      </c>
      <c r="Q171" s="162">
        <f>IF(RES_hhdet_in_fec!Q171=0,0,RES_hhdet_in_fec!Q171/0.086*1000000/RES_hhdet_in_new!Q171)</f>
        <v>3623.2365911675256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2512.82935816592</v>
      </c>
      <c r="E172" s="160">
        <f>IF(RES_hhdet_in_fec!E172=0,0,RES_hhdet_in_fec!E172/0.086*1000000/RES_hhdet_in_new!E172)</f>
        <v>2509.2585984450402</v>
      </c>
      <c r="F172" s="160">
        <f>IF(RES_hhdet_in_fec!F172=0,0,RES_hhdet_in_fec!F172/0.086*1000000/RES_hhdet_in_new!F172)</f>
        <v>2470.1030262044378</v>
      </c>
      <c r="G172" s="160">
        <f>IF(RES_hhdet_in_fec!G172=0,0,RES_hhdet_in_fec!G172/0.086*1000000/RES_hhdet_in_new!G172)</f>
        <v>2471.7078486425103</v>
      </c>
      <c r="H172" s="160">
        <f>IF(RES_hhdet_in_fec!H172=0,0,RES_hhdet_in_fec!H172/0.086*1000000/RES_hhdet_in_new!H172)</f>
        <v>2512.8526111138362</v>
      </c>
      <c r="I172" s="160">
        <f>IF(RES_hhdet_in_fec!I172=0,0,RES_hhdet_in_fec!I172/0.086*1000000/RES_hhdet_in_new!I172)</f>
        <v>2543.547589252581</v>
      </c>
      <c r="J172" s="160">
        <f>IF(RES_hhdet_in_fec!J172=0,0,RES_hhdet_in_fec!J172/0.086*1000000/RES_hhdet_in_new!J172)</f>
        <v>2609.5112031266449</v>
      </c>
      <c r="K172" s="160">
        <f>IF(RES_hhdet_in_fec!K172=0,0,RES_hhdet_in_fec!K172/0.086*1000000/RES_hhdet_in_new!K172)</f>
        <v>2666.9525770726732</v>
      </c>
      <c r="L172" s="160">
        <f>IF(RES_hhdet_in_fec!L172=0,0,RES_hhdet_in_fec!L172/0.086*1000000/RES_hhdet_in_new!L172)</f>
        <v>2755.1580929920092</v>
      </c>
      <c r="M172" s="160">
        <f>IF(RES_hhdet_in_fec!M172=0,0,RES_hhdet_in_fec!M172/0.086*1000000/RES_hhdet_in_new!M172)</f>
        <v>2897.9723837786592</v>
      </c>
      <c r="N172" s="160">
        <f>IF(RES_hhdet_in_fec!N172=0,0,RES_hhdet_in_fec!N172/0.086*1000000/RES_hhdet_in_new!N172)</f>
        <v>3080.195805552712</v>
      </c>
      <c r="O172" s="160">
        <f>IF(RES_hhdet_in_fec!O172=0,0,RES_hhdet_in_fec!O172/0.086*1000000/RES_hhdet_in_new!O172)</f>
        <v>2988.3616152300319</v>
      </c>
      <c r="P172" s="160">
        <f>IF(RES_hhdet_in_fec!P172=0,0,RES_hhdet_in_fec!P172/0.086*1000000/RES_hhdet_in_new!P172)</f>
        <v>2959.6867851837578</v>
      </c>
      <c r="Q172" s="160">
        <f>IF(RES_hhdet_in_fec!Q172=0,0,RES_hhdet_in_fec!Q172/0.086*1000000/RES_hhdet_in_new!Q172)</f>
        <v>3001.3854120792821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1910.3532846969626</v>
      </c>
      <c r="E173" s="156">
        <f>IF(RES_hhdet_in_fec!E173=0,0,RES_hhdet_in_fec!E173/0.086*1000000/RES_hhdet_in_new!E172)</f>
        <v>1908.6278590161392</v>
      </c>
      <c r="F173" s="156">
        <f>IF(RES_hhdet_in_fec!F173=0,0,RES_hhdet_in_fec!F173/0.086*1000000/RES_hhdet_in_new!F172)</f>
        <v>1870.7641569301616</v>
      </c>
      <c r="G173" s="156">
        <f>IF(RES_hhdet_in_fec!G173=0,0,RES_hhdet_in_fec!G173/0.086*1000000/RES_hhdet_in_new!G172)</f>
        <v>1868.6282220010553</v>
      </c>
      <c r="H173" s="156">
        <f>IF(RES_hhdet_in_fec!H173=0,0,RES_hhdet_in_fec!H173/0.086*1000000/RES_hhdet_in_new!H172)</f>
        <v>1898.9550727244921</v>
      </c>
      <c r="I173" s="156">
        <f>IF(RES_hhdet_in_fec!I173=0,0,RES_hhdet_in_fec!I173/0.086*1000000/RES_hhdet_in_new!I172)</f>
        <v>1926.6694831636407</v>
      </c>
      <c r="J173" s="156">
        <f>IF(RES_hhdet_in_fec!J173=0,0,RES_hhdet_in_fec!J173/0.086*1000000/RES_hhdet_in_new!J172)</f>
        <v>1990.5869935539813</v>
      </c>
      <c r="K173" s="156">
        <f>IF(RES_hhdet_in_fec!K173=0,0,RES_hhdet_in_fec!K173/0.086*1000000/RES_hhdet_in_new!K172)</f>
        <v>2048.3882685943477</v>
      </c>
      <c r="L173" s="156">
        <f>IF(RES_hhdet_in_fec!L173=0,0,RES_hhdet_in_fec!L173/0.086*1000000/RES_hhdet_in_new!L172)</f>
        <v>2132.0790672622829</v>
      </c>
      <c r="M173" s="156">
        <f>IF(RES_hhdet_in_fec!M173=0,0,RES_hhdet_in_fec!M173/0.086*1000000/RES_hhdet_in_new!M172)</f>
        <v>2271.557332005088</v>
      </c>
      <c r="N173" s="156">
        <f>IF(RES_hhdet_in_fec!N173=0,0,RES_hhdet_in_fec!N173/0.086*1000000/RES_hhdet_in_new!N172)</f>
        <v>2451.3688100044328</v>
      </c>
      <c r="O173" s="156">
        <f>IF(RES_hhdet_in_fec!O173=0,0,RES_hhdet_in_fec!O173/0.086*1000000/RES_hhdet_in_new!O172)</f>
        <v>2360.0017283849102</v>
      </c>
      <c r="P173" s="156">
        <f>IF(RES_hhdet_in_fec!P173=0,0,RES_hhdet_in_fec!P173/0.086*1000000/RES_hhdet_in_new!P172)</f>
        <v>2329.758200368748</v>
      </c>
      <c r="Q173" s="156">
        <f>IF(RES_hhdet_in_fec!Q173=0,0,RES_hhdet_in_fec!Q173/0.086*1000000/RES_hhdet_in_new!Q172)</f>
        <v>2366.9008678274399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602.47607346895711</v>
      </c>
      <c r="E174" s="57">
        <f>IF(RES_hhdet_in_fec!E174=0,0,RES_hhdet_in_fec!E174/0.086*1000000/RES_hhdet_in_new!E172)</f>
        <v>600.63073942890082</v>
      </c>
      <c r="F174" s="57">
        <f>IF(RES_hhdet_in_fec!F174=0,0,RES_hhdet_in_fec!F174/0.086*1000000/RES_hhdet_in_new!F172)</f>
        <v>599.33886927427625</v>
      </c>
      <c r="G174" s="57">
        <f>IF(RES_hhdet_in_fec!G174=0,0,RES_hhdet_in_fec!G174/0.086*1000000/RES_hhdet_in_new!G172)</f>
        <v>603.07962664145521</v>
      </c>
      <c r="H174" s="57">
        <f>IF(RES_hhdet_in_fec!H174=0,0,RES_hhdet_in_fec!H174/0.086*1000000/RES_hhdet_in_new!H172)</f>
        <v>613.89753838934439</v>
      </c>
      <c r="I174" s="57">
        <f>IF(RES_hhdet_in_fec!I174=0,0,RES_hhdet_in_fec!I174/0.086*1000000/RES_hhdet_in_new!I172)</f>
        <v>616.8781060889404</v>
      </c>
      <c r="J174" s="57">
        <f>IF(RES_hhdet_in_fec!J174=0,0,RES_hhdet_in_fec!J174/0.086*1000000/RES_hhdet_in_new!J172)</f>
        <v>618.92420957266324</v>
      </c>
      <c r="K174" s="57">
        <f>IF(RES_hhdet_in_fec!K174=0,0,RES_hhdet_in_fec!K174/0.086*1000000/RES_hhdet_in_new!K172)</f>
        <v>618.56430847832576</v>
      </c>
      <c r="L174" s="57">
        <f>IF(RES_hhdet_in_fec!L174=0,0,RES_hhdet_in_fec!L174/0.086*1000000/RES_hhdet_in_new!L172)</f>
        <v>623.0790257297258</v>
      </c>
      <c r="M174" s="57">
        <f>IF(RES_hhdet_in_fec!M174=0,0,RES_hhdet_in_fec!M174/0.086*1000000/RES_hhdet_in_new!M172)</f>
        <v>626.41505177357135</v>
      </c>
      <c r="N174" s="57">
        <f>IF(RES_hhdet_in_fec!N174=0,0,RES_hhdet_in_fec!N174/0.086*1000000/RES_hhdet_in_new!N172)</f>
        <v>628.82699554827968</v>
      </c>
      <c r="O174" s="57">
        <f>IF(RES_hhdet_in_fec!O174=0,0,RES_hhdet_in_fec!O174/0.086*1000000/RES_hhdet_in_new!O172)</f>
        <v>628.35988684512176</v>
      </c>
      <c r="P174" s="57">
        <f>IF(RES_hhdet_in_fec!P174=0,0,RES_hhdet_in_fec!P174/0.086*1000000/RES_hhdet_in_new!P172)</f>
        <v>629.92858481500912</v>
      </c>
      <c r="Q174" s="57">
        <f>IF(RES_hhdet_in_fec!Q174=0,0,RES_hhdet_in_fec!Q174/0.086*1000000/RES_hhdet_in_new!Q172)</f>
        <v>634.48454425184252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0</v>
      </c>
      <c r="D175" s="157">
        <f>IF(SUM(RES_hhdet_in_fec!D176:D177)=0,0,SUM(RES_hhdet_in_fec!D176:D177)/0.086*1000000/SUM(RES_hhdet_in_new!D176:D177))</f>
        <v>862.46509721292716</v>
      </c>
      <c r="E175" s="157">
        <f>IF(SUM(RES_hhdet_in_fec!E176:E177)=0,0,SUM(RES_hhdet_in_fec!E176:E177)/0.086*1000000/SUM(RES_hhdet_in_new!E176:E177))</f>
        <v>868.49628680351213</v>
      </c>
      <c r="F175" s="157">
        <f>IF(SUM(RES_hhdet_in_fec!F176:F177)=0,0,SUM(RES_hhdet_in_fec!F176:F177)/0.086*1000000/SUM(RES_hhdet_in_new!F176:F177))</f>
        <v>860.79152729209363</v>
      </c>
      <c r="G175" s="157">
        <f>IF(SUM(RES_hhdet_in_fec!G176:G177)=0,0,SUM(RES_hhdet_in_fec!G176:G177)/0.086*1000000/SUM(RES_hhdet_in_new!G176:G177))</f>
        <v>869.19080511118887</v>
      </c>
      <c r="H175" s="157">
        <f>IF(SUM(RES_hhdet_in_fec!H176:H177)=0,0,SUM(RES_hhdet_in_fec!H176:H177)/0.086*1000000/SUM(RES_hhdet_in_new!H176:H177))</f>
        <v>889.48668825331822</v>
      </c>
      <c r="I175" s="157">
        <f>IF(SUM(RES_hhdet_in_fec!I176:I177)=0,0,SUM(RES_hhdet_in_fec!I176:I177)/0.086*1000000/SUM(RES_hhdet_in_new!I176:I177))</f>
        <v>943.95732645368741</v>
      </c>
      <c r="J175" s="157">
        <f>IF(SUM(RES_hhdet_in_fec!J176:J177)=0,0,SUM(RES_hhdet_in_fec!J176:J177)/0.086*1000000/SUM(RES_hhdet_in_new!J176:J177))</f>
        <v>958.5509290726327</v>
      </c>
      <c r="K175" s="157">
        <f>IF(SUM(RES_hhdet_in_fec!K176:K177)=0,0,SUM(RES_hhdet_in_fec!K176:K177)/0.086*1000000/SUM(RES_hhdet_in_new!K176:K177))</f>
        <v>986.95238372126414</v>
      </c>
      <c r="L175" s="157">
        <f>IF(SUM(RES_hhdet_in_fec!L176:L177)=0,0,SUM(RES_hhdet_in_fec!L176:L177)/0.086*1000000/SUM(RES_hhdet_in_new!L176:L177))</f>
        <v>975.84702168552508</v>
      </c>
      <c r="M175" s="157">
        <f>IF(SUM(RES_hhdet_in_fec!M176:M177)=0,0,SUM(RES_hhdet_in_fec!M176:M177)/0.086*1000000/SUM(RES_hhdet_in_new!M176:M177))</f>
        <v>1124.9311294615497</v>
      </c>
      <c r="N175" s="157">
        <f>IF(SUM(RES_hhdet_in_fec!N176:N177)=0,0,SUM(RES_hhdet_in_fec!N176:N177)/0.086*1000000/SUM(RES_hhdet_in_new!N176:N177))</f>
        <v>1160.1409386611347</v>
      </c>
      <c r="O175" s="157">
        <f>IF(SUM(RES_hhdet_in_fec!O176:O177)=0,0,SUM(RES_hhdet_in_fec!O176:O177)/0.086*1000000/SUM(RES_hhdet_in_new!O176:O177))</f>
        <v>1134.1471183642716</v>
      </c>
      <c r="P175" s="157">
        <f>IF(SUM(RES_hhdet_in_fec!P176:P177)=0,0,SUM(RES_hhdet_in_fec!P176:P177)/0.086*1000000/SUM(RES_hhdet_in_new!P176:P177))</f>
        <v>1154.0119671803398</v>
      </c>
      <c r="Q175" s="157">
        <f>IF(SUM(RES_hhdet_in_fec!Q176:Q177)=0,0,SUM(RES_hhdet_in_fec!Q176:Q177)/0.086*1000000/SUM(RES_hhdet_in_new!Q176:Q177))</f>
        <v>1118.4369935186157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0</v>
      </c>
      <c r="D177" s="57">
        <f>IF(RES_hhdet_in_fec!D177=0,0,RES_hhdet_in_fec!D177/0.086*1000000/RES_hhdet_in_new!D177)</f>
        <v>862.46509721292716</v>
      </c>
      <c r="E177" s="57">
        <f>IF(RES_hhdet_in_fec!E177=0,0,RES_hhdet_in_fec!E177/0.086*1000000/RES_hhdet_in_new!E177)</f>
        <v>868.49628680351213</v>
      </c>
      <c r="F177" s="57">
        <f>IF(RES_hhdet_in_fec!F177=0,0,RES_hhdet_in_fec!F177/0.086*1000000/RES_hhdet_in_new!F177)</f>
        <v>860.79152729209363</v>
      </c>
      <c r="G177" s="57">
        <f>IF(RES_hhdet_in_fec!G177=0,0,RES_hhdet_in_fec!G177/0.086*1000000/RES_hhdet_in_new!G177)</f>
        <v>869.19080511118887</v>
      </c>
      <c r="H177" s="57">
        <f>IF(RES_hhdet_in_fec!H177=0,0,RES_hhdet_in_fec!H177/0.086*1000000/RES_hhdet_in_new!H177)</f>
        <v>889.48668825331822</v>
      </c>
      <c r="I177" s="57">
        <f>IF(RES_hhdet_in_fec!I177=0,0,RES_hhdet_in_fec!I177/0.086*1000000/RES_hhdet_in_new!I177)</f>
        <v>943.95732645368741</v>
      </c>
      <c r="J177" s="57">
        <f>IF(RES_hhdet_in_fec!J177=0,0,RES_hhdet_in_fec!J177/0.086*1000000/RES_hhdet_in_new!J177)</f>
        <v>958.5509290726327</v>
      </c>
      <c r="K177" s="57">
        <f>IF(RES_hhdet_in_fec!K177=0,0,RES_hhdet_in_fec!K177/0.086*1000000/RES_hhdet_in_new!K177)</f>
        <v>986.95238372126414</v>
      </c>
      <c r="L177" s="57">
        <f>IF(RES_hhdet_in_fec!L177=0,0,RES_hhdet_in_fec!L177/0.086*1000000/RES_hhdet_in_new!L177)</f>
        <v>975.84702168552508</v>
      </c>
      <c r="M177" s="57">
        <f>IF(RES_hhdet_in_fec!M177=0,0,RES_hhdet_in_fec!M177/0.086*1000000/RES_hhdet_in_new!M177)</f>
        <v>1124.9311294615497</v>
      </c>
      <c r="N177" s="57">
        <f>IF(RES_hhdet_in_fec!N177=0,0,RES_hhdet_in_fec!N177/0.086*1000000/RES_hhdet_in_new!N177)</f>
        <v>1160.1409386611347</v>
      </c>
      <c r="O177" s="57">
        <f>IF(RES_hhdet_in_fec!O177=0,0,RES_hhdet_in_fec!O177/0.086*1000000/RES_hhdet_in_new!O177)</f>
        <v>1134.1471183642716</v>
      </c>
      <c r="P177" s="57">
        <f>IF(RES_hhdet_in_fec!P177=0,0,RES_hhdet_in_fec!P177/0.086*1000000/RES_hhdet_in_new!P177)</f>
        <v>1154.0119671803398</v>
      </c>
      <c r="Q177" s="57">
        <f>IF(RES_hhdet_in_fec!Q177=0,0,RES_hhdet_in_fec!Q177/0.086*1000000/RES_hhdet_in_new!Q177)</f>
        <v>1118.4369935186157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11577.905399609772</v>
      </c>
      <c r="E3" s="168">
        <f t="shared" ref="E3" si="2">SUM(E4,E7,E9,E19)</f>
        <v>11564.241821110829</v>
      </c>
      <c r="F3" s="168">
        <f t="shared" ref="F3" si="3">SUM(F4,F7,F9,F19)</f>
        <v>0</v>
      </c>
      <c r="G3" s="168">
        <f t="shared" ref="G3" si="4">SUM(G4,G7,G9,G19)</f>
        <v>10939.753350408297</v>
      </c>
      <c r="H3" s="168">
        <f t="shared" ref="H3" si="5">SUM(H4,H7,H9,H19)</f>
        <v>10913.952978120093</v>
      </c>
      <c r="I3" s="168">
        <f t="shared" ref="I3" si="6">SUM(I4,I7,I9,I19)</f>
        <v>11485.262283340655</v>
      </c>
      <c r="J3" s="168">
        <f t="shared" ref="J3" si="7">SUM(J4,J7,J9,J19)</f>
        <v>35033.058984973606</v>
      </c>
      <c r="K3" s="168">
        <f t="shared" ref="K3" si="8">SUM(K4,K7,K9,K19)</f>
        <v>13544.673189367728</v>
      </c>
      <c r="L3" s="168">
        <f t="shared" ref="L3" si="9">SUM(L4,L7,L9,L19)</f>
        <v>13667.132479612043</v>
      </c>
      <c r="M3" s="168">
        <f t="shared" ref="M3" si="10">SUM(M4,M7,M9,M19)</f>
        <v>13512.034571564303</v>
      </c>
      <c r="N3" s="168">
        <f t="shared" ref="N3" si="11">SUM(N4,N7,N9,N19)</f>
        <v>13648.812819320148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8687.2437829940263</v>
      </c>
      <c r="E4" s="157">
        <f t="shared" si="15"/>
        <v>8654.3990455899529</v>
      </c>
      <c r="F4" s="157">
        <f t="shared" si="15"/>
        <v>0</v>
      </c>
      <c r="G4" s="157">
        <f t="shared" si="15"/>
        <v>8032.0644927061021</v>
      </c>
      <c r="H4" s="157">
        <f t="shared" si="15"/>
        <v>7925.2099411511444</v>
      </c>
      <c r="I4" s="157">
        <f t="shared" si="15"/>
        <v>6968.6821085518086</v>
      </c>
      <c r="J4" s="157">
        <f t="shared" si="15"/>
        <v>30258.393880605287</v>
      </c>
      <c r="K4" s="157">
        <f t="shared" si="15"/>
        <v>8685.8239826635163</v>
      </c>
      <c r="L4" s="157">
        <f t="shared" si="15"/>
        <v>8617.4466090838851</v>
      </c>
      <c r="M4" s="157">
        <f t="shared" si="15"/>
        <v>8119.2873204434027</v>
      </c>
      <c r="N4" s="157">
        <f t="shared" si="15"/>
        <v>8039.2663085301401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8610.299126403881</v>
      </c>
      <c r="E5" s="156">
        <f>IF(RES_hhdet_in_tes!E5=0,0,RES_hhdet_in_tes!E5/0.086*1000000/RES_hhdet_in_new!E5)</f>
        <v>8579.3247735737914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7965.878330365781</v>
      </c>
      <c r="H5" s="156">
        <f>IF(RES_hhdet_in_tes!H5=0,0,RES_hhdet_in_tes!H5/0.086*1000000/RES_hhdet_in_new!H5)</f>
        <v>7861.4332044878302</v>
      </c>
      <c r="I5" s="156">
        <f>IF(RES_hhdet_in_tes!I5=0,0,RES_hhdet_in_tes!I5/0.086*1000000/RES_hhdet_in_new!I5)</f>
        <v>6900.4977046088543</v>
      </c>
      <c r="J5" s="156">
        <f>IF(RES_hhdet_in_tes!J5=0,0,RES_hhdet_in_tes!J5/0.086*1000000/RES_hhdet_in_new!J5)</f>
        <v>29994.958796326613</v>
      </c>
      <c r="K5" s="156">
        <f>IF(RES_hhdet_in_tes!K5=0,0,RES_hhdet_in_tes!K5/0.086*1000000/RES_hhdet_in_new!K5)</f>
        <v>8597.9789555177613</v>
      </c>
      <c r="L5" s="156">
        <f>IF(RES_hhdet_in_tes!L5=0,0,RES_hhdet_in_tes!L5/0.086*1000000/RES_hhdet_in_new!L5)</f>
        <v>8549.7663986738571</v>
      </c>
      <c r="M5" s="156">
        <f>IF(RES_hhdet_in_tes!M5=0,0,RES_hhdet_in_tes!M5/0.086*1000000/RES_hhdet_in_new!M5)</f>
        <v>8015.337403999567</v>
      </c>
      <c r="N5" s="156">
        <f>IF(RES_hhdet_in_tes!N5=0,0,RES_hhdet_in_tes!N5/0.086*1000000/RES_hhdet_in_new!N5)</f>
        <v>7922.7602158691034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76.944656590144632</v>
      </c>
      <c r="E6" s="156">
        <f>IF(RES_hhdet_in_tes!E6=0,0,RES_hhdet_in_tes!E6/0.086*1000000/RES_hhdet_in_new!E5)</f>
        <v>75.074272016161586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66.186162340320635</v>
      </c>
      <c r="H6" s="156">
        <f>IF(RES_hhdet_in_tes!H6=0,0,RES_hhdet_in_tes!H6/0.086*1000000/RES_hhdet_in_new!H5)</f>
        <v>63.776736663314715</v>
      </c>
      <c r="I6" s="156">
        <f>IF(RES_hhdet_in_tes!I6=0,0,RES_hhdet_in_tes!I6/0.086*1000000/RES_hhdet_in_new!I5)</f>
        <v>68.184403942954077</v>
      </c>
      <c r="J6" s="156">
        <f>IF(RES_hhdet_in_tes!J6=0,0,RES_hhdet_in_tes!J6/0.086*1000000/RES_hhdet_in_new!J5)</f>
        <v>263.43508427867266</v>
      </c>
      <c r="K6" s="156">
        <f>IF(RES_hhdet_in_tes!K6=0,0,RES_hhdet_in_tes!K6/0.086*1000000/RES_hhdet_in_new!K5)</f>
        <v>87.845027145755282</v>
      </c>
      <c r="L6" s="156">
        <f>IF(RES_hhdet_in_tes!L6=0,0,RES_hhdet_in_tes!L6/0.086*1000000/RES_hhdet_in_new!L5)</f>
        <v>67.68021041002801</v>
      </c>
      <c r="M6" s="156">
        <f>IF(RES_hhdet_in_tes!M6=0,0,RES_hhdet_in_tes!M6/0.086*1000000/RES_hhdet_in_new!M5)</f>
        <v>103.94991644383605</v>
      </c>
      <c r="N6" s="156">
        <f>IF(RES_hhdet_in_tes!N6=0,0,RES_hhdet_in_tes!N6/0.086*1000000/RES_hhdet_in_new!N5)</f>
        <v>116.50609266103653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1425.0578254786969</v>
      </c>
      <c r="J7" s="157">
        <f t="shared" si="16"/>
        <v>1581.2928497193791</v>
      </c>
      <c r="K7" s="157">
        <f t="shared" si="16"/>
        <v>1580.5441652935917</v>
      </c>
      <c r="L7" s="157">
        <f t="shared" si="16"/>
        <v>1671.5283163293584</v>
      </c>
      <c r="M7" s="157">
        <f t="shared" si="16"/>
        <v>1723.314288631821</v>
      </c>
      <c r="N7" s="157">
        <f t="shared" si="16"/>
        <v>1705.6005084406224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1425.0578254786969</v>
      </c>
      <c r="J8" s="156">
        <f>IF(RES_hhdet_in_tes!J8=0,0,RES_hhdet_in_tes!J8/0.086*1000000/RES_hhdet_in_new!J8)</f>
        <v>1581.2928497193791</v>
      </c>
      <c r="K8" s="156">
        <f>IF(RES_hhdet_in_tes!K8=0,0,RES_hhdet_in_tes!K8/0.086*1000000/RES_hhdet_in_new!K8)</f>
        <v>1580.5441652935917</v>
      </c>
      <c r="L8" s="156">
        <f>IF(RES_hhdet_in_tes!L8=0,0,RES_hhdet_in_tes!L8/0.086*1000000/RES_hhdet_in_new!L8)</f>
        <v>1671.5283163293584</v>
      </c>
      <c r="M8" s="156">
        <f>IF(RES_hhdet_in_tes!M8=0,0,RES_hhdet_in_tes!M8/0.086*1000000/RES_hhdet_in_new!M8)</f>
        <v>1723.314288631821</v>
      </c>
      <c r="N8" s="156">
        <f>IF(RES_hhdet_in_tes!N8=0,0,RES_hhdet_in_tes!N8/0.086*1000000/RES_hhdet_in_new!N8)</f>
        <v>1705.6005084406224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2177.0466273952898</v>
      </c>
      <c r="E9" s="157">
        <f>IF(SUM(RES_hhdet_in_tes!E10:E12,RES_hhdet_in_tes!E15:E16)=0,0,SUM(RES_hhdet_in_tes!E10:E12,RES_hhdet_in_tes!E15:E16)/0.086*1000000/SUM(RES_hhdet_in_new!E10:E12,RES_hhdet_in_new!E15:E16))</f>
        <v>2188.2682483692047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2179.3483002223506</v>
      </c>
      <c r="H9" s="157">
        <f>IF(SUM(RES_hhdet_in_tes!H10:H12,RES_hhdet_in_tes!H15:H16)=0,0,SUM(RES_hhdet_in_tes!H10:H12,RES_hhdet_in_tes!H15:H16)/0.086*1000000/SUM(RES_hhdet_in_new!H10:H12,RES_hhdet_in_new!H15:H16))</f>
        <v>2239.6522778129547</v>
      </c>
      <c r="I9" s="157">
        <f>IF(SUM(RES_hhdet_in_tes!I10:I12,RES_hhdet_in_tes!I15:I16)=0,0,SUM(RES_hhdet_in_tes!I10:I12,RES_hhdet_in_tes!I15:I16)/0.086*1000000/SUM(RES_hhdet_in_new!I10:I12,RES_hhdet_in_new!I15:I16))</f>
        <v>2292.5082555887939</v>
      </c>
      <c r="J9" s="157">
        <f>IF(SUM(RES_hhdet_in_tes!J10:J12,RES_hhdet_in_tes!J15:J16)=0,0,SUM(RES_hhdet_in_tes!J10:J12,RES_hhdet_in_tes!J15:J16)/0.086*1000000/SUM(RES_hhdet_in_new!J10:J12,RES_hhdet_in_new!J15:J16))</f>
        <v>2377.5133278379549</v>
      </c>
      <c r="K9" s="157">
        <f>IF(SUM(RES_hhdet_in_tes!K10:K12,RES_hhdet_in_tes!K15:K16)=0,0,SUM(RES_hhdet_in_tes!K10:K12,RES_hhdet_in_tes!K15:K16)/0.086*1000000/SUM(RES_hhdet_in_new!K10:K12,RES_hhdet_in_new!K15:K16))</f>
        <v>2438.3380150073685</v>
      </c>
      <c r="L9" s="157">
        <f>IF(SUM(RES_hhdet_in_tes!L10:L12,RES_hhdet_in_tes!L15:L16)=0,0,SUM(RES_hhdet_in_tes!L10:L12,RES_hhdet_in_tes!L15:L16)/0.086*1000000/SUM(RES_hhdet_in_new!L10:L12,RES_hhdet_in_new!L15:L16))</f>
        <v>2546.7007042721962</v>
      </c>
      <c r="M9" s="157">
        <f>IF(SUM(RES_hhdet_in_tes!M10:M12,RES_hhdet_in_tes!M15:M16)=0,0,SUM(RES_hhdet_in_tes!M10:M12,RES_hhdet_in_tes!M15:M16)/0.086*1000000/SUM(RES_hhdet_in_new!M10:M12,RES_hhdet_in_new!M15:M16))</f>
        <v>2712.3428832697655</v>
      </c>
      <c r="N9" s="157">
        <f>IF(SUM(RES_hhdet_in_tes!N10:N12,RES_hhdet_in_tes!N15:N16)=0,0,SUM(RES_hhdet_in_tes!N10:N12,RES_hhdet_in_tes!N15:N16)/0.086*1000000/SUM(RES_hhdet_in_new!N10:N12,RES_hhdet_in_new!N15:N16))</f>
        <v>2916.0578601996353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2192.0367274113651</v>
      </c>
      <c r="E15" s="162">
        <f>IF(RES_hhdet_in_tes!E15=0,0,RES_hhdet_in_tes!E15/0.086*1000000/RES_hhdet_in_new!E15)</f>
        <v>2203.456836873916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2192.0438639588206</v>
      </c>
      <c r="H15" s="162">
        <f>IF(RES_hhdet_in_tes!H15=0,0,RES_hhdet_in_tes!H15/0.086*1000000/RES_hhdet_in_new!H15)</f>
        <v>2247.618089629927</v>
      </c>
      <c r="I15" s="162">
        <f>IF(RES_hhdet_in_tes!I15=0,0,RES_hhdet_in_tes!I15/0.086*1000000/RES_hhdet_in_new!I15)</f>
        <v>2310.5959160141765</v>
      </c>
      <c r="J15" s="162">
        <f>IF(RES_hhdet_in_tes!J15=0,0,RES_hhdet_in_tes!J15/0.086*1000000/RES_hhdet_in_new!J15)</f>
        <v>2400.3051769783597</v>
      </c>
      <c r="K15" s="162">
        <f>IF(RES_hhdet_in_tes!K15=0,0,RES_hhdet_in_tes!K15/0.086*1000000/RES_hhdet_in_new!K15)</f>
        <v>2468.4026581074927</v>
      </c>
      <c r="L15" s="162">
        <f>IF(RES_hhdet_in_tes!L15=0,0,RES_hhdet_in_tes!L15/0.086*1000000/RES_hhdet_in_new!L15)</f>
        <v>2578.58769312103</v>
      </c>
      <c r="M15" s="162">
        <f>IF(RES_hhdet_in_tes!M15=0,0,RES_hhdet_in_tes!M15/0.086*1000000/RES_hhdet_in_new!M15)</f>
        <v>2754.7414438823812</v>
      </c>
      <c r="N15" s="162">
        <f>IF(RES_hhdet_in_tes!N15=0,0,RES_hhdet_in_tes!N15/0.086*1000000/RES_hhdet_in_new!N15)</f>
        <v>2963.7636852381806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2042.3753652910016</v>
      </c>
      <c r="E16" s="160">
        <f>IF(RES_hhdet_in_tes!E16=0,0,RES_hhdet_in_tes!E16/0.086*1000000/RES_hhdet_in_new!E16)</f>
        <v>2051.4081661733449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2053.506563133335</v>
      </c>
      <c r="H16" s="160">
        <f>IF(RES_hhdet_in_tes!H16=0,0,RES_hhdet_in_tes!H16/0.086*1000000/RES_hhdet_in_new!H16)</f>
        <v>2103.0964564725318</v>
      </c>
      <c r="I16" s="160">
        <f>IF(RES_hhdet_in_tes!I16=0,0,RES_hhdet_in_tes!I16/0.086*1000000/RES_hhdet_in_new!I16)</f>
        <v>2152.5745130303885</v>
      </c>
      <c r="J16" s="160">
        <f>IF(RES_hhdet_in_tes!J16=0,0,RES_hhdet_in_tes!J16/0.086*1000000/RES_hhdet_in_new!J16)</f>
        <v>2207.0703381350195</v>
      </c>
      <c r="K16" s="160">
        <f>IF(RES_hhdet_in_tes!K16=0,0,RES_hhdet_in_tes!K16/0.086*1000000/RES_hhdet_in_new!K16)</f>
        <v>2251.5551806708359</v>
      </c>
      <c r="L16" s="160">
        <f>IF(RES_hhdet_in_tes!L16=0,0,RES_hhdet_in_tes!L16/0.086*1000000/RES_hhdet_in_new!L16)</f>
        <v>2322.9743279004765</v>
      </c>
      <c r="M16" s="160">
        <f>IF(RES_hhdet_in_tes!M16=0,0,RES_hhdet_in_tes!M16/0.086*1000000/RES_hhdet_in_new!M16)</f>
        <v>2438.1079555786368</v>
      </c>
      <c r="N16" s="160">
        <f>IF(RES_hhdet_in_tes!N16=0,0,RES_hhdet_in_tes!N16/0.086*1000000/RES_hhdet_in_new!N16)</f>
        <v>2575.9670611854776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1428.3695480449733</v>
      </c>
      <c r="E17" s="156">
        <f>IF(RES_hhdet_in_tes!E17=0,0,RES_hhdet_in_tes!E17/0.086*1000000/RES_hhdet_in_new!E16)</f>
        <v>1438.926294550429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1436.4708346998927</v>
      </c>
      <c r="H17" s="156">
        <f>IF(RES_hhdet_in_tes!H17=0,0,RES_hhdet_in_tes!H17/0.086*1000000/RES_hhdet_in_new!H16)</f>
        <v>1474.4399221226131</v>
      </c>
      <c r="I17" s="156">
        <f>IF(RES_hhdet_in_tes!I17=0,0,RES_hhdet_in_tes!I17/0.086*1000000/RES_hhdet_in_new!I16)</f>
        <v>1520.8278575753163</v>
      </c>
      <c r="J17" s="156">
        <f>IF(RES_hhdet_in_tes!J17=0,0,RES_hhdet_in_tes!J17/0.086*1000000/RES_hhdet_in_new!J16)</f>
        <v>1574.0971961312898</v>
      </c>
      <c r="K17" s="156">
        <f>IF(RES_hhdet_in_tes!K17=0,0,RES_hhdet_in_tes!K17/0.086*1000000/RES_hhdet_in_new!K16)</f>
        <v>1620.1723807313062</v>
      </c>
      <c r="L17" s="156">
        <f>IF(RES_hhdet_in_tes!L17=0,0,RES_hhdet_in_tes!L17/0.086*1000000/RES_hhdet_in_new!L16)</f>
        <v>1688.4352049924621</v>
      </c>
      <c r="M17" s="156">
        <f>IF(RES_hhdet_in_tes!M17=0,0,RES_hhdet_in_tes!M17/0.086*1000000/RES_hhdet_in_new!M16)</f>
        <v>1802.6369817928062</v>
      </c>
      <c r="N17" s="156">
        <f>IF(RES_hhdet_in_tes!N17=0,0,RES_hhdet_in_tes!N17/0.086*1000000/RES_hhdet_in_new!N16)</f>
        <v>1940.3408131465555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614.0058172460283</v>
      </c>
      <c r="E18" s="156">
        <f>IF(RES_hhdet_in_tes!E18=0,0,RES_hhdet_in_tes!E18/0.086*1000000/RES_hhdet_in_new!E16)</f>
        <v>612.48187162291595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617.03572843344216</v>
      </c>
      <c r="H18" s="156">
        <f>IF(RES_hhdet_in_tes!H18=0,0,RES_hhdet_in_tes!H18/0.086*1000000/RES_hhdet_in_new!H16)</f>
        <v>628.6565343499185</v>
      </c>
      <c r="I18" s="156">
        <f>IF(RES_hhdet_in_tes!I18=0,0,RES_hhdet_in_tes!I18/0.086*1000000/RES_hhdet_in_new!I16)</f>
        <v>631.74665545507196</v>
      </c>
      <c r="J18" s="156">
        <f>IF(RES_hhdet_in_tes!J18=0,0,RES_hhdet_in_tes!J18/0.086*1000000/RES_hhdet_in_new!J16)</f>
        <v>632.97314200372966</v>
      </c>
      <c r="K18" s="156">
        <f>IF(RES_hhdet_in_tes!K18=0,0,RES_hhdet_in_tes!K18/0.086*1000000/RES_hhdet_in_new!K16)</f>
        <v>631.38279993952972</v>
      </c>
      <c r="L18" s="156">
        <f>IF(RES_hhdet_in_tes!L18=0,0,RES_hhdet_in_tes!L18/0.086*1000000/RES_hhdet_in_new!L16)</f>
        <v>634.53912290801452</v>
      </c>
      <c r="M18" s="156">
        <f>IF(RES_hhdet_in_tes!M18=0,0,RES_hhdet_in_tes!M18/0.086*1000000/RES_hhdet_in_new!M16)</f>
        <v>635.47097378583032</v>
      </c>
      <c r="N18" s="156">
        <f>IF(RES_hhdet_in_tes!N18=0,0,RES_hhdet_in_tes!N18/0.086*1000000/RES_hhdet_in_new!N16)</f>
        <v>635.62624803892209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713.61498922045553</v>
      </c>
      <c r="E19" s="157">
        <f>IF(SUM(RES_hhdet_in_tes!E20:E22)=0,0,SUM(RES_hhdet_in_tes!E20:E22)/0.086*1000000/SUM(RES_hhdet_in_new!E20:E22))</f>
        <v>721.57452715167165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728.34055747984314</v>
      </c>
      <c r="H19" s="157">
        <f>IF(SUM(RES_hhdet_in_tes!H20:H22)=0,0,SUM(RES_hhdet_in_tes!H20:H22)/0.086*1000000/SUM(RES_hhdet_in_new!H20:H22))</f>
        <v>749.09075915599306</v>
      </c>
      <c r="I19" s="157">
        <f>IF(SUM(RES_hhdet_in_tes!I20:I22)=0,0,SUM(RES_hhdet_in_tes!I20:I22)/0.086*1000000/SUM(RES_hhdet_in_new!I20:I22))</f>
        <v>799.01409372135595</v>
      </c>
      <c r="J19" s="157">
        <f>IF(SUM(RES_hhdet_in_tes!J20:J22)=0,0,SUM(RES_hhdet_in_tes!J20:J22)/0.086*1000000/SUM(RES_hhdet_in_new!J20:J22))</f>
        <v>815.85892681098505</v>
      </c>
      <c r="K19" s="157">
        <f>IF(SUM(RES_hhdet_in_tes!K20:K22)=0,0,SUM(RES_hhdet_in_tes!K20:K22)/0.086*1000000/SUM(RES_hhdet_in_new!K20:K22))</f>
        <v>839.96702640325202</v>
      </c>
      <c r="L19" s="157">
        <f>IF(SUM(RES_hhdet_in_tes!L20:L22)=0,0,SUM(RES_hhdet_in_tes!L20:L22)/0.086*1000000/SUM(RES_hhdet_in_new!L20:L22))</f>
        <v>831.45684992660233</v>
      </c>
      <c r="M19" s="157">
        <f>IF(SUM(RES_hhdet_in_tes!M20:M22)=0,0,SUM(RES_hhdet_in_tes!M20:M22)/0.086*1000000/SUM(RES_hhdet_in_new!M20:M22))</f>
        <v>957.0900792193155</v>
      </c>
      <c r="N19" s="157">
        <f>IF(SUM(RES_hhdet_in_tes!N20:N22)=0,0,SUM(RES_hhdet_in_tes!N20:N22)/0.086*1000000/SUM(RES_hhdet_in_new!N20:N22))</f>
        <v>987.88814214974946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713.61498922045553</v>
      </c>
      <c r="E22" s="57">
        <f>IF(RES_hhdet_in_tes!E22=0,0,RES_hhdet_in_tes!E22/0.086*1000000/RES_hhdet_in_new!E22)</f>
        <v>721.57452715167165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728.34055747984314</v>
      </c>
      <c r="H22" s="57">
        <f>IF(RES_hhdet_in_tes!H22=0,0,RES_hhdet_in_tes!H22/0.086*1000000/RES_hhdet_in_new!H22)</f>
        <v>749.09075915599306</v>
      </c>
      <c r="I22" s="57">
        <f>IF(RES_hhdet_in_tes!I22=0,0,RES_hhdet_in_tes!I22/0.086*1000000/RES_hhdet_in_new!I22)</f>
        <v>799.01409372135595</v>
      </c>
      <c r="J22" s="57">
        <f>IF(RES_hhdet_in_tes!J22=0,0,RES_hhdet_in_tes!J22/0.086*1000000/RES_hhdet_in_new!J22)</f>
        <v>815.85892681098505</v>
      </c>
      <c r="K22" s="57">
        <f>IF(RES_hhdet_in_tes!K22=0,0,RES_hhdet_in_tes!K22/0.086*1000000/RES_hhdet_in_new!K22)</f>
        <v>839.96702640325202</v>
      </c>
      <c r="L22" s="57">
        <f>IF(RES_hhdet_in_tes!L22=0,0,RES_hhdet_in_tes!L22/0.086*1000000/RES_hhdet_in_new!L22)</f>
        <v>831.45684992660233</v>
      </c>
      <c r="M22" s="57">
        <f>IF(RES_hhdet_in_tes!M22=0,0,RES_hhdet_in_tes!M22/0.086*1000000/RES_hhdet_in_new!M22)</f>
        <v>957.0900792193155</v>
      </c>
      <c r="N22" s="57">
        <f>IF(RES_hhdet_in_tes!N22=0,0,RES_hhdet_in_tes!N22/0.086*1000000/RES_hhdet_in_new!N22)</f>
        <v>987.88814214974946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12308.04013685025</v>
      </c>
      <c r="J43" s="168">
        <f t="shared" ref="J43" si="41">SUM(J44,J47,J49,J58)</f>
        <v>13467.959941895164</v>
      </c>
      <c r="K43" s="168">
        <f t="shared" ref="K43" si="42">SUM(K44,K47,K49,K58)</f>
        <v>13261.638838562409</v>
      </c>
      <c r="L43" s="168">
        <f t="shared" ref="L43" si="43">SUM(L44,L47,L49,L58)</f>
        <v>14747.058609935857</v>
      </c>
      <c r="M43" s="168">
        <f t="shared" ref="M43" si="44">SUM(M44,M47,M49,M58)</f>
        <v>12533.517873135777</v>
      </c>
      <c r="N43" s="168">
        <f t="shared" ref="N43" si="45">SUM(N44,N47,N49,N58)</f>
        <v>0</v>
      </c>
      <c r="O43" s="168">
        <f t="shared" ref="O43" si="46">SUM(O44,O47,O49,O58)</f>
        <v>13826.266411849501</v>
      </c>
      <c r="P43" s="168">
        <f t="shared" ref="P43" si="47">SUM(P44,P47,P49,P58)</f>
        <v>11181.750397083586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7522.5339864396547</v>
      </c>
      <c r="J44" s="157">
        <f t="shared" si="49"/>
        <v>8002.7352252215469</v>
      </c>
      <c r="K44" s="157">
        <f t="shared" si="49"/>
        <v>8464.1896031098531</v>
      </c>
      <c r="L44" s="157">
        <f t="shared" si="49"/>
        <v>9606.0452053208319</v>
      </c>
      <c r="M44" s="157">
        <f t="shared" si="49"/>
        <v>7739.7823294038899</v>
      </c>
      <c r="N44" s="157">
        <f t="shared" si="49"/>
        <v>0</v>
      </c>
      <c r="O44" s="157">
        <f t="shared" si="49"/>
        <v>8795.6067057725249</v>
      </c>
      <c r="P44" s="157">
        <f t="shared" si="49"/>
        <v>6410.0010085182548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0</v>
      </c>
      <c r="F45" s="156">
        <f>IF(RES_hhdet_in_tes!F45=0,0,RES_hhdet_in_tes!F45/0.086*1000000/RES_hhdet_in_new!F45)</f>
        <v>0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0</v>
      </c>
      <c r="I45" s="156">
        <f>IF(RES_hhdet_in_tes!I45=0,0,RES_hhdet_in_tes!I45/0.086*1000000/RES_hhdet_in_new!I45)</f>
        <v>7341.1867615730189</v>
      </c>
      <c r="J45" s="156">
        <f>IF(RES_hhdet_in_tes!J45=0,0,RES_hhdet_in_tes!J45/0.086*1000000/RES_hhdet_in_new!J45)</f>
        <v>7830.7974342686211</v>
      </c>
      <c r="K45" s="156">
        <f>IF(RES_hhdet_in_tes!K45=0,0,RES_hhdet_in_tes!K45/0.086*1000000/RES_hhdet_in_new!K45)</f>
        <v>8253.378928936434</v>
      </c>
      <c r="L45" s="156">
        <f>IF(RES_hhdet_in_tes!L45=0,0,RES_hhdet_in_tes!L45/0.086*1000000/RES_hhdet_in_new!L45)</f>
        <v>9419.6300123515102</v>
      </c>
      <c r="M45" s="156">
        <f>IF(RES_hhdet_in_tes!M45=0,0,RES_hhdet_in_tes!M45/0.086*1000000/RES_hhdet_in_new!M45)</f>
        <v>7496.7221795655205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8491.4904781633213</v>
      </c>
      <c r="P45" s="156">
        <f>IF(RES_hhdet_in_tes!P45=0,0,RES_hhdet_in_tes!P45/0.086*1000000/RES_hhdet_in_new!P45)</f>
        <v>6086.4493402165463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0</v>
      </c>
      <c r="F46" s="156">
        <f>IF(RES_hhdet_in_tes!F46=0,0,RES_hhdet_in_tes!F46/0.086*1000000/RES_hhdet_in_new!F45)</f>
        <v>0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0</v>
      </c>
      <c r="I46" s="156">
        <f>IF(RES_hhdet_in_tes!I46=0,0,RES_hhdet_in_tes!I46/0.086*1000000/RES_hhdet_in_new!I45)</f>
        <v>181.34722486663549</v>
      </c>
      <c r="J46" s="156">
        <f>IF(RES_hhdet_in_tes!J46=0,0,RES_hhdet_in_tes!J46/0.086*1000000/RES_hhdet_in_new!J45)</f>
        <v>171.93779095292552</v>
      </c>
      <c r="K46" s="156">
        <f>IF(RES_hhdet_in_tes!K46=0,0,RES_hhdet_in_tes!K46/0.086*1000000/RES_hhdet_in_new!K45)</f>
        <v>210.81067417341853</v>
      </c>
      <c r="L46" s="156">
        <f>IF(RES_hhdet_in_tes!L46=0,0,RES_hhdet_in_tes!L46/0.086*1000000/RES_hhdet_in_new!L45)</f>
        <v>186.41519296932205</v>
      </c>
      <c r="M46" s="156">
        <f>IF(RES_hhdet_in_tes!M46=0,0,RES_hhdet_in_tes!M46/0.086*1000000/RES_hhdet_in_new!M45)</f>
        <v>243.06014983836937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304.11622760920335</v>
      </c>
      <c r="P46" s="156">
        <f>IF(RES_hhdet_in_tes!P46=0,0,RES_hhdet_in_tes!P46/0.086*1000000/RES_hhdet_in_new!P45)</f>
        <v>323.55166830170828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1889.4313026877783</v>
      </c>
      <c r="J47" s="157">
        <f t="shared" si="50"/>
        <v>2429.3423105433271</v>
      </c>
      <c r="K47" s="157">
        <f t="shared" si="50"/>
        <v>1862.1615306583574</v>
      </c>
      <c r="L47" s="157">
        <f t="shared" si="50"/>
        <v>1708.7533451822164</v>
      </c>
      <c r="M47" s="157">
        <f t="shared" si="50"/>
        <v>1641.9193329007255</v>
      </c>
      <c r="N47" s="157">
        <f t="shared" si="50"/>
        <v>0</v>
      </c>
      <c r="O47" s="157">
        <f t="shared" si="50"/>
        <v>2340.4182677567469</v>
      </c>
      <c r="P47" s="157">
        <f t="shared" si="50"/>
        <v>1998.860113628964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0</v>
      </c>
      <c r="F48" s="156">
        <f>IF(RES_hhdet_in_tes!F48=0,0,RES_hhdet_in_tes!F48/0.086*1000000/RES_hhdet_in_new!F48)</f>
        <v>0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0</v>
      </c>
      <c r="I48" s="156">
        <f>IF(RES_hhdet_in_tes!I48=0,0,RES_hhdet_in_tes!I48/0.086*1000000/RES_hhdet_in_new!I48)</f>
        <v>1889.4313026877783</v>
      </c>
      <c r="J48" s="156">
        <f>IF(RES_hhdet_in_tes!J48=0,0,RES_hhdet_in_tes!J48/0.086*1000000/RES_hhdet_in_new!J48)</f>
        <v>2429.3423105433271</v>
      </c>
      <c r="K48" s="156">
        <f>IF(RES_hhdet_in_tes!K48=0,0,RES_hhdet_in_tes!K48/0.086*1000000/RES_hhdet_in_new!K48)</f>
        <v>1862.1615306583574</v>
      </c>
      <c r="L48" s="156">
        <f>IF(RES_hhdet_in_tes!L48=0,0,RES_hhdet_in_tes!L48/0.086*1000000/RES_hhdet_in_new!L48)</f>
        <v>1708.7533451822164</v>
      </c>
      <c r="M48" s="156">
        <f>IF(RES_hhdet_in_tes!M48=0,0,RES_hhdet_in_tes!M48/0.086*1000000/RES_hhdet_in_new!M48)</f>
        <v>1641.9193329007255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2340.4182677567469</v>
      </c>
      <c r="P48" s="156">
        <f>IF(RES_hhdet_in_tes!P48=0,0,RES_hhdet_in_tes!P48/0.086*1000000/RES_hhdet_in_new!P48)</f>
        <v>1998.860113628964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0</v>
      </c>
      <c r="F49" s="157">
        <f>IF(SUM(RES_hhdet_in_tes!F50:F51,RES_hhdet_in_tes!F54:F55)=0,0,SUM(RES_hhdet_in_tes!F50:F51,RES_hhdet_in_tes!F54:F55)/0.086*1000000/SUM(RES_hhdet_in_new!F50:F51,RES_hhdet_in_new!F54:F55))</f>
        <v>0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0</v>
      </c>
      <c r="I49" s="157">
        <f>IF(SUM(RES_hhdet_in_tes!I50:I51,RES_hhdet_in_tes!I54:I55)=0,0,SUM(RES_hhdet_in_tes!I50:I51,RES_hhdet_in_tes!I54:I55)/0.086*1000000/SUM(RES_hhdet_in_new!I50:I51,RES_hhdet_in_new!I54:I55))</f>
        <v>2097.0970545451573</v>
      </c>
      <c r="J49" s="157">
        <f>IF(SUM(RES_hhdet_in_tes!J50:J51,RES_hhdet_in_tes!J54:J55)=0,0,SUM(RES_hhdet_in_tes!J50:J51,RES_hhdet_in_tes!J54:J55)/0.086*1000000/SUM(RES_hhdet_in_new!J50:J51,RES_hhdet_in_new!J54:J55))</f>
        <v>2220.0474560722287</v>
      </c>
      <c r="K49" s="157">
        <f>IF(SUM(RES_hhdet_in_tes!K50:K51,RES_hhdet_in_tes!K54:K55)=0,0,SUM(RES_hhdet_in_tes!K50:K51,RES_hhdet_in_tes!K54:K55)/0.086*1000000/SUM(RES_hhdet_in_new!K50:K51,RES_hhdet_in_new!K54:K55))</f>
        <v>2095.32637908879</v>
      </c>
      <c r="L49" s="157">
        <f>IF(SUM(RES_hhdet_in_tes!L50:L51,RES_hhdet_in_tes!L54:L55)=0,0,SUM(RES_hhdet_in_tes!L50:L51,RES_hhdet_in_tes!L54:L55)/0.086*1000000/SUM(RES_hhdet_in_new!L50:L51,RES_hhdet_in_new!L54:L55))</f>
        <v>2600.7875013536018</v>
      </c>
      <c r="M49" s="157">
        <f>IF(SUM(RES_hhdet_in_tes!M50:M51,RES_hhdet_in_tes!M54:M55)=0,0,SUM(RES_hhdet_in_tes!M50:M51,RES_hhdet_in_tes!M54:M55)/0.086*1000000/SUM(RES_hhdet_in_new!M50:M51,RES_hhdet_in_new!M54:M55))</f>
        <v>2194.6934452811643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1723.5983245194166</v>
      </c>
      <c r="P49" s="157">
        <f>IF(SUM(RES_hhdet_in_tes!P50:P51,RES_hhdet_in_tes!P54:P55)=0,0,SUM(RES_hhdet_in_tes!P50:P51,RES_hhdet_in_tes!P54:P55)/0.086*1000000/SUM(RES_hhdet_in_new!P50:P51,RES_hhdet_in_new!P54:P55))</f>
        <v>1789.5650676382259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1854.1021960643254</v>
      </c>
      <c r="J50" s="132">
        <f>IF(RES_hhdet_in_tes!J50=0,0,RES_hhdet_in_tes!J50/0.086*1000000/RES_hhdet_in_new!J50)</f>
        <v>1719.477626003501</v>
      </c>
      <c r="K50" s="132">
        <f>IF(RES_hhdet_in_tes!K50=0,0,RES_hhdet_in_tes!K50/0.086*1000000/RES_hhdet_in_new!K50)</f>
        <v>1742.4452342850743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1883.2101110270489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1783.2708710433787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1852.1986440504902</v>
      </c>
      <c r="J51" s="132">
        <f>IF(RES_hhdet_in_tes!J51=0,0,RES_hhdet_in_tes!J51/0.086*1000000/RES_hhdet_in_new!J51)</f>
        <v>1763.74807787542</v>
      </c>
      <c r="K51" s="132">
        <f>IF(RES_hhdet_in_tes!K51=0,0,RES_hhdet_in_tes!K51/0.086*1000000/RES_hhdet_in_new!K51)</f>
        <v>1780.5362921068477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1883.1648931808734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1723.5983245194166</v>
      </c>
      <c r="P51" s="132">
        <f>IF(RES_hhdet_in_tes!P51=0,0,RES_hhdet_in_tes!P51/0.086*1000000/RES_hhdet_in_new!P51)</f>
        <v>1827.217604855234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1220.6356676394105</v>
      </c>
      <c r="J52" s="165">
        <f>IF(RES_hhdet_in_tes!J52=0,0,RES_hhdet_in_tes!J52/0.086*1000000/RES_hhdet_in_new!J51)</f>
        <v>1130.938339172603</v>
      </c>
      <c r="K52" s="165">
        <f>IF(RES_hhdet_in_tes!K52=0,0,RES_hhdet_in_tes!K52/0.086*1000000/RES_hhdet_in_new!K51)</f>
        <v>1149.2402175633088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1247.6378754763568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1087.5811521028093</v>
      </c>
      <c r="P52" s="165">
        <f>IF(RES_hhdet_in_tes!P52=0,0,RES_hhdet_in_tes!P52/0.086*1000000/RES_hhdet_in_new!P51)</f>
        <v>1189.9668369157985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631.5629764110796</v>
      </c>
      <c r="J53" s="164">
        <f>IF(RES_hhdet_in_tes!J53=0,0,RES_hhdet_in_tes!J53/0.086*1000000/RES_hhdet_in_new!J51)</f>
        <v>632.80973870281673</v>
      </c>
      <c r="K53" s="164">
        <f>IF(RES_hhdet_in_tes!K53=0,0,RES_hhdet_in_tes!K53/0.086*1000000/RES_hhdet_in_new!K51)</f>
        <v>631.29607454353868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635.52701770451631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636.01717241660731</v>
      </c>
      <c r="P53" s="164">
        <f>IF(RES_hhdet_in_tes!P53=0,0,RES_hhdet_in_tes!P53/0.086*1000000/RES_hhdet_in_new!P51)</f>
        <v>637.25076793943583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2280.9720520927276</v>
      </c>
      <c r="J54" s="162">
        <f>IF(RES_hhdet_in_tes!J54=0,0,RES_hhdet_in_tes!J54/0.086*1000000/RES_hhdet_in_new!J54)</f>
        <v>2424.5570458149896</v>
      </c>
      <c r="K54" s="162">
        <f>IF(RES_hhdet_in_tes!K54=0,0,RES_hhdet_in_tes!K54/0.086*1000000/RES_hhdet_in_new!K54)</f>
        <v>2502.7727683807666</v>
      </c>
      <c r="L54" s="162">
        <f>IF(RES_hhdet_in_tes!L54=0,0,RES_hhdet_in_tes!L54/0.086*1000000/RES_hhdet_in_new!L54)</f>
        <v>2613.9833930531618</v>
      </c>
      <c r="M54" s="162">
        <f>IF(RES_hhdet_in_tes!M54=0,0,RES_hhdet_in_tes!M54/0.086*1000000/RES_hhdet_in_new!M54)</f>
        <v>2785.1390719694859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2116.7903717319505</v>
      </c>
      <c r="J55" s="160">
        <f>IF(RES_hhdet_in_tes!J55=0,0,RES_hhdet_in_tes!J55/0.086*1000000/RES_hhdet_in_new!J55)</f>
        <v>2211.176142328969</v>
      </c>
      <c r="K55" s="160">
        <f>IF(RES_hhdet_in_tes!K55=0,0,RES_hhdet_in_tes!K55/0.086*1000000/RES_hhdet_in_new!K55)</f>
        <v>2258.5147216006162</v>
      </c>
      <c r="L55" s="160">
        <f>IF(RES_hhdet_in_tes!L55=0,0,RES_hhdet_in_tes!L55/0.086*1000000/RES_hhdet_in_new!L55)</f>
        <v>2333.5147796421729</v>
      </c>
      <c r="M55" s="160">
        <f>IF(RES_hhdet_in_tes!M55=0,0,RES_hhdet_in_tes!M55/0.086*1000000/RES_hhdet_in_new!M55)</f>
        <v>2454.0888913703025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1485.1157881951533</v>
      </c>
      <c r="J56" s="156">
        <f>IF(RES_hhdet_in_tes!J56=0,0,RES_hhdet_in_tes!J56/0.086*1000000/RES_hhdet_in_new!J55)</f>
        <v>1578.1369725165723</v>
      </c>
      <c r="K56" s="156">
        <f>IF(RES_hhdet_in_tes!K56=0,0,RES_hhdet_in_tes!K56/0.086*1000000/RES_hhdet_in_new!K55)</f>
        <v>1627.056560964375</v>
      </c>
      <c r="L56" s="156">
        <f>IF(RES_hhdet_in_tes!L56=0,0,RES_hhdet_in_tes!L56/0.086*1000000/RES_hhdet_in_new!L55)</f>
        <v>1698.8680783576731</v>
      </c>
      <c r="M56" s="156">
        <f>IF(RES_hhdet_in_tes!M56=0,0,RES_hhdet_in_tes!M56/0.086*1000000/RES_hhdet_in_new!M55)</f>
        <v>1818.4824728267683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631.67458353679706</v>
      </c>
      <c r="J57" s="156">
        <f>IF(RES_hhdet_in_tes!J57=0,0,RES_hhdet_in_tes!J57/0.086*1000000/RES_hhdet_in_new!J55)</f>
        <v>633.03916981239661</v>
      </c>
      <c r="K57" s="156">
        <f>IF(RES_hhdet_in_tes!K57=0,0,RES_hhdet_in_tes!K57/0.086*1000000/RES_hhdet_in_new!K55)</f>
        <v>631.4581606362417</v>
      </c>
      <c r="L57" s="156">
        <f>IF(RES_hhdet_in_tes!L57=0,0,RES_hhdet_in_tes!L57/0.086*1000000/RES_hhdet_in_new!L55)</f>
        <v>634.64670128449995</v>
      </c>
      <c r="M57" s="156">
        <f>IF(RES_hhdet_in_tes!M57=0,0,RES_hhdet_in_tes!M57/0.086*1000000/RES_hhdet_in_new!M55)</f>
        <v>635.60641854353401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0</v>
      </c>
      <c r="F58" s="157">
        <f>IF(SUM(RES_hhdet_in_tes!F59:F60)=0,0,SUM(RES_hhdet_in_tes!F59:F60)/0.086*1000000/SUM(RES_hhdet_in_new!F59:F60))</f>
        <v>0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0</v>
      </c>
      <c r="I58" s="157">
        <f>IF(SUM(RES_hhdet_in_tes!I59:I60)=0,0,SUM(RES_hhdet_in_tes!I59:I60)/0.086*1000000/SUM(RES_hhdet_in_new!I59:I60))</f>
        <v>798.97779317765935</v>
      </c>
      <c r="J58" s="157">
        <f>IF(SUM(RES_hhdet_in_tes!J59:J60)=0,0,SUM(RES_hhdet_in_tes!J59:J60)/0.086*1000000/SUM(RES_hhdet_in_new!J59:J60))</f>
        <v>815.83495005806117</v>
      </c>
      <c r="K58" s="157">
        <f>IF(SUM(RES_hhdet_in_tes!K59:K60)=0,0,SUM(RES_hhdet_in_tes!K59:K60)/0.086*1000000/SUM(RES_hhdet_in_new!K59:K60))</f>
        <v>839.96132570540703</v>
      </c>
      <c r="L58" s="157">
        <f>IF(SUM(RES_hhdet_in_tes!L59:L60)=0,0,SUM(RES_hhdet_in_tes!L59:L60)/0.086*1000000/SUM(RES_hhdet_in_new!L59:L60))</f>
        <v>831.4725580792076</v>
      </c>
      <c r="M58" s="157">
        <f>IF(SUM(RES_hhdet_in_tes!M59:M60)=0,0,SUM(RES_hhdet_in_tes!M59:M60)/0.086*1000000/SUM(RES_hhdet_in_new!M59:M60))</f>
        <v>957.12276554999812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966.64311380081335</v>
      </c>
      <c r="P58" s="157">
        <f>IF(SUM(RES_hhdet_in_tes!P59:P60)=0,0,SUM(RES_hhdet_in_tes!P59:P60)/0.086*1000000/SUM(RES_hhdet_in_new!P59:P60))</f>
        <v>983.32420729814146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0</v>
      </c>
      <c r="F60" s="57">
        <f>IF(RES_hhdet_in_tes!F60=0,0,RES_hhdet_in_tes!F60/0.086*1000000/RES_hhdet_in_new!F60)</f>
        <v>0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0</v>
      </c>
      <c r="I60" s="57">
        <f>IF(RES_hhdet_in_tes!I60=0,0,RES_hhdet_in_tes!I60/0.086*1000000/RES_hhdet_in_new!I60)</f>
        <v>798.97779317765935</v>
      </c>
      <c r="J60" s="57">
        <f>IF(RES_hhdet_in_tes!J60=0,0,RES_hhdet_in_tes!J60/0.086*1000000/RES_hhdet_in_new!J60)</f>
        <v>815.83495005806117</v>
      </c>
      <c r="K60" s="57">
        <f>IF(RES_hhdet_in_tes!K60=0,0,RES_hhdet_in_tes!K60/0.086*1000000/RES_hhdet_in_new!K60)</f>
        <v>839.96132570540703</v>
      </c>
      <c r="L60" s="57">
        <f>IF(RES_hhdet_in_tes!L60=0,0,RES_hhdet_in_tes!L60/0.086*1000000/RES_hhdet_in_new!L60)</f>
        <v>831.4725580792076</v>
      </c>
      <c r="M60" s="57">
        <f>IF(RES_hhdet_in_tes!M60=0,0,RES_hhdet_in_tes!M60/0.086*1000000/RES_hhdet_in_new!M60)</f>
        <v>957.12276554999812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966.64311380081335</v>
      </c>
      <c r="P60" s="57">
        <f>IF(RES_hhdet_in_tes!P60=0,0,RES_hhdet_in_tes!P60/0.086*1000000/RES_hhdet_in_new!P60)</f>
        <v>983.32420729814146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12592.249726168744</v>
      </c>
      <c r="D62" s="168">
        <f t="shared" ref="D62" si="52">SUM(D63,D66,D68,D77)</f>
        <v>12202.213414766842</v>
      </c>
      <c r="E62" s="168">
        <f t="shared" ref="E62" si="53">SUM(E63,E66,E68,E77)</f>
        <v>12423.82338760608</v>
      </c>
      <c r="F62" s="168">
        <f t="shared" ref="F62" si="54">SUM(F63,F66,F68,F77)</f>
        <v>12035.769022902337</v>
      </c>
      <c r="G62" s="168">
        <f t="shared" ref="G62" si="55">SUM(G63,G66,G68,G77)</f>
        <v>11721.792597002812</v>
      </c>
      <c r="H62" s="168">
        <f t="shared" ref="H62" si="56">SUM(H63,H66,H68,H77)</f>
        <v>11804.214167211296</v>
      </c>
      <c r="I62" s="168">
        <f t="shared" ref="I62" si="57">SUM(I63,I66,I68,I77)</f>
        <v>10827.048843683526</v>
      </c>
      <c r="J62" s="168">
        <f t="shared" ref="J62" si="58">SUM(J63,J66,J68,J77)</f>
        <v>12511.373044303959</v>
      </c>
      <c r="K62" s="168">
        <f t="shared" ref="K62" si="59">SUM(K63,K66,K68,K77)</f>
        <v>12422.847252932588</v>
      </c>
      <c r="L62" s="168">
        <f t="shared" ref="L62" si="60">SUM(L63,L66,L68,L77)</f>
        <v>14192.695924861879</v>
      </c>
      <c r="M62" s="168">
        <f t="shared" ref="M62" si="61">SUM(M63,M66,M68,M77)</f>
        <v>11687.805662655857</v>
      </c>
      <c r="N62" s="168">
        <f t="shared" ref="N62" si="62">SUM(N63,N66,N68,N77)</f>
        <v>12490.6590989166</v>
      </c>
      <c r="O62" s="168">
        <f t="shared" ref="O62" si="63">SUM(O63,O66,O68,O77)</f>
        <v>13331.993749054052</v>
      </c>
      <c r="P62" s="168">
        <f t="shared" ref="P62" si="64">SUM(P63,P66,P68,P77)</f>
        <v>10498.453210543597</v>
      </c>
      <c r="Q62" s="168">
        <f t="shared" ref="Q62" si="65">SUM(Q63,Q66,Q68,Q77)</f>
        <v>11270.668503435745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8986.035209688036</v>
      </c>
      <c r="D63" s="157">
        <f t="shared" si="66"/>
        <v>8545.0779910054753</v>
      </c>
      <c r="E63" s="157">
        <f t="shared" si="66"/>
        <v>8824.8968184374335</v>
      </c>
      <c r="F63" s="157">
        <f t="shared" si="66"/>
        <v>8454.8968354852841</v>
      </c>
      <c r="G63" s="157">
        <f t="shared" si="66"/>
        <v>8123.6461925314879</v>
      </c>
      <c r="H63" s="157">
        <f t="shared" si="66"/>
        <v>8176.4240529541621</v>
      </c>
      <c r="I63" s="157">
        <f t="shared" si="66"/>
        <v>7107.3327691792992</v>
      </c>
      <c r="J63" s="157">
        <f t="shared" si="66"/>
        <v>8480.9365257462723</v>
      </c>
      <c r="K63" s="157">
        <f t="shared" si="66"/>
        <v>8438.2317319549365</v>
      </c>
      <c r="L63" s="157">
        <f t="shared" si="66"/>
        <v>10208.462734098783</v>
      </c>
      <c r="M63" s="157">
        <f t="shared" si="66"/>
        <v>7536.2779508522635</v>
      </c>
      <c r="N63" s="157">
        <f t="shared" si="66"/>
        <v>8371.2058369448769</v>
      </c>
      <c r="O63" s="157">
        <f t="shared" si="66"/>
        <v>9063.8179157965442</v>
      </c>
      <c r="P63" s="157">
        <f t="shared" si="66"/>
        <v>6264.1866647892375</v>
      </c>
      <c r="Q63" s="157">
        <f t="shared" si="66"/>
        <v>6891.9726879911132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8818.4807623702491</v>
      </c>
      <c r="D64" s="156">
        <f>IF(RES_hhdet_in_tes!D64=0,0,RES_hhdet_in_tes!D64/0.086*1000000/RES_hhdet_in_new!D64)</f>
        <v>8358.3452209681709</v>
      </c>
      <c r="E64" s="156">
        <f>IF(RES_hhdet_in_tes!E64=0,0,RES_hhdet_in_tes!E64/0.086*1000000/RES_hhdet_in_new!E64)</f>
        <v>8635.9718970610684</v>
      </c>
      <c r="F64" s="156">
        <f>IF(RES_hhdet_in_tes!F64=0,0,RES_hhdet_in_tes!F64/0.086*1000000/RES_hhdet_in_new!F64)</f>
        <v>8282.402449550651</v>
      </c>
      <c r="G64" s="156">
        <f>IF(RES_hhdet_in_tes!G64=0,0,RES_hhdet_in_tes!G64/0.086*1000000/RES_hhdet_in_new!G64)</f>
        <v>7958.3374246523708</v>
      </c>
      <c r="H64" s="156">
        <f>IF(RES_hhdet_in_tes!H64=0,0,RES_hhdet_in_tes!H64/0.086*1000000/RES_hhdet_in_new!H64)</f>
        <v>8013.8901521413682</v>
      </c>
      <c r="I64" s="156">
        <f>IF(RES_hhdet_in_tes!I64=0,0,RES_hhdet_in_tes!I64/0.086*1000000/RES_hhdet_in_new!I64)</f>
        <v>6935.9948827413291</v>
      </c>
      <c r="J64" s="156">
        <f>IF(RES_hhdet_in_tes!J64=0,0,RES_hhdet_in_tes!J64/0.086*1000000/RES_hhdet_in_new!J64)</f>
        <v>8298.7246381340065</v>
      </c>
      <c r="K64" s="156">
        <f>IF(RES_hhdet_in_tes!K64=0,0,RES_hhdet_in_tes!K64/0.086*1000000/RES_hhdet_in_new!K64)</f>
        <v>8228.0675693289741</v>
      </c>
      <c r="L64" s="156">
        <f>IF(RES_hhdet_in_tes!L64=0,0,RES_hhdet_in_tes!L64/0.086*1000000/RES_hhdet_in_new!L64)</f>
        <v>10010.357009024423</v>
      </c>
      <c r="M64" s="156">
        <f>IF(RES_hhdet_in_tes!M64=0,0,RES_hhdet_in_tes!M64/0.086*1000000/RES_hhdet_in_new!M64)</f>
        <v>7299.6086531901374</v>
      </c>
      <c r="N64" s="156">
        <f>IF(RES_hhdet_in_tes!N64=0,0,RES_hhdet_in_tes!N64/0.086*1000000/RES_hhdet_in_new!N64)</f>
        <v>8074.3670673444094</v>
      </c>
      <c r="O64" s="156">
        <f>IF(RES_hhdet_in_tes!O64=0,0,RES_hhdet_in_tes!O64/0.086*1000000/RES_hhdet_in_new!O64)</f>
        <v>8750.4280378157891</v>
      </c>
      <c r="P64" s="156">
        <f>IF(RES_hhdet_in_tes!P64=0,0,RES_hhdet_in_tes!P64/0.086*1000000/RES_hhdet_in_new!P64)</f>
        <v>5947.9951317064078</v>
      </c>
      <c r="Q64" s="156">
        <f>IF(RES_hhdet_in_tes!Q64=0,0,RES_hhdet_in_tes!Q64/0.086*1000000/RES_hhdet_in_new!Q64)</f>
        <v>6553.7317896718077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167.55444731778641</v>
      </c>
      <c r="D65" s="156">
        <f>IF(RES_hhdet_in_tes!D65=0,0,RES_hhdet_in_tes!D65/0.086*1000000/RES_hhdet_in_new!D64)</f>
        <v>186.73277003730462</v>
      </c>
      <c r="E65" s="156">
        <f>IF(RES_hhdet_in_tes!E65=0,0,RES_hhdet_in_tes!E65/0.086*1000000/RES_hhdet_in_new!E64)</f>
        <v>188.92492137636438</v>
      </c>
      <c r="F65" s="156">
        <f>IF(RES_hhdet_in_tes!F65=0,0,RES_hhdet_in_tes!F65/0.086*1000000/RES_hhdet_in_new!F64)</f>
        <v>172.49438593463276</v>
      </c>
      <c r="G65" s="156">
        <f>IF(RES_hhdet_in_tes!G65=0,0,RES_hhdet_in_tes!G65/0.086*1000000/RES_hhdet_in_new!G64)</f>
        <v>165.30876787911734</v>
      </c>
      <c r="H65" s="156">
        <f>IF(RES_hhdet_in_tes!H65=0,0,RES_hhdet_in_tes!H65/0.086*1000000/RES_hhdet_in_new!H64)</f>
        <v>162.53390081279363</v>
      </c>
      <c r="I65" s="156">
        <f>IF(RES_hhdet_in_tes!I65=0,0,RES_hhdet_in_tes!I65/0.086*1000000/RES_hhdet_in_new!I64)</f>
        <v>171.33788643796976</v>
      </c>
      <c r="J65" s="156">
        <f>IF(RES_hhdet_in_tes!J65=0,0,RES_hhdet_in_tes!J65/0.086*1000000/RES_hhdet_in_new!J64)</f>
        <v>182.21188761226637</v>
      </c>
      <c r="K65" s="156">
        <f>IF(RES_hhdet_in_tes!K65=0,0,RES_hhdet_in_tes!K65/0.086*1000000/RES_hhdet_in_new!K64)</f>
        <v>210.16416262596169</v>
      </c>
      <c r="L65" s="156">
        <f>IF(RES_hhdet_in_tes!L65=0,0,RES_hhdet_in_tes!L65/0.086*1000000/RES_hhdet_in_new!L64)</f>
        <v>198.10572507435944</v>
      </c>
      <c r="M65" s="156">
        <f>IF(RES_hhdet_in_tes!M65=0,0,RES_hhdet_in_tes!M65/0.086*1000000/RES_hhdet_in_new!M64)</f>
        <v>236.6692976621257</v>
      </c>
      <c r="N65" s="156">
        <f>IF(RES_hhdet_in_tes!N65=0,0,RES_hhdet_in_tes!N65/0.086*1000000/RES_hhdet_in_new!N64)</f>
        <v>296.8387696004682</v>
      </c>
      <c r="O65" s="156">
        <f>IF(RES_hhdet_in_tes!O65=0,0,RES_hhdet_in_tes!O65/0.086*1000000/RES_hhdet_in_new!O64)</f>
        <v>313.38987798075431</v>
      </c>
      <c r="P65" s="156">
        <f>IF(RES_hhdet_in_tes!P65=0,0,RES_hhdet_in_tes!P65/0.086*1000000/RES_hhdet_in_new!P64)</f>
        <v>316.19153308282955</v>
      </c>
      <c r="Q65" s="156">
        <f>IF(RES_hhdet_in_tes!Q65=0,0,RES_hhdet_in_tes!Q65/0.086*1000000/RES_hhdet_in_new!Q64)</f>
        <v>338.24089831930507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1327.460067218266</v>
      </c>
      <c r="D66" s="157">
        <f t="shared" si="67"/>
        <v>1281.1839050060235</v>
      </c>
      <c r="E66" s="157">
        <f t="shared" si="67"/>
        <v>1241.3603260505643</v>
      </c>
      <c r="F66" s="157">
        <f t="shared" si="67"/>
        <v>1226.8389667659767</v>
      </c>
      <c r="G66" s="157">
        <f t="shared" si="67"/>
        <v>1212.350135179873</v>
      </c>
      <c r="H66" s="157">
        <f t="shared" si="67"/>
        <v>1203.7066025898946</v>
      </c>
      <c r="I66" s="157">
        <f t="shared" si="67"/>
        <v>1225.5280059734544</v>
      </c>
      <c r="J66" s="157">
        <f t="shared" si="67"/>
        <v>1619.1354599446388</v>
      </c>
      <c r="K66" s="157">
        <f t="shared" si="67"/>
        <v>1604.9468887177966</v>
      </c>
      <c r="L66" s="157">
        <f t="shared" si="67"/>
        <v>1615.5334491649789</v>
      </c>
      <c r="M66" s="157">
        <f t="shared" si="67"/>
        <v>1711.2640871821766</v>
      </c>
      <c r="N66" s="157">
        <f t="shared" si="67"/>
        <v>1687.730424426481</v>
      </c>
      <c r="O66" s="157">
        <f t="shared" si="67"/>
        <v>1679.6548796934428</v>
      </c>
      <c r="P66" s="157">
        <f t="shared" si="67"/>
        <v>1702.3026522236248</v>
      </c>
      <c r="Q66" s="157">
        <f t="shared" si="67"/>
        <v>1724.7585394659889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1327.460067218266</v>
      </c>
      <c r="D67" s="156">
        <f>IF(RES_hhdet_in_tes!D67=0,0,RES_hhdet_in_tes!D67/0.086*1000000/RES_hhdet_in_new!D67)</f>
        <v>1281.1839050060235</v>
      </c>
      <c r="E67" s="156">
        <f>IF(RES_hhdet_in_tes!E67=0,0,RES_hhdet_in_tes!E67/0.086*1000000/RES_hhdet_in_new!E67)</f>
        <v>1241.3603260505643</v>
      </c>
      <c r="F67" s="156">
        <f>IF(RES_hhdet_in_tes!F67=0,0,RES_hhdet_in_tes!F67/0.086*1000000/RES_hhdet_in_new!F67)</f>
        <v>1226.8389667659767</v>
      </c>
      <c r="G67" s="156">
        <f>IF(RES_hhdet_in_tes!G67=0,0,RES_hhdet_in_tes!G67/0.086*1000000/RES_hhdet_in_new!G67)</f>
        <v>1212.350135179873</v>
      </c>
      <c r="H67" s="156">
        <f>IF(RES_hhdet_in_tes!H67=0,0,RES_hhdet_in_tes!H67/0.086*1000000/RES_hhdet_in_new!H67)</f>
        <v>1203.7066025898946</v>
      </c>
      <c r="I67" s="156">
        <f>IF(RES_hhdet_in_tes!I67=0,0,RES_hhdet_in_tes!I67/0.086*1000000/RES_hhdet_in_new!I67)</f>
        <v>1225.5280059734544</v>
      </c>
      <c r="J67" s="156">
        <f>IF(RES_hhdet_in_tes!J67=0,0,RES_hhdet_in_tes!J67/0.086*1000000/RES_hhdet_in_new!J67)</f>
        <v>1619.1354599446388</v>
      </c>
      <c r="K67" s="156">
        <f>IF(RES_hhdet_in_tes!K67=0,0,RES_hhdet_in_tes!K67/0.086*1000000/RES_hhdet_in_new!K67)</f>
        <v>1604.9468887177966</v>
      </c>
      <c r="L67" s="156">
        <f>IF(RES_hhdet_in_tes!L67=0,0,RES_hhdet_in_tes!L67/0.086*1000000/RES_hhdet_in_new!L67)</f>
        <v>1615.5334491649789</v>
      </c>
      <c r="M67" s="156">
        <f>IF(RES_hhdet_in_tes!M67=0,0,RES_hhdet_in_tes!M67/0.086*1000000/RES_hhdet_in_new!M67)</f>
        <v>1711.2640871821766</v>
      </c>
      <c r="N67" s="156">
        <f>IF(RES_hhdet_in_tes!N67=0,0,RES_hhdet_in_tes!N67/0.086*1000000/RES_hhdet_in_new!N67)</f>
        <v>1687.730424426481</v>
      </c>
      <c r="O67" s="156">
        <f>IF(RES_hhdet_in_tes!O67=0,0,RES_hhdet_in_tes!O67/0.086*1000000/RES_hhdet_in_new!O67)</f>
        <v>1679.6548796934428</v>
      </c>
      <c r="P67" s="156">
        <f>IF(RES_hhdet_in_tes!P67=0,0,RES_hhdet_in_tes!P67/0.086*1000000/RES_hhdet_in_new!P67)</f>
        <v>1702.3026522236248</v>
      </c>
      <c r="Q67" s="156">
        <f>IF(RES_hhdet_in_tes!Q67=0,0,RES_hhdet_in_tes!Q67/0.086*1000000/RES_hhdet_in_new!Q67)</f>
        <v>1724.7585394659889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1711.5291758138424</v>
      </c>
      <c r="D68" s="157">
        <f>IF(SUM(RES_hhdet_in_tes!D69:D70,RES_hhdet_in_tes!D73:D74)=0,0,SUM(RES_hhdet_in_tes!D69:D70,RES_hhdet_in_tes!D73:D74)/0.086*1000000/SUM(RES_hhdet_in_new!D69:D70,RES_hhdet_in_new!D73:D74))</f>
        <v>1794.1625469590128</v>
      </c>
      <c r="E68" s="157">
        <f>IF(SUM(RES_hhdet_in_tes!E69:E70,RES_hhdet_in_tes!E73:E74)=0,0,SUM(RES_hhdet_in_tes!E69:E70,RES_hhdet_in_tes!E73:E74)/0.086*1000000/SUM(RES_hhdet_in_new!E69:E70,RES_hhdet_in_new!E73:E74))</f>
        <v>1772.1155086131732</v>
      </c>
      <c r="F68" s="157">
        <f>IF(SUM(RES_hhdet_in_tes!F69:F70,RES_hhdet_in_tes!F73:F74)=0,0,SUM(RES_hhdet_in_tes!F69:F70,RES_hhdet_in_tes!F73:F74)/0.086*1000000/SUM(RES_hhdet_in_new!F69:F70,RES_hhdet_in_new!F73:F74))</f>
        <v>1769.3282701743146</v>
      </c>
      <c r="G68" s="157">
        <f>IF(SUM(RES_hhdet_in_tes!G69:G70,RES_hhdet_in_tes!G73:G74)=0,0,SUM(RES_hhdet_in_tes!G69:G70,RES_hhdet_in_tes!G73:G74)/0.086*1000000/SUM(RES_hhdet_in_new!G69:G70,RES_hhdet_in_new!G73:G74))</f>
        <v>1787.2274699762559</v>
      </c>
      <c r="H68" s="157">
        <f>IF(SUM(RES_hhdet_in_tes!H69:H70,RES_hhdet_in_tes!H73:H74)=0,0,SUM(RES_hhdet_in_tes!H69:H70,RES_hhdet_in_tes!H73:H74)/0.086*1000000/SUM(RES_hhdet_in_new!H69:H70,RES_hhdet_in_new!H73:H74))</f>
        <v>1799.424664142465</v>
      </c>
      <c r="I68" s="157">
        <f>IF(SUM(RES_hhdet_in_tes!I69:I70,RES_hhdet_in_tes!I73:I74)=0,0,SUM(RES_hhdet_in_tes!I69:I70,RES_hhdet_in_tes!I73:I74)/0.086*1000000/SUM(RES_hhdet_in_new!I69:I70,RES_hhdet_in_new!I73:I74))</f>
        <v>1848.5597177029069</v>
      </c>
      <c r="J68" s="157">
        <f>IF(SUM(RES_hhdet_in_tes!J69:J70,RES_hhdet_in_tes!J73:J74)=0,0,SUM(RES_hhdet_in_tes!J69:J70,RES_hhdet_in_tes!J73:J74)/0.086*1000000/SUM(RES_hhdet_in_new!J69:J70,RES_hhdet_in_new!J73:J74))</f>
        <v>1777.4932716827191</v>
      </c>
      <c r="K68" s="157">
        <f>IF(SUM(RES_hhdet_in_tes!K69:K70,RES_hhdet_in_tes!K73:K74)=0,0,SUM(RES_hhdet_in_tes!K69:K70,RES_hhdet_in_tes!K73:K74)/0.086*1000000/SUM(RES_hhdet_in_new!K69:K70,RES_hhdet_in_new!K73:K74))</f>
        <v>1742.5427971347344</v>
      </c>
      <c r="L68" s="157">
        <f>IF(SUM(RES_hhdet_in_tes!L69:L70,RES_hhdet_in_tes!L73:L74)=0,0,SUM(RES_hhdet_in_tes!L69:L70,RES_hhdet_in_tes!L73:L74)/0.086*1000000/SUM(RES_hhdet_in_new!L69:L70,RES_hhdet_in_new!L73:L74))</f>
        <v>1745.5174856554634</v>
      </c>
      <c r="M68" s="157">
        <f>IF(SUM(RES_hhdet_in_tes!M69:M70,RES_hhdet_in_tes!M73:M74)=0,0,SUM(RES_hhdet_in_tes!M69:M70,RES_hhdet_in_tes!M73:M74)/0.086*1000000/SUM(RES_hhdet_in_new!M69:M70,RES_hhdet_in_new!M73:M74))</f>
        <v>1807.4566249735744</v>
      </c>
      <c r="N68" s="157">
        <f>IF(SUM(RES_hhdet_in_tes!N69:N70,RES_hhdet_in_tes!N73:N74)=0,0,SUM(RES_hhdet_in_tes!N69:N70,RES_hhdet_in_tes!N73:N74)/0.086*1000000/SUM(RES_hhdet_in_new!N69:N70,RES_hhdet_in_new!N73:N74))</f>
        <v>1784.0229790945014</v>
      </c>
      <c r="O68" s="157">
        <f>IF(SUM(RES_hhdet_in_tes!O69:O70,RES_hhdet_in_tes!O73:O74)=0,0,SUM(RES_hhdet_in_tes!O69:O70,RES_hhdet_in_tes!O73:O74)/0.086*1000000/SUM(RES_hhdet_in_new!O69:O70,RES_hhdet_in_new!O73:O74))</f>
        <v>1921.0659685416388</v>
      </c>
      <c r="P68" s="157">
        <f>IF(SUM(RES_hhdet_in_tes!P69:P70,RES_hhdet_in_tes!P73:P74)=0,0,SUM(RES_hhdet_in_tes!P69:P70,RES_hhdet_in_tes!P73:P74)/0.086*1000000/SUM(RES_hhdet_in_new!P69:P70,RES_hhdet_in_new!P73:P74))</f>
        <v>1900.5636141498981</v>
      </c>
      <c r="Q68" s="157">
        <f>IF(SUM(RES_hhdet_in_tes!Q69:Q70,RES_hhdet_in_tes!Q73:Q74)=0,0,SUM(RES_hhdet_in_tes!Q69:Q70,RES_hhdet_in_tes!Q73:Q74)/0.086*1000000/SUM(RES_hhdet_in_new!Q69:Q70,RES_hhdet_in_new!Q73:Q74))</f>
        <v>1976.4541865389776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1707.2018767334171</v>
      </c>
      <c r="D69" s="132">
        <f>IF(RES_hhdet_in_tes!D69=0,0,RES_hhdet_in_tes!D69/0.086*1000000/RES_hhdet_in_new!D69)</f>
        <v>1735.3690732414714</v>
      </c>
      <c r="E69" s="132">
        <f>IF(RES_hhdet_in_tes!E69=0,0,RES_hhdet_in_tes!E69/0.086*1000000/RES_hhdet_in_new!E69)</f>
        <v>1722.4125176058085</v>
      </c>
      <c r="F69" s="132">
        <f>IF(RES_hhdet_in_tes!F69=0,0,RES_hhdet_in_tes!F69/0.086*1000000/RES_hhdet_in_new!F69)</f>
        <v>1713.1497374968474</v>
      </c>
      <c r="G69" s="132">
        <f>IF(RES_hhdet_in_tes!G69=0,0,RES_hhdet_in_tes!G69/0.086*1000000/RES_hhdet_in_new!G69)</f>
        <v>1720.1122902381787</v>
      </c>
      <c r="H69" s="132">
        <f>IF(RES_hhdet_in_tes!H69=0,0,RES_hhdet_in_tes!H69/0.086*1000000/RES_hhdet_in_new!H69)</f>
        <v>1745.751500127398</v>
      </c>
      <c r="I69" s="132">
        <f>IF(RES_hhdet_in_tes!I69=0,0,RES_hhdet_in_tes!I69/0.086*1000000/RES_hhdet_in_new!I69)</f>
        <v>1746.9852195941507</v>
      </c>
      <c r="J69" s="132">
        <f>IF(RES_hhdet_in_tes!J69=0,0,RES_hhdet_in_tes!J69/0.086*1000000/RES_hhdet_in_new!J69)</f>
        <v>1745.2610605822936</v>
      </c>
      <c r="K69" s="132">
        <f>IF(RES_hhdet_in_tes!K69=0,0,RES_hhdet_in_tes!K69/0.086*1000000/RES_hhdet_in_new!K69)</f>
        <v>1734.9710696413549</v>
      </c>
      <c r="L69" s="132">
        <f>IF(RES_hhdet_in_tes!L69=0,0,RES_hhdet_in_tes!L69/0.086*1000000/RES_hhdet_in_new!L69)</f>
        <v>1738.279033898885</v>
      </c>
      <c r="M69" s="132">
        <f>IF(RES_hhdet_in_tes!M69=0,0,RES_hhdet_in_tes!M69/0.086*1000000/RES_hhdet_in_new!M69)</f>
        <v>1740.0555849402554</v>
      </c>
      <c r="N69" s="132">
        <f>IF(RES_hhdet_in_tes!N69=0,0,RES_hhdet_in_tes!N69/0.086*1000000/RES_hhdet_in_new!N69)</f>
        <v>1753.0741656497364</v>
      </c>
      <c r="O69" s="132">
        <f>IF(RES_hhdet_in_tes!O69=0,0,RES_hhdet_in_tes!O69/0.086*1000000/RES_hhdet_in_new!O69)</f>
        <v>1772.5585483714358</v>
      </c>
      <c r="P69" s="132">
        <f>IF(RES_hhdet_in_tes!P69=0,0,RES_hhdet_in_tes!P69/0.086*1000000/RES_hhdet_in_new!P69)</f>
        <v>1767.9807856088098</v>
      </c>
      <c r="Q69" s="132">
        <f>IF(RES_hhdet_in_tes!Q69=0,0,RES_hhdet_in_tes!Q69/0.086*1000000/RES_hhdet_in_new!Q69)</f>
        <v>1788.7662093172355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1714.5896972898629</v>
      </c>
      <c r="D70" s="132">
        <f>IF(RES_hhdet_in_tes!D70=0,0,RES_hhdet_in_tes!D70/0.086*1000000/RES_hhdet_in_new!D70)</f>
        <v>1749.1343895521047</v>
      </c>
      <c r="E70" s="132">
        <f>IF(RES_hhdet_in_tes!E70=0,0,RES_hhdet_in_tes!E70/0.086*1000000/RES_hhdet_in_new!E70)</f>
        <v>1741.7393695444453</v>
      </c>
      <c r="F70" s="132">
        <f>IF(RES_hhdet_in_tes!F70=0,0,RES_hhdet_in_tes!F70/0.086*1000000/RES_hhdet_in_new!F70)</f>
        <v>1737.6410071842838</v>
      </c>
      <c r="G70" s="132">
        <f>IF(RES_hhdet_in_tes!G70=0,0,RES_hhdet_in_tes!G70/0.086*1000000/RES_hhdet_in_new!G70)</f>
        <v>1748.8489112180018</v>
      </c>
      <c r="H70" s="132">
        <f>IF(RES_hhdet_in_tes!H70=0,0,RES_hhdet_in_tes!H70/0.086*1000000/RES_hhdet_in_new!H70)</f>
        <v>1778.4477819710769</v>
      </c>
      <c r="I70" s="132">
        <f>IF(RES_hhdet_in_tes!I70=0,0,RES_hhdet_in_tes!I70/0.086*1000000/RES_hhdet_in_new!I70)</f>
        <v>1783.8205443933057</v>
      </c>
      <c r="J70" s="132">
        <f>IF(RES_hhdet_in_tes!J70=0,0,RES_hhdet_in_tes!J70/0.086*1000000/RES_hhdet_in_new!J70)</f>
        <v>1786.4118100206533</v>
      </c>
      <c r="K70" s="132">
        <f>IF(RES_hhdet_in_tes!K70=0,0,RES_hhdet_in_tes!K70/0.086*1000000/RES_hhdet_in_new!K70)</f>
        <v>1781.1232078527012</v>
      </c>
      <c r="L70" s="132">
        <f>IF(RES_hhdet_in_tes!L70=0,0,RES_hhdet_in_tes!L70/0.086*1000000/RES_hhdet_in_new!L70)</f>
        <v>1788.0470261042474</v>
      </c>
      <c r="M70" s="132">
        <f>IF(RES_hhdet_in_tes!M70=0,0,RES_hhdet_in_tes!M70/0.086*1000000/RES_hhdet_in_new!M70)</f>
        <v>1789.2068033948869</v>
      </c>
      <c r="N70" s="132">
        <f>IF(RES_hhdet_in_tes!N70=0,0,RES_hhdet_in_tes!N70/0.086*1000000/RES_hhdet_in_new!N70)</f>
        <v>1796.6958566843575</v>
      </c>
      <c r="O70" s="132">
        <f>IF(RES_hhdet_in_tes!O70=0,0,RES_hhdet_in_tes!O70/0.086*1000000/RES_hhdet_in_new!O70)</f>
        <v>1808.4595462780781</v>
      </c>
      <c r="P70" s="132">
        <f>IF(RES_hhdet_in_tes!P70=0,0,RES_hhdet_in_tes!P70/0.086*1000000/RES_hhdet_in_new!P70)</f>
        <v>1804.0132381746366</v>
      </c>
      <c r="Q70" s="132">
        <f>IF(RES_hhdet_in_tes!Q70=0,0,RES_hhdet_in_tes!Q70/0.086*1000000/RES_hhdet_in_new!Q70)</f>
        <v>1817.7986281930896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1113.8818358002711</v>
      </c>
      <c r="D71" s="165">
        <f>IF(RES_hhdet_in_tes!D71=0,0,RES_hhdet_in_tes!D71/0.086*1000000/RES_hhdet_in_new!D70)</f>
        <v>1135.1183923927535</v>
      </c>
      <c r="E71" s="165">
        <f>IF(RES_hhdet_in_tes!E71=0,0,RES_hhdet_in_tes!E71/0.086*1000000/RES_hhdet_in_new!E70)</f>
        <v>1129.247952411735</v>
      </c>
      <c r="F71" s="165">
        <f>IF(RES_hhdet_in_tes!F71=0,0,RES_hhdet_in_tes!F71/0.086*1000000/RES_hhdet_in_new!F70)</f>
        <v>1125.618309955936</v>
      </c>
      <c r="G71" s="165">
        <f>IF(RES_hhdet_in_tes!G71=0,0,RES_hhdet_in_tes!G71/0.086*1000000/RES_hhdet_in_new!G70)</f>
        <v>1131.815390018025</v>
      </c>
      <c r="H71" s="165">
        <f>IF(RES_hhdet_in_tes!H71=0,0,RES_hhdet_in_tes!H71/0.086*1000000/RES_hhdet_in_new!H70)</f>
        <v>1149.8068018620725</v>
      </c>
      <c r="I71" s="165">
        <f>IF(RES_hhdet_in_tes!I71=0,0,RES_hhdet_in_tes!I71/0.086*1000000/RES_hhdet_in_new!I70)</f>
        <v>1152.2100311359331</v>
      </c>
      <c r="J71" s="165">
        <f>IF(RES_hhdet_in_tes!J71=0,0,RES_hhdet_in_tes!J71/0.086*1000000/RES_hhdet_in_new!J70)</f>
        <v>1153.57413371189</v>
      </c>
      <c r="K71" s="165">
        <f>IF(RES_hhdet_in_tes!K71=0,0,RES_hhdet_in_tes!K71/0.086*1000000/RES_hhdet_in_new!K70)</f>
        <v>1149.8666195287774</v>
      </c>
      <c r="L71" s="165">
        <f>IF(RES_hhdet_in_tes!L71=0,0,RES_hhdet_in_tes!L71/0.086*1000000/RES_hhdet_in_new!L70)</f>
        <v>1153.6189096978544</v>
      </c>
      <c r="M71" s="165">
        <f>IF(RES_hhdet_in_tes!M71=0,0,RES_hhdet_in_tes!M71/0.086*1000000/RES_hhdet_in_new!M70)</f>
        <v>1153.8675682867151</v>
      </c>
      <c r="N71" s="165">
        <f>IF(RES_hhdet_in_tes!N71=0,0,RES_hhdet_in_tes!N71/0.086*1000000/RES_hhdet_in_new!N70)</f>
        <v>1161.1921719297707</v>
      </c>
      <c r="O71" s="165">
        <f>IF(RES_hhdet_in_tes!O71=0,0,RES_hhdet_in_tes!O71/0.086*1000000/RES_hhdet_in_new!O70)</f>
        <v>1172.59511571953</v>
      </c>
      <c r="P71" s="165">
        <f>IF(RES_hhdet_in_tes!P71=0,0,RES_hhdet_in_tes!P71/0.086*1000000/RES_hhdet_in_new!P70)</f>
        <v>1166.9820690378083</v>
      </c>
      <c r="Q71" s="165">
        <f>IF(RES_hhdet_in_tes!Q71=0,0,RES_hhdet_in_tes!Q71/0.086*1000000/RES_hhdet_in_new!Q70)</f>
        <v>1178.090120344101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600.70786148959178</v>
      </c>
      <c r="D72" s="164">
        <f>IF(RES_hhdet_in_tes!D72=0,0,RES_hhdet_in_tes!D72/0.086*1000000/RES_hhdet_in_new!D70)</f>
        <v>614.01599715935117</v>
      </c>
      <c r="E72" s="164">
        <f>IF(RES_hhdet_in_tes!E72=0,0,RES_hhdet_in_tes!E72/0.086*1000000/RES_hhdet_in_new!E70)</f>
        <v>612.49141713271024</v>
      </c>
      <c r="F72" s="164">
        <f>IF(RES_hhdet_in_tes!F72=0,0,RES_hhdet_in_tes!F72/0.086*1000000/RES_hhdet_in_new!F70)</f>
        <v>612.02269722834774</v>
      </c>
      <c r="G72" s="164">
        <f>IF(RES_hhdet_in_tes!G72=0,0,RES_hhdet_in_tes!G72/0.086*1000000/RES_hhdet_in_new!G70)</f>
        <v>617.03352119997703</v>
      </c>
      <c r="H72" s="164">
        <f>IF(RES_hhdet_in_tes!H72=0,0,RES_hhdet_in_tes!H72/0.086*1000000/RES_hhdet_in_new!H70)</f>
        <v>628.64098010900454</v>
      </c>
      <c r="I72" s="164">
        <f>IF(RES_hhdet_in_tes!I72=0,0,RES_hhdet_in_tes!I72/0.086*1000000/RES_hhdet_in_new!I70)</f>
        <v>631.61051325737265</v>
      </c>
      <c r="J72" s="164">
        <f>IF(RES_hhdet_in_tes!J72=0,0,RES_hhdet_in_tes!J72/0.086*1000000/RES_hhdet_in_new!J70)</f>
        <v>632.83767630876298</v>
      </c>
      <c r="K72" s="164">
        <f>IF(RES_hhdet_in_tes!K72=0,0,RES_hhdet_in_tes!K72/0.086*1000000/RES_hhdet_in_new!K70)</f>
        <v>631.25658832392367</v>
      </c>
      <c r="L72" s="164">
        <f>IF(RES_hhdet_in_tes!L72=0,0,RES_hhdet_in_tes!L72/0.086*1000000/RES_hhdet_in_new!L70)</f>
        <v>634.42811640639297</v>
      </c>
      <c r="M72" s="164">
        <f>IF(RES_hhdet_in_tes!M72=0,0,RES_hhdet_in_tes!M72/0.086*1000000/RES_hhdet_in_new!M70)</f>
        <v>635.33923510817169</v>
      </c>
      <c r="N72" s="164">
        <f>IF(RES_hhdet_in_tes!N72=0,0,RES_hhdet_in_tes!N72/0.086*1000000/RES_hhdet_in_new!N70)</f>
        <v>635.50368475458652</v>
      </c>
      <c r="O72" s="164">
        <f>IF(RES_hhdet_in_tes!O72=0,0,RES_hhdet_in_tes!O72/0.086*1000000/RES_hhdet_in_new!O70)</f>
        <v>635.86443055854818</v>
      </c>
      <c r="P72" s="164">
        <f>IF(RES_hhdet_in_tes!P72=0,0,RES_hhdet_in_tes!P72/0.086*1000000/RES_hhdet_in_new!P70)</f>
        <v>637.03116913682823</v>
      </c>
      <c r="Q72" s="164">
        <f>IF(RES_hhdet_in_tes!Q72=0,0,RES_hhdet_in_tes!Q72/0.086*1000000/RES_hhdet_in_new!Q70)</f>
        <v>639.7085078489888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2088.8001719998647</v>
      </c>
      <c r="D73" s="162">
        <f>IF(RES_hhdet_in_tes!D73=0,0,RES_hhdet_in_tes!D73/0.086*1000000/RES_hhdet_in_new!D73)</f>
        <v>2190.6437727721764</v>
      </c>
      <c r="E73" s="162">
        <f>IF(RES_hhdet_in_tes!E73=0,0,RES_hhdet_in_tes!E73/0.086*1000000/RES_hhdet_in_new!E73)</f>
        <v>2198.7149963881752</v>
      </c>
      <c r="F73" s="162">
        <f>IF(RES_hhdet_in_tes!F73=0,0,RES_hhdet_in_tes!F73/0.086*1000000/RES_hhdet_in_new!F73)</f>
        <v>2169.3403924783033</v>
      </c>
      <c r="G73" s="162">
        <f>IF(RES_hhdet_in_tes!G73=0,0,RES_hhdet_in_tes!G73/0.086*1000000/RES_hhdet_in_new!G73)</f>
        <v>2186.5660991786585</v>
      </c>
      <c r="H73" s="162">
        <f>IF(RES_hhdet_in_tes!H73=0,0,RES_hhdet_in_tes!H73/0.086*1000000/RES_hhdet_in_new!H73)</f>
        <v>2239.9408095002623</v>
      </c>
      <c r="I73" s="162">
        <f>IF(RES_hhdet_in_tes!I73=0,0,RES_hhdet_in_tes!I73/0.086*1000000/RES_hhdet_in_new!I73)</f>
        <v>2298.4914509018818</v>
      </c>
      <c r="J73" s="162">
        <f>IF(RES_hhdet_in_tes!J73=0,0,RES_hhdet_in_tes!J73/0.086*1000000/RES_hhdet_in_new!J73)</f>
        <v>2395.0237628567215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2737.4396955443663</v>
      </c>
      <c r="N73" s="162">
        <f>IF(RES_hhdet_in_tes!N73=0,0,RES_hhdet_in_tes!N73/0.086*1000000/RES_hhdet_in_new!N73)</f>
        <v>2953.7859208811337</v>
      </c>
      <c r="O73" s="162">
        <f>IF(RES_hhdet_in_tes!O73=0,0,RES_hhdet_in_tes!O73/0.086*1000000/RES_hhdet_in_new!O73)</f>
        <v>2884.415302829168</v>
      </c>
      <c r="P73" s="162">
        <f>IF(RES_hhdet_in_tes!P73=0,0,RES_hhdet_in_tes!P73/0.086*1000000/RES_hhdet_in_new!P73)</f>
        <v>2859.6700993193504</v>
      </c>
      <c r="Q73" s="162">
        <f>IF(RES_hhdet_in_tes!Q73=0,0,RES_hhdet_in_tes!Q73/0.086*1000000/RES_hhdet_in_new!Q73)</f>
        <v>2925.2863440746187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1958.4205662736867</v>
      </c>
      <c r="D74" s="160">
        <f>IF(RES_hhdet_in_tes!D74=0,0,RES_hhdet_in_tes!D74/0.086*1000000/RES_hhdet_in_new!D74)</f>
        <v>2040.7592364880175</v>
      </c>
      <c r="E74" s="160">
        <f>IF(RES_hhdet_in_tes!E74=0,0,RES_hhdet_in_tes!E74/0.086*1000000/RES_hhdet_in_new!E74)</f>
        <v>2044.8020560133239</v>
      </c>
      <c r="F74" s="160">
        <f>IF(RES_hhdet_in_tes!F74=0,0,RES_hhdet_in_tes!F74/0.086*1000000/RES_hhdet_in_new!F74)</f>
        <v>2025.4581404076284</v>
      </c>
      <c r="G74" s="160">
        <f>IF(RES_hhdet_in_tes!G74=0,0,RES_hhdet_in_tes!G74/0.086*1000000/RES_hhdet_in_new!G74)</f>
        <v>2041.755666478176</v>
      </c>
      <c r="H74" s="160">
        <f>IF(RES_hhdet_in_tes!H74=0,0,RES_hhdet_in_tes!H74/0.086*1000000/RES_hhdet_in_new!H74)</f>
        <v>2087.6166183983464</v>
      </c>
      <c r="I74" s="160">
        <f>IF(RES_hhdet_in_tes!I74=0,0,RES_hhdet_in_tes!I74/0.086*1000000/RES_hhdet_in_new!I74)</f>
        <v>2133.6297348239032</v>
      </c>
      <c r="J74" s="160">
        <f>IF(RES_hhdet_in_tes!J74=0,0,RES_hhdet_in_tes!J74/0.086*1000000/RES_hhdet_in_new!J74)</f>
        <v>2192.3995502674629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2426.1953664036005</v>
      </c>
      <c r="N74" s="160">
        <f>IF(RES_hhdet_in_tes!N74=0,0,RES_hhdet_in_tes!N74/0.086*1000000/RES_hhdet_in_new!N74)</f>
        <v>2572.0862995935986</v>
      </c>
      <c r="O74" s="160">
        <f>IF(RES_hhdet_in_tes!O74=0,0,RES_hhdet_in_tes!O74/0.086*1000000/RES_hhdet_in_new!O74)</f>
        <v>2533.9887473192603</v>
      </c>
      <c r="P74" s="160">
        <f>IF(RES_hhdet_in_tes!P74=0,0,RES_hhdet_in_tes!P74/0.086*1000000/RES_hhdet_in_new!P74)</f>
        <v>2513.1162384482996</v>
      </c>
      <c r="Q74" s="160">
        <f>IF(RES_hhdet_in_tes!Q74=0,0,RES_hhdet_in_tes!Q74/0.086*1000000/RES_hhdet_in_new!Q74)</f>
        <v>2547.5787849741409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1357.7201117999596</v>
      </c>
      <c r="D75" s="156">
        <f>IF(RES_hhdet_in_tes!D75=0,0,RES_hhdet_in_tes!D75/0.086*1000000/RES_hhdet_in_new!D74)</f>
        <v>1426.7488707220725</v>
      </c>
      <c r="E75" s="156">
        <f>IF(RES_hhdet_in_tes!E75=0,0,RES_hhdet_in_tes!E75/0.086*1000000/RES_hhdet_in_new!E74)</f>
        <v>1432.3190546266669</v>
      </c>
      <c r="F75" s="156">
        <f>IF(RES_hhdet_in_tes!F75=0,0,RES_hhdet_in_tes!F75/0.086*1000000/RES_hhdet_in_new!F74)</f>
        <v>1413.4439151566326</v>
      </c>
      <c r="G75" s="156">
        <f>IF(RES_hhdet_in_tes!G75=0,0,RES_hhdet_in_tes!G75/0.086*1000000/RES_hhdet_in_new!G74)</f>
        <v>1424.7251390463377</v>
      </c>
      <c r="H75" s="156">
        <f>IF(RES_hhdet_in_tes!H75=0,0,RES_hhdet_in_tes!H75/0.086*1000000/RES_hhdet_in_new!H74)</f>
        <v>1458.9697211671328</v>
      </c>
      <c r="I75" s="156">
        <f>IF(RES_hhdet_in_tes!I75=0,0,RES_hhdet_in_tes!I75/0.086*1000000/RES_hhdet_in_new!I74)</f>
        <v>1501.9780591988231</v>
      </c>
      <c r="J75" s="156">
        <f>IF(RES_hhdet_in_tes!J75=0,0,RES_hhdet_in_tes!J75/0.086*1000000/RES_hhdet_in_new!J74)</f>
        <v>1559.5093099834976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1790.7941862968678</v>
      </c>
      <c r="N75" s="156">
        <f>IF(RES_hhdet_in_tes!N75=0,0,RES_hhdet_in_tes!N75/0.086*1000000/RES_hhdet_in_new!N74)</f>
        <v>1936.5215011727232</v>
      </c>
      <c r="O75" s="156">
        <f>IF(RES_hhdet_in_tes!O75=0,0,RES_hhdet_in_tes!O75/0.086*1000000/RES_hhdet_in_new!O74)</f>
        <v>1897.9595750480316</v>
      </c>
      <c r="P75" s="156">
        <f>IF(RES_hhdet_in_tes!P75=0,0,RES_hhdet_in_tes!P75/0.086*1000000/RES_hhdet_in_new!P74)</f>
        <v>1875.9009163462215</v>
      </c>
      <c r="Q75" s="156">
        <f>IF(RES_hhdet_in_tes!Q75=0,0,RES_hhdet_in_tes!Q75/0.086*1000000/RES_hhdet_in_new!Q74)</f>
        <v>1907.6586793747153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600.70045447372706</v>
      </c>
      <c r="D76" s="156">
        <f>IF(RES_hhdet_in_tes!D76=0,0,RES_hhdet_in_tes!D76/0.086*1000000/RES_hhdet_in_new!D74)</f>
        <v>614.01036576594481</v>
      </c>
      <c r="E76" s="156">
        <f>IF(RES_hhdet_in_tes!E76=0,0,RES_hhdet_in_tes!E76/0.086*1000000/RES_hhdet_in_new!E74)</f>
        <v>612.48300138665695</v>
      </c>
      <c r="F76" s="156">
        <f>IF(RES_hhdet_in_tes!F76=0,0,RES_hhdet_in_tes!F76/0.086*1000000/RES_hhdet_in_new!F74)</f>
        <v>612.01422525099622</v>
      </c>
      <c r="G76" s="156">
        <f>IF(RES_hhdet_in_tes!G76=0,0,RES_hhdet_in_tes!G76/0.086*1000000/RES_hhdet_in_new!G74)</f>
        <v>617.0305274318381</v>
      </c>
      <c r="H76" s="156">
        <f>IF(RES_hhdet_in_tes!H76=0,0,RES_hhdet_in_tes!H76/0.086*1000000/RES_hhdet_in_new!H74)</f>
        <v>628.64689723121398</v>
      </c>
      <c r="I76" s="156">
        <f>IF(RES_hhdet_in_tes!I76=0,0,RES_hhdet_in_tes!I76/0.086*1000000/RES_hhdet_in_new!I74)</f>
        <v>631.6516756250802</v>
      </c>
      <c r="J76" s="156">
        <f>IF(RES_hhdet_in_tes!J76=0,0,RES_hhdet_in_tes!J76/0.086*1000000/RES_hhdet_in_new!J74)</f>
        <v>632.89024028396568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635.40118010673302</v>
      </c>
      <c r="N76" s="156">
        <f>IF(RES_hhdet_in_tes!N76=0,0,RES_hhdet_in_tes!N76/0.086*1000000/RES_hhdet_in_new!N74)</f>
        <v>635.5647984208756</v>
      </c>
      <c r="O76" s="156">
        <f>IF(RES_hhdet_in_tes!O76=0,0,RES_hhdet_in_tes!O76/0.086*1000000/RES_hhdet_in_new!O74)</f>
        <v>636.0291722712285</v>
      </c>
      <c r="P76" s="156">
        <f>IF(RES_hhdet_in_tes!P76=0,0,RES_hhdet_in_tes!P76/0.086*1000000/RES_hhdet_in_new!P74)</f>
        <v>637.21532210207795</v>
      </c>
      <c r="Q76" s="156">
        <f>IF(RES_hhdet_in_tes!Q76=0,0,RES_hhdet_in_tes!Q76/0.086*1000000/RES_hhdet_in_new!Q74)</f>
        <v>639.92010559942526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567.22527344859873</v>
      </c>
      <c r="D77" s="157">
        <f>IF(SUM(RES_hhdet_in_tes!D78:D79)=0,0,SUM(RES_hhdet_in_tes!D78:D79)/0.086*1000000/SUM(RES_hhdet_in_new!D78:D79))</f>
        <v>581.78897179632929</v>
      </c>
      <c r="E77" s="157">
        <f>IF(SUM(RES_hhdet_in_tes!E78:E79)=0,0,SUM(RES_hhdet_in_tes!E78:E79)/0.086*1000000/SUM(RES_hhdet_in_new!E78:E79))</f>
        <v>585.45073450490906</v>
      </c>
      <c r="F77" s="157">
        <f>IF(SUM(RES_hhdet_in_tes!F78:F79)=0,0,SUM(RES_hhdet_in_tes!F78:F79)/0.086*1000000/SUM(RES_hhdet_in_new!F78:F79))</f>
        <v>584.70495047676275</v>
      </c>
      <c r="G77" s="157">
        <f>IF(SUM(RES_hhdet_in_tes!G78:G79)=0,0,SUM(RES_hhdet_in_tes!G78:G79)/0.086*1000000/SUM(RES_hhdet_in_new!G78:G79))</f>
        <v>598.56879931519518</v>
      </c>
      <c r="H77" s="157">
        <f>IF(SUM(RES_hhdet_in_tes!H78:H79)=0,0,SUM(RES_hhdet_in_tes!H78:H79)/0.086*1000000/SUM(RES_hhdet_in_new!H78:H79))</f>
        <v>624.65884752477416</v>
      </c>
      <c r="I77" s="157">
        <f>IF(SUM(RES_hhdet_in_tes!I78:I79)=0,0,SUM(RES_hhdet_in_tes!I78:I79)/0.086*1000000/SUM(RES_hhdet_in_new!I78:I79))</f>
        <v>645.62835082786535</v>
      </c>
      <c r="J77" s="157">
        <f>IF(SUM(RES_hhdet_in_tes!J78:J79)=0,0,SUM(RES_hhdet_in_tes!J78:J79)/0.086*1000000/SUM(RES_hhdet_in_new!J78:J79))</f>
        <v>633.80778693032948</v>
      </c>
      <c r="K77" s="157">
        <f>IF(SUM(RES_hhdet_in_tes!K78:K79)=0,0,SUM(RES_hhdet_in_tes!K78:K79)/0.086*1000000/SUM(RES_hhdet_in_new!K78:K79))</f>
        <v>637.12583512512026</v>
      </c>
      <c r="L77" s="157">
        <f>IF(SUM(RES_hhdet_in_tes!L78:L79)=0,0,SUM(RES_hhdet_in_tes!L78:L79)/0.086*1000000/SUM(RES_hhdet_in_new!L78:L79))</f>
        <v>623.18225594265255</v>
      </c>
      <c r="M77" s="157">
        <f>IF(SUM(RES_hhdet_in_tes!M78:M79)=0,0,SUM(RES_hhdet_in_tes!M78:M79)/0.086*1000000/SUM(RES_hhdet_in_new!M78:M79))</f>
        <v>632.80699964784242</v>
      </c>
      <c r="N77" s="157">
        <f>IF(SUM(RES_hhdet_in_tes!N78:N79)=0,0,SUM(RES_hhdet_in_tes!N78:N79)/0.086*1000000/SUM(RES_hhdet_in_new!N78:N79))</f>
        <v>647.69985845074086</v>
      </c>
      <c r="O77" s="157">
        <f>IF(SUM(RES_hhdet_in_tes!O78:O79)=0,0,SUM(RES_hhdet_in_tes!O78:O79)/0.086*1000000/SUM(RES_hhdet_in_new!O78:O79))</f>
        <v>667.45498502242594</v>
      </c>
      <c r="P77" s="157">
        <f>IF(SUM(RES_hhdet_in_tes!P78:P79)=0,0,SUM(RES_hhdet_in_tes!P78:P79)/0.086*1000000/SUM(RES_hhdet_in_new!P78:P79))</f>
        <v>631.40027938083517</v>
      </c>
      <c r="Q77" s="157">
        <f>IF(SUM(RES_hhdet_in_tes!Q78:Q79)=0,0,SUM(RES_hhdet_in_tes!Q78:Q79)/0.086*1000000/SUM(RES_hhdet_in_new!Q78:Q79))</f>
        <v>677.48308943966538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554.50321118673503</v>
      </c>
      <c r="D78" s="156">
        <f>IF(RES_hhdet_in_tes!D78=0,0,RES_hhdet_in_tes!D78/0.086*1000000/RES_hhdet_in_new!D78)</f>
        <v>569.67456722809663</v>
      </c>
      <c r="E78" s="156">
        <f>IF(RES_hhdet_in_tes!E78=0,0,RES_hhdet_in_tes!E78/0.086*1000000/RES_hhdet_in_new!E78)</f>
        <v>572.72439854286233</v>
      </c>
      <c r="F78" s="156">
        <f>IF(RES_hhdet_in_tes!F78=0,0,RES_hhdet_in_tes!F78/0.086*1000000/RES_hhdet_in_new!F78)</f>
        <v>578.20396218224823</v>
      </c>
      <c r="G78" s="156">
        <f>IF(RES_hhdet_in_tes!G78=0,0,RES_hhdet_in_tes!G78/0.086*1000000/RES_hhdet_in_new!G78)</f>
        <v>588.92882014252007</v>
      </c>
      <c r="H78" s="156">
        <f>IF(RES_hhdet_in_tes!H78=0,0,RES_hhdet_in_tes!H78/0.086*1000000/RES_hhdet_in_new!H78)</f>
        <v>615.12111882294357</v>
      </c>
      <c r="I78" s="156">
        <f>IF(RES_hhdet_in_tes!I78=0,0,RES_hhdet_in_tes!I78/0.086*1000000/RES_hhdet_in_new!I78)</f>
        <v>627.17018133985096</v>
      </c>
      <c r="J78" s="156">
        <f>IF(RES_hhdet_in_tes!J78=0,0,RES_hhdet_in_tes!J78/0.086*1000000/RES_hhdet_in_new!J78)</f>
        <v>633.80778693032948</v>
      </c>
      <c r="K78" s="156">
        <f>IF(RES_hhdet_in_tes!K78=0,0,RES_hhdet_in_tes!K78/0.086*1000000/RES_hhdet_in_new!K78)</f>
        <v>621.02447006443288</v>
      </c>
      <c r="L78" s="156">
        <f>IF(RES_hhdet_in_tes!L78=0,0,RES_hhdet_in_tes!L78/0.086*1000000/RES_hhdet_in_new!L78)</f>
        <v>623.18225594265255</v>
      </c>
      <c r="M78" s="156">
        <f>IF(RES_hhdet_in_tes!M78=0,0,RES_hhdet_in_tes!M78/0.086*1000000/RES_hhdet_in_new!M78)</f>
        <v>620.52713903949109</v>
      </c>
      <c r="N78" s="156">
        <f>IF(RES_hhdet_in_tes!N78=0,0,RES_hhdet_in_tes!N78/0.086*1000000/RES_hhdet_in_new!N78)</f>
        <v>623.00293551923301</v>
      </c>
      <c r="O78" s="156">
        <f>IF(RES_hhdet_in_tes!O78=0,0,RES_hhdet_in_tes!O78/0.086*1000000/RES_hhdet_in_new!O78)</f>
        <v>627.63136690974477</v>
      </c>
      <c r="P78" s="156">
        <f>IF(RES_hhdet_in_tes!P78=0,0,RES_hhdet_in_tes!P78/0.086*1000000/RES_hhdet_in_new!P78)</f>
        <v>631.40027938083517</v>
      </c>
      <c r="Q78" s="156">
        <f>IF(RES_hhdet_in_tes!Q78=0,0,RES_hhdet_in_tes!Q78/0.086*1000000/RES_hhdet_in_new!Q78)</f>
        <v>633.98169416547819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677.00218066562184</v>
      </c>
      <c r="D79" s="57">
        <f>IF(RES_hhdet_in_tes!D79=0,0,RES_hhdet_in_tes!D79/0.086*1000000/RES_hhdet_in_new!D79)</f>
        <v>713.61565387673136</v>
      </c>
      <c r="E79" s="57">
        <f>IF(RES_hhdet_in_tes!E79=0,0,RES_hhdet_in_tes!E79/0.086*1000000/RES_hhdet_in_new!E79)</f>
        <v>721.57421639203972</v>
      </c>
      <c r="F79" s="57">
        <f>IF(RES_hhdet_in_tes!F79=0,0,RES_hhdet_in_tes!F79/0.086*1000000/RES_hhdet_in_new!F79)</f>
        <v>718.13343702026123</v>
      </c>
      <c r="G79" s="57">
        <f>IF(RES_hhdet_in_tes!G79=0,0,RES_hhdet_in_tes!G79/0.086*1000000/RES_hhdet_in_new!G79)</f>
        <v>728.33483106260121</v>
      </c>
      <c r="H79" s="57">
        <f>IF(RES_hhdet_in_tes!H79=0,0,RES_hhdet_in_tes!H79/0.086*1000000/RES_hhdet_in_new!H79)</f>
        <v>749.07936325478533</v>
      </c>
      <c r="I79" s="57">
        <f>IF(RES_hhdet_in_tes!I79=0,0,RES_hhdet_in_tes!I79/0.086*1000000/RES_hhdet_in_new!I79)</f>
        <v>798.97572651351493</v>
      </c>
      <c r="J79" s="57">
        <f>IF(RES_hhdet_in_tes!J79=0,0,RES_hhdet_in_tes!J79/0.086*1000000/RES_hhdet_in_new!J79)</f>
        <v>0</v>
      </c>
      <c r="K79" s="57">
        <f>IF(RES_hhdet_in_tes!K79=0,0,RES_hhdet_in_tes!K79/0.086*1000000/RES_hhdet_in_new!K79)</f>
        <v>839.91745475162622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957.02390538083012</v>
      </c>
      <c r="N79" s="57">
        <f>IF(RES_hhdet_in_tes!N79=0,0,RES_hhdet_in_tes!N79/0.086*1000000/RES_hhdet_in_new!N79)</f>
        <v>987.82952998204985</v>
      </c>
      <c r="O79" s="57">
        <f>IF(RES_hhdet_in_tes!O79=0,0,RES_hhdet_in_tes!O79/0.086*1000000/RES_hhdet_in_new!O79)</f>
        <v>966.57329801581079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953.73634264495638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12388.380668428939</v>
      </c>
      <c r="E81" s="168">
        <f t="shared" ref="E81" si="70">SUM(E82,E85,E87,E100)</f>
        <v>12712.136844899122</v>
      </c>
      <c r="F81" s="168">
        <f t="shared" ref="F81" si="71">SUM(F82,F85,F87,F100)</f>
        <v>12500.231393019107</v>
      </c>
      <c r="G81" s="168">
        <f t="shared" ref="G81" si="72">SUM(G82,G85,G87,G100)</f>
        <v>12287.727510722352</v>
      </c>
      <c r="H81" s="168">
        <f t="shared" ref="H81" si="73">SUM(H82,H85,H87,H100)</f>
        <v>12428.014731124804</v>
      </c>
      <c r="I81" s="168">
        <f t="shared" ref="I81" si="74">SUM(I82,I85,I87,I100)</f>
        <v>12196.357745286108</v>
      </c>
      <c r="J81" s="168">
        <f t="shared" ref="J81" si="75">SUM(J82,J85,J87,J100)</f>
        <v>12982.624610375779</v>
      </c>
      <c r="K81" s="168">
        <f t="shared" ref="K81" si="76">SUM(K82,K85,K87,K100)</f>
        <v>13093.999779047343</v>
      </c>
      <c r="L81" s="168">
        <f t="shared" ref="L81" si="77">SUM(L82,L85,L87,L100)</f>
        <v>13889.267744459141</v>
      </c>
      <c r="M81" s="168">
        <f t="shared" ref="M81" si="78">SUM(M82,M85,M87,M100)</f>
        <v>12973.955566736262</v>
      </c>
      <c r="N81" s="168">
        <f t="shared" ref="N81" si="79">SUM(N82,N85,N87,N100)</f>
        <v>13117.353786104817</v>
      </c>
      <c r="O81" s="168">
        <f t="shared" ref="O81" si="80">SUM(O82,O85,O87,O100)</f>
        <v>13325.90519156421</v>
      </c>
      <c r="P81" s="168">
        <f t="shared" ref="P81" si="81">SUM(P82,P85,P87,P100)</f>
        <v>11686.680629358036</v>
      </c>
      <c r="Q81" s="168">
        <f t="shared" ref="Q81" si="82">SUM(Q82,Q85,Q87,Q100)</f>
        <v>11754.740925009577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8498.3834476944685</v>
      </c>
      <c r="E82" s="157">
        <f t="shared" si="83"/>
        <v>8831.7708714784258</v>
      </c>
      <c r="F82" s="157">
        <f t="shared" si="83"/>
        <v>8589.122294313036</v>
      </c>
      <c r="G82" s="157">
        <f t="shared" si="83"/>
        <v>8344.3653189620472</v>
      </c>
      <c r="H82" s="157">
        <f t="shared" si="83"/>
        <v>8452.7293283031995</v>
      </c>
      <c r="I82" s="157">
        <f t="shared" si="83"/>
        <v>8313.5493843172462</v>
      </c>
      <c r="J82" s="157">
        <f t="shared" si="83"/>
        <v>8509.1388478869503</v>
      </c>
      <c r="K82" s="157">
        <f t="shared" si="83"/>
        <v>8764.8833707501817</v>
      </c>
      <c r="L82" s="157">
        <f t="shared" si="83"/>
        <v>8938.8839250071742</v>
      </c>
      <c r="M82" s="157">
        <f t="shared" si="83"/>
        <v>8380.8009474098071</v>
      </c>
      <c r="N82" s="157">
        <f t="shared" si="83"/>
        <v>8670.0488109439466</v>
      </c>
      <c r="O82" s="157">
        <f t="shared" si="83"/>
        <v>9027.4912488246646</v>
      </c>
      <c r="P82" s="157">
        <f t="shared" si="83"/>
        <v>6748.2100332353566</v>
      </c>
      <c r="Q82" s="157">
        <f t="shared" si="83"/>
        <v>6985.5520297616986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8423.111564886909</v>
      </c>
      <c r="E83" s="156">
        <f>IF(RES_hhdet_in_tes!E83=0,0,RES_hhdet_in_tes!E83/0.086*1000000/RES_hhdet_in_new!E83)</f>
        <v>8755.1579529733972</v>
      </c>
      <c r="F83" s="156">
        <f>IF(RES_hhdet_in_tes!F83=0,0,RES_hhdet_in_tes!F83/0.086*1000000/RES_hhdet_in_new!F83)</f>
        <v>8518.160523127468</v>
      </c>
      <c r="G83" s="156">
        <f>IF(RES_hhdet_in_tes!G83=0,0,RES_hhdet_in_tes!G83/0.086*1000000/RES_hhdet_in_new!G83)</f>
        <v>8275.6057219581526</v>
      </c>
      <c r="H83" s="156">
        <f>IF(RES_hhdet_in_tes!H83=0,0,RES_hhdet_in_tes!H83/0.086*1000000/RES_hhdet_in_new!H83)</f>
        <v>8384.7074719157372</v>
      </c>
      <c r="I83" s="156">
        <f>IF(RES_hhdet_in_tes!I83=0,0,RES_hhdet_in_tes!I83/0.086*1000000/RES_hhdet_in_new!I83)</f>
        <v>8232.2062550727151</v>
      </c>
      <c r="J83" s="156">
        <f>IF(RES_hhdet_in_tes!J83=0,0,RES_hhdet_in_tes!J83/0.086*1000000/RES_hhdet_in_new!J83)</f>
        <v>8435.0567363784194</v>
      </c>
      <c r="K83" s="156">
        <f>IF(RES_hhdet_in_tes!K83=0,0,RES_hhdet_in_tes!K83/0.086*1000000/RES_hhdet_in_new!K83)</f>
        <v>8676.238767869705</v>
      </c>
      <c r="L83" s="156">
        <f>IF(RES_hhdet_in_tes!L83=0,0,RES_hhdet_in_tes!L83/0.086*1000000/RES_hhdet_in_new!L83)</f>
        <v>8868.6791912479221</v>
      </c>
      <c r="M83" s="156">
        <f>IF(RES_hhdet_in_tes!M83=0,0,RES_hhdet_in_tes!M83/0.086*1000000/RES_hhdet_in_new!M83)</f>
        <v>8273.5029144873697</v>
      </c>
      <c r="N83" s="156">
        <f>IF(RES_hhdet_in_tes!N83=0,0,RES_hhdet_in_tes!N83/0.086*1000000/RES_hhdet_in_new!N83)</f>
        <v>8544.4013362394762</v>
      </c>
      <c r="O83" s="156">
        <f>IF(RES_hhdet_in_tes!O83=0,0,RES_hhdet_in_tes!O83/0.086*1000000/RES_hhdet_in_new!O83)</f>
        <v>8899.9926803851831</v>
      </c>
      <c r="P83" s="156">
        <f>IF(RES_hhdet_in_tes!P83=0,0,RES_hhdet_in_tes!P83/0.086*1000000/RES_hhdet_in_new!P83)</f>
        <v>6607.705510994313</v>
      </c>
      <c r="Q83" s="156">
        <f>IF(RES_hhdet_in_tes!Q83=0,0,RES_hhdet_in_tes!Q83/0.086*1000000/RES_hhdet_in_new!Q83)</f>
        <v>6844.2579977336682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75.271882807558768</v>
      </c>
      <c r="E84" s="156">
        <f>IF(RES_hhdet_in_tes!E84=0,0,RES_hhdet_in_tes!E84/0.086*1000000/RES_hhdet_in_new!E83)</f>
        <v>76.612918505028986</v>
      </c>
      <c r="F84" s="156">
        <f>IF(RES_hhdet_in_tes!F84=0,0,RES_hhdet_in_tes!F84/0.086*1000000/RES_hhdet_in_new!F83)</f>
        <v>70.961771185567983</v>
      </c>
      <c r="G84" s="156">
        <f>IF(RES_hhdet_in_tes!G84=0,0,RES_hhdet_in_tes!G84/0.086*1000000/RES_hhdet_in_new!G83)</f>
        <v>68.759597003894683</v>
      </c>
      <c r="H84" s="156">
        <f>IF(RES_hhdet_in_tes!H84=0,0,RES_hhdet_in_tes!H84/0.086*1000000/RES_hhdet_in_new!H83)</f>
        <v>68.021856387462108</v>
      </c>
      <c r="I84" s="156">
        <f>IF(RES_hhdet_in_tes!I84=0,0,RES_hhdet_in_tes!I84/0.086*1000000/RES_hhdet_in_new!I83)</f>
        <v>81.343129244531553</v>
      </c>
      <c r="J84" s="156">
        <f>IF(RES_hhdet_in_tes!J84=0,0,RES_hhdet_in_tes!J84/0.086*1000000/RES_hhdet_in_new!J83)</f>
        <v>74.082111508530147</v>
      </c>
      <c r="K84" s="156">
        <f>IF(RES_hhdet_in_tes!K84=0,0,RES_hhdet_in_tes!K84/0.086*1000000/RES_hhdet_in_new!K83)</f>
        <v>88.644602880476825</v>
      </c>
      <c r="L84" s="156">
        <f>IF(RES_hhdet_in_tes!L84=0,0,RES_hhdet_in_tes!L84/0.086*1000000/RES_hhdet_in_new!L83)</f>
        <v>70.20473375925198</v>
      </c>
      <c r="M84" s="156">
        <f>IF(RES_hhdet_in_tes!M84=0,0,RES_hhdet_in_tes!M84/0.086*1000000/RES_hhdet_in_new!M83)</f>
        <v>107.29803292243821</v>
      </c>
      <c r="N84" s="156">
        <f>IF(RES_hhdet_in_tes!N84=0,0,RES_hhdet_in_tes!N84/0.086*1000000/RES_hhdet_in_new!N83)</f>
        <v>125.64747470447084</v>
      </c>
      <c r="O84" s="156">
        <f>IF(RES_hhdet_in_tes!O84=0,0,RES_hhdet_in_tes!O84/0.086*1000000/RES_hhdet_in_new!O83)</f>
        <v>127.49856843948085</v>
      </c>
      <c r="P84" s="156">
        <f>IF(RES_hhdet_in_tes!P84=0,0,RES_hhdet_in_tes!P84/0.086*1000000/RES_hhdet_in_new!P83)</f>
        <v>140.50452224104356</v>
      </c>
      <c r="Q84" s="156">
        <f>IF(RES_hhdet_in_tes!Q84=0,0,RES_hhdet_in_tes!Q84/0.086*1000000/RES_hhdet_in_new!Q83)</f>
        <v>141.29403202803041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1354.6913811774223</v>
      </c>
      <c r="E85" s="157">
        <f t="shared" si="84"/>
        <v>1311.4769885094975</v>
      </c>
      <c r="F85" s="157">
        <f t="shared" si="84"/>
        <v>1306.9112783704174</v>
      </c>
      <c r="G85" s="157">
        <f t="shared" si="84"/>
        <v>1304.9768296604443</v>
      </c>
      <c r="H85" s="157">
        <f t="shared" si="84"/>
        <v>1287.8352375592347</v>
      </c>
      <c r="I85" s="157">
        <f t="shared" si="84"/>
        <v>1293.1417804154059</v>
      </c>
      <c r="J85" s="157">
        <f t="shared" si="84"/>
        <v>1333.3954945717708</v>
      </c>
      <c r="K85" s="157">
        <f t="shared" si="84"/>
        <v>1609.1529787163611</v>
      </c>
      <c r="L85" s="157">
        <f t="shared" si="84"/>
        <v>1619.7642914056423</v>
      </c>
      <c r="M85" s="157">
        <f t="shared" si="84"/>
        <v>1673.2964453762363</v>
      </c>
      <c r="N85" s="157">
        <f t="shared" si="84"/>
        <v>1688.0800309221065</v>
      </c>
      <c r="O85" s="157">
        <f t="shared" si="84"/>
        <v>1688.0268450953861</v>
      </c>
      <c r="P85" s="157">
        <f t="shared" si="84"/>
        <v>1696.3848796983114</v>
      </c>
      <c r="Q85" s="157">
        <f t="shared" si="84"/>
        <v>1694.2379403992954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1354.6913811774223</v>
      </c>
      <c r="E86" s="156">
        <f>IF(RES_hhdet_in_tes!E86=0,0,RES_hhdet_in_tes!E86/0.086*1000000/RES_hhdet_in_new!E86)</f>
        <v>1311.4769885094975</v>
      </c>
      <c r="F86" s="156">
        <f>IF(RES_hhdet_in_tes!F86=0,0,RES_hhdet_in_tes!F86/0.086*1000000/RES_hhdet_in_new!F86)</f>
        <v>1306.9112783704174</v>
      </c>
      <c r="G86" s="156">
        <f>IF(RES_hhdet_in_tes!G86=0,0,RES_hhdet_in_tes!G86/0.086*1000000/RES_hhdet_in_new!G86)</f>
        <v>1304.9768296604443</v>
      </c>
      <c r="H86" s="156">
        <f>IF(RES_hhdet_in_tes!H86=0,0,RES_hhdet_in_tes!H86/0.086*1000000/RES_hhdet_in_new!H86)</f>
        <v>1287.8352375592347</v>
      </c>
      <c r="I86" s="156">
        <f>IF(RES_hhdet_in_tes!I86=0,0,RES_hhdet_in_tes!I86/0.086*1000000/RES_hhdet_in_new!I86)</f>
        <v>1293.1417804154059</v>
      </c>
      <c r="J86" s="156">
        <f>IF(RES_hhdet_in_tes!J86=0,0,RES_hhdet_in_tes!J86/0.086*1000000/RES_hhdet_in_new!J86)</f>
        <v>1333.3954945717708</v>
      </c>
      <c r="K86" s="156">
        <f>IF(RES_hhdet_in_tes!K86=0,0,RES_hhdet_in_tes!K86/0.086*1000000/RES_hhdet_in_new!K86)</f>
        <v>1609.1529787163611</v>
      </c>
      <c r="L86" s="156">
        <f>IF(RES_hhdet_in_tes!L86=0,0,RES_hhdet_in_tes!L86/0.086*1000000/RES_hhdet_in_new!L86)</f>
        <v>1619.7642914056423</v>
      </c>
      <c r="M86" s="156">
        <f>IF(RES_hhdet_in_tes!M86=0,0,RES_hhdet_in_tes!M86/0.086*1000000/RES_hhdet_in_new!M86)</f>
        <v>1673.2964453762363</v>
      </c>
      <c r="N86" s="156">
        <f>IF(RES_hhdet_in_tes!N86=0,0,RES_hhdet_in_tes!N86/0.086*1000000/RES_hhdet_in_new!N86)</f>
        <v>1688.0800309221065</v>
      </c>
      <c r="O86" s="156">
        <f>IF(RES_hhdet_in_tes!O86=0,0,RES_hhdet_in_tes!O86/0.086*1000000/RES_hhdet_in_new!O86)</f>
        <v>1688.0268450953861</v>
      </c>
      <c r="P86" s="156">
        <f>IF(RES_hhdet_in_tes!P86=0,0,RES_hhdet_in_tes!P86/0.086*1000000/RES_hhdet_in_new!P86)</f>
        <v>1696.3848796983114</v>
      </c>
      <c r="Q86" s="156">
        <f>IF(RES_hhdet_in_tes!Q86=0,0,RES_hhdet_in_tes!Q86/0.086*1000000/RES_hhdet_in_new!Q86)</f>
        <v>1694.2379403992954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1839.66631422007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1881.203203792777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1898.5363304027021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1922.0820656221481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1950.5992967756024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1824.7078564754577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2371.0631372861899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1929.2358531855009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2528.044185098508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1986.4798921781294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1840.6212479866463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1707.6628553474527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2265.3365467664453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2151.2657189419283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1751.1708382776339</v>
      </c>
      <c r="E88" s="132">
        <f>IF(RES_hhdet_in_tes!E88=0,0,RES_hhdet_in_tes!E88/0.086*1000000/RES_hhdet_in_new!E88)</f>
        <v>1743.3538694347665</v>
      </c>
      <c r="F88" s="132">
        <f>IF(RES_hhdet_in_tes!F88=0,0,RES_hhdet_in_tes!F88/0.086*1000000/RES_hhdet_in_new!F88)</f>
        <v>1748.6416119735511</v>
      </c>
      <c r="G88" s="132">
        <f>IF(RES_hhdet_in_tes!G88=0,0,RES_hhdet_in_tes!G88/0.086*1000000/RES_hhdet_in_new!G88)</f>
        <v>1768.0879580103838</v>
      </c>
      <c r="H88" s="132">
        <f>IF(RES_hhdet_in_tes!H88=0,0,RES_hhdet_in_tes!H88/0.086*1000000/RES_hhdet_in_new!H88)</f>
        <v>1800.9953774843536</v>
      </c>
      <c r="I88" s="132">
        <f>IF(RES_hhdet_in_tes!I88=0,0,RES_hhdet_in_tes!I88/0.086*1000000/RES_hhdet_in_new!I88)</f>
        <v>1814.9166311023203</v>
      </c>
      <c r="J88" s="132">
        <f>IF(RES_hhdet_in_tes!J88=0,0,RES_hhdet_in_tes!J88/0.086*1000000/RES_hhdet_in_new!J88)</f>
        <v>0</v>
      </c>
      <c r="K88" s="132">
        <f>IF(RES_hhdet_in_tes!K88=0,0,RES_hhdet_in_tes!K88/0.086*1000000/RES_hhdet_in_new!K88)</f>
        <v>1828.7753997978107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1992.3703644223463</v>
      </c>
      <c r="N88" s="132">
        <f>IF(RES_hhdet_in_tes!N88=0,0,RES_hhdet_in_tes!N88/0.086*1000000/RES_hhdet_in_new!N88)</f>
        <v>1837.9560648454276</v>
      </c>
      <c r="O88" s="132">
        <f>IF(RES_hhdet_in_tes!O88=0,0,RES_hhdet_in_tes!O88/0.086*1000000/RES_hhdet_in_new!O88)</f>
        <v>1696.7144861720146</v>
      </c>
      <c r="P88" s="132">
        <f>IF(RES_hhdet_in_tes!P88=0,0,RES_hhdet_in_tes!P88/0.086*1000000/RES_hhdet_in_new!P88)</f>
        <v>1976.5932676900734</v>
      </c>
      <c r="Q88" s="132">
        <f>IF(RES_hhdet_in_tes!Q88=0,0,RES_hhdet_in_tes!Q88/0.086*1000000/RES_hhdet_in_new!Q88)</f>
        <v>1864.0086953155496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1772.1115055809228</v>
      </c>
      <c r="E89" s="132">
        <f>IF(RES_hhdet_in_tes!E89=0,0,RES_hhdet_in_tes!E89/0.086*1000000/RES_hhdet_in_new!E89)</f>
        <v>1770.5178883613144</v>
      </c>
      <c r="F89" s="132">
        <f>IF(RES_hhdet_in_tes!F89=0,0,RES_hhdet_in_tes!F89/0.086*1000000/RES_hhdet_in_new!F89)</f>
        <v>1784.4382788860516</v>
      </c>
      <c r="G89" s="132">
        <f>IF(RES_hhdet_in_tes!G89=0,0,RES_hhdet_in_tes!G89/0.086*1000000/RES_hhdet_in_new!G89)</f>
        <v>1810.4522230161781</v>
      </c>
      <c r="H89" s="132">
        <f>IF(RES_hhdet_in_tes!H89=0,0,RES_hhdet_in_tes!H89/0.086*1000000/RES_hhdet_in_new!H89)</f>
        <v>1846.3083454935006</v>
      </c>
      <c r="I89" s="132">
        <f>IF(RES_hhdet_in_tes!I89=0,0,RES_hhdet_in_tes!I89/0.086*1000000/RES_hhdet_in_new!I89)</f>
        <v>1854.5276855072098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1855.899111364494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1961.8324625449816</v>
      </c>
      <c r="N89" s="132">
        <f>IF(RES_hhdet_in_tes!N89=0,0,RES_hhdet_in_tes!N89/0.086*1000000/RES_hhdet_in_new!N89)</f>
        <v>1857.9823558766993</v>
      </c>
      <c r="O89" s="132">
        <f>IF(RES_hhdet_in_tes!O89=0,0,RES_hhdet_in_tes!O89/0.086*1000000/RES_hhdet_in_new!O89)</f>
        <v>1764.0135265069518</v>
      </c>
      <c r="P89" s="132">
        <f>IF(RES_hhdet_in_tes!P89=0,0,RES_hhdet_in_tes!P89/0.086*1000000/RES_hhdet_in_new!P89)</f>
        <v>1952.8381851990559</v>
      </c>
      <c r="Q89" s="132">
        <f>IF(RES_hhdet_in_tes!Q89=0,0,RES_hhdet_in_tes!Q89/0.086*1000000/RES_hhdet_in_new!Q89)</f>
        <v>1878.9504267718078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1158.0964892103905</v>
      </c>
      <c r="E90" s="165">
        <f>IF(RES_hhdet_in_tes!E90=0,0,RES_hhdet_in_tes!E90/0.086*1000000/RES_hhdet_in_new!E89)</f>
        <v>1158.0265940672955</v>
      </c>
      <c r="F90" s="165">
        <f>IF(RES_hhdet_in_tes!F90=0,0,RES_hhdet_in_tes!F90/0.086*1000000/RES_hhdet_in_new!F89)</f>
        <v>1172.3931248896686</v>
      </c>
      <c r="G90" s="165">
        <f>IF(RES_hhdet_in_tes!G90=0,0,RES_hhdet_in_tes!G90/0.086*1000000/RES_hhdet_in_new!G89)</f>
        <v>1193.3781331252958</v>
      </c>
      <c r="H90" s="165">
        <f>IF(RES_hhdet_in_tes!H90=0,0,RES_hhdet_in_tes!H90/0.086*1000000/RES_hhdet_in_new!H89)</f>
        <v>1217.6176991452851</v>
      </c>
      <c r="I90" s="165">
        <f>IF(RES_hhdet_in_tes!I90=0,0,RES_hhdet_in_tes!I90/0.086*1000000/RES_hhdet_in_new!I89)</f>
        <v>1222.8463513183906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1224.609135043477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1326.4238571374224</v>
      </c>
      <c r="N90" s="165">
        <f>IF(RES_hhdet_in_tes!N90=0,0,RES_hhdet_in_tes!N90/0.086*1000000/RES_hhdet_in_new!N89)</f>
        <v>1222.4103019948125</v>
      </c>
      <c r="O90" s="165">
        <f>IF(RES_hhdet_in_tes!O90=0,0,RES_hhdet_in_tes!O90/0.086*1000000/RES_hhdet_in_new!O89)</f>
        <v>1128.071301532211</v>
      </c>
      <c r="P90" s="165">
        <f>IF(RES_hhdet_in_tes!P90=0,0,RES_hhdet_in_tes!P90/0.086*1000000/RES_hhdet_in_new!P89)</f>
        <v>1315.6433146924876</v>
      </c>
      <c r="Q90" s="165">
        <f>IF(RES_hhdet_in_tes!Q90=0,0,RES_hhdet_in_tes!Q90/0.086*1000000/RES_hhdet_in_new!Q89)</f>
        <v>1239.0812395926755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614.01501637053263</v>
      </c>
      <c r="E91" s="164">
        <f>IF(RES_hhdet_in_tes!E91=0,0,RES_hhdet_in_tes!E91/0.086*1000000/RES_hhdet_in_new!E89)</f>
        <v>612.49129429401864</v>
      </c>
      <c r="F91" s="164">
        <f>IF(RES_hhdet_in_tes!F91=0,0,RES_hhdet_in_tes!F91/0.086*1000000/RES_hhdet_in_new!F89)</f>
        <v>612.04515399638285</v>
      </c>
      <c r="G91" s="164">
        <f>IF(RES_hhdet_in_tes!G91=0,0,RES_hhdet_in_tes!G91/0.086*1000000/RES_hhdet_in_new!G89)</f>
        <v>617.07408989088231</v>
      </c>
      <c r="H91" s="164">
        <f>IF(RES_hhdet_in_tes!H91=0,0,RES_hhdet_in_tes!H91/0.086*1000000/RES_hhdet_in_new!H89)</f>
        <v>628.69064634821575</v>
      </c>
      <c r="I91" s="164">
        <f>IF(RES_hhdet_in_tes!I91=0,0,RES_hhdet_in_tes!I91/0.086*1000000/RES_hhdet_in_new!I89)</f>
        <v>631.68133418881894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631.28997632101721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635.40860540755921</v>
      </c>
      <c r="N91" s="164">
        <f>IF(RES_hhdet_in_tes!N91=0,0,RES_hhdet_in_tes!N91/0.086*1000000/RES_hhdet_in_new!N89)</f>
        <v>635.57205388188675</v>
      </c>
      <c r="O91" s="164">
        <f>IF(RES_hhdet_in_tes!O91=0,0,RES_hhdet_in_tes!O91/0.086*1000000/RES_hhdet_in_new!O89)</f>
        <v>635.94222497474095</v>
      </c>
      <c r="P91" s="164">
        <f>IF(RES_hhdet_in_tes!P91=0,0,RES_hhdet_in_tes!P91/0.086*1000000/RES_hhdet_in_new!P89)</f>
        <v>637.19487050656835</v>
      </c>
      <c r="Q91" s="164">
        <f>IF(RES_hhdet_in_tes!Q91=0,0,RES_hhdet_in_tes!Q91/0.086*1000000/RES_hhdet_in_new!Q89)</f>
        <v>639.86918717913204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2189.4212677015812</v>
      </c>
      <c r="E96" s="162">
        <f>IF(RES_hhdet_in_tes!E96=0,0,RES_hhdet_in_tes!E96/0.086*1000000/RES_hhdet_in_new!E96)</f>
        <v>2199.4480098130107</v>
      </c>
      <c r="F96" s="162">
        <f>IF(RES_hhdet_in_tes!F96=0,0,RES_hhdet_in_tes!F96/0.086*1000000/RES_hhdet_in_new!F96)</f>
        <v>2178.6576536579751</v>
      </c>
      <c r="G96" s="162">
        <f>IF(RES_hhdet_in_tes!G96=0,0,RES_hhdet_in_tes!G96/0.086*1000000/RES_hhdet_in_new!G96)</f>
        <v>2199.397252133087</v>
      </c>
      <c r="H96" s="162">
        <f>IF(RES_hhdet_in_tes!H96=0,0,RES_hhdet_in_tes!H96/0.086*1000000/RES_hhdet_in_new!H96)</f>
        <v>2253.6550447872396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2406.9075777214057</v>
      </c>
      <c r="K96" s="162">
        <f>IF(RES_hhdet_in_tes!K96=0,0,RES_hhdet_in_tes!K96/0.086*1000000/RES_hhdet_in_new!K96)</f>
        <v>2472.8484084520978</v>
      </c>
      <c r="L96" s="162">
        <f>IF(RES_hhdet_in_tes!L96=0,0,RES_hhdet_in_tes!L96/0.086*1000000/RES_hhdet_in_new!L96)</f>
        <v>2585.4636449233517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2861.1976294076098</v>
      </c>
      <c r="Q96" s="162">
        <f>IF(RES_hhdet_in_tes!Q96=0,0,RES_hhdet_in_tes!Q96/0.086*1000000/RES_hhdet_in_new!Q96)</f>
        <v>2901.2839398821366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2039.2729033600747</v>
      </c>
      <c r="E97" s="160">
        <f>IF(RES_hhdet_in_tes!E97=0,0,RES_hhdet_in_tes!E97/0.086*1000000/RES_hhdet_in_new!E97)</f>
        <v>2046.0808618219078</v>
      </c>
      <c r="F97" s="160">
        <f>IF(RES_hhdet_in_tes!F97=0,0,RES_hhdet_in_tes!F97/0.086*1000000/RES_hhdet_in_new!F97)</f>
        <v>2040.2819028378296</v>
      </c>
      <c r="G97" s="160">
        <f>IF(RES_hhdet_in_tes!G97=0,0,RES_hhdet_in_tes!G97/0.086*1000000/RES_hhdet_in_new!G97)</f>
        <v>2064.838421773959</v>
      </c>
      <c r="H97" s="160">
        <f>IF(RES_hhdet_in_tes!H97=0,0,RES_hhdet_in_tes!H97/0.086*1000000/RES_hhdet_in_new!H97)</f>
        <v>2112.2175563167148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2208.8888508234322</v>
      </c>
      <c r="K97" s="160">
        <f>IF(RES_hhdet_in_tes!K97=0,0,RES_hhdet_in_tes!K97/0.086*1000000/RES_hhdet_in_new!K97)</f>
        <v>2251.6190091691192</v>
      </c>
      <c r="L97" s="160">
        <f>IF(RES_hhdet_in_tes!L97=0,0,RES_hhdet_in_tes!L97/0.086*1000000/RES_hhdet_in_new!L97)</f>
        <v>2334.4666555245767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2515.3664864337979</v>
      </c>
      <c r="Q97" s="160">
        <f>IF(RES_hhdet_in_tes!Q97=0,0,RES_hhdet_in_tes!Q97/0.086*1000000/RES_hhdet_in_new!Q97)</f>
        <v>2543.5689332468828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1425.2671471232609</v>
      </c>
      <c r="E98" s="156">
        <f>IF(RES_hhdet_in_tes!E98=0,0,RES_hhdet_in_tes!E98/0.086*1000000/RES_hhdet_in_new!E97)</f>
        <v>1433.6014237485522</v>
      </c>
      <c r="F98" s="156">
        <f>IF(RES_hhdet_in_tes!F98=0,0,RES_hhdet_in_tes!F98/0.086*1000000/RES_hhdet_in_new!F97)</f>
        <v>1428.2409076205058</v>
      </c>
      <c r="G98" s="156">
        <f>IF(RES_hhdet_in_tes!G98=0,0,RES_hhdet_in_tes!G98/0.086*1000000/RES_hhdet_in_new!G97)</f>
        <v>1447.7620043650775</v>
      </c>
      <c r="H98" s="156">
        <f>IF(RES_hhdet_in_tes!H98=0,0,RES_hhdet_in_tes!H98/0.086*1000000/RES_hhdet_in_new!H97)</f>
        <v>1483.5231980506833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1575.9121147436397</v>
      </c>
      <c r="K98" s="156">
        <f>IF(RES_hhdet_in_tes!K98=0,0,RES_hhdet_in_tes!K98/0.086*1000000/RES_hhdet_in_new!K97)</f>
        <v>1620.2507854544151</v>
      </c>
      <c r="L98" s="156">
        <f>IF(RES_hhdet_in_tes!L98=0,0,RES_hhdet_in_tes!L98/0.086*1000000/RES_hhdet_in_new!L97)</f>
        <v>1699.8749231649299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1878.0521532646787</v>
      </c>
      <c r="Q98" s="156">
        <f>IF(RES_hhdet_in_tes!Q98=0,0,RES_hhdet_in_tes!Q98/0.086*1000000/RES_hhdet_in_new!Q97)</f>
        <v>1903.5858648014357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614.00575623681414</v>
      </c>
      <c r="E99" s="156">
        <f>IF(RES_hhdet_in_tes!E99=0,0,RES_hhdet_in_tes!E99/0.086*1000000/RES_hhdet_in_new!E97)</f>
        <v>612.47943807335525</v>
      </c>
      <c r="F99" s="156">
        <f>IF(RES_hhdet_in_tes!F99=0,0,RES_hhdet_in_tes!F99/0.086*1000000/RES_hhdet_in_new!F97)</f>
        <v>612.04099521732394</v>
      </c>
      <c r="G99" s="156">
        <f>IF(RES_hhdet_in_tes!G99=0,0,RES_hhdet_in_tes!G99/0.086*1000000/RES_hhdet_in_new!G97)</f>
        <v>617.07641740888141</v>
      </c>
      <c r="H99" s="156">
        <f>IF(RES_hhdet_in_tes!H99=0,0,RES_hhdet_in_tes!H99/0.086*1000000/RES_hhdet_in_new!H97)</f>
        <v>628.69435826603149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632.97673607979266</v>
      </c>
      <c r="K99" s="156">
        <f>IF(RES_hhdet_in_tes!K99=0,0,RES_hhdet_in_tes!K99/0.086*1000000/RES_hhdet_in_new!K97)</f>
        <v>631.36822371470407</v>
      </c>
      <c r="L99" s="156">
        <f>IF(RES_hhdet_in_tes!L99=0,0,RES_hhdet_in_tes!L99/0.086*1000000/RES_hhdet_in_new!L97)</f>
        <v>634.59173235964681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637.31433316911853</v>
      </c>
      <c r="Q99" s="156">
        <f>IF(RES_hhdet_in_tes!Q99=0,0,RES_hhdet_in_tes!Q99/0.086*1000000/RES_hhdet_in_new!Q97)</f>
        <v>639.98306844544686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695.63952533697727</v>
      </c>
      <c r="E100" s="157">
        <f>IF(SUM(RES_hhdet_in_tes!E101:E103)=0,0,SUM(RES_hhdet_in_tes!E101:E103)/0.086*1000000/SUM(RES_hhdet_in_new!E101:E103))</f>
        <v>687.68578111842146</v>
      </c>
      <c r="F100" s="157">
        <f>IF(SUM(RES_hhdet_in_tes!F101:F103)=0,0,SUM(RES_hhdet_in_tes!F101:F103)/0.086*1000000/SUM(RES_hhdet_in_new!F101:F103))</f>
        <v>705.66148993295326</v>
      </c>
      <c r="G100" s="157">
        <f>IF(SUM(RES_hhdet_in_tes!G101:G103)=0,0,SUM(RES_hhdet_in_tes!G101:G103)/0.086*1000000/SUM(RES_hhdet_in_new!G101:G103))</f>
        <v>716.30329647771362</v>
      </c>
      <c r="H100" s="157">
        <f>IF(SUM(RES_hhdet_in_tes!H101:H103)=0,0,SUM(RES_hhdet_in_tes!H101:H103)/0.086*1000000/SUM(RES_hhdet_in_new!H101:H103))</f>
        <v>736.85086848676622</v>
      </c>
      <c r="I100" s="157">
        <f>IF(SUM(RES_hhdet_in_tes!I101:I103)=0,0,SUM(RES_hhdet_in_tes!I101:I103)/0.086*1000000/SUM(RES_hhdet_in_new!I101:I103))</f>
        <v>764.95872407799823</v>
      </c>
      <c r="J100" s="157">
        <f>IF(SUM(RES_hhdet_in_tes!J101:J103)=0,0,SUM(RES_hhdet_in_tes!J101:J103)/0.086*1000000/SUM(RES_hhdet_in_new!J101:J103))</f>
        <v>769.02713063086753</v>
      </c>
      <c r="K100" s="157">
        <f>IF(SUM(RES_hhdet_in_tes!K101:K103)=0,0,SUM(RES_hhdet_in_tes!K101:K103)/0.086*1000000/SUM(RES_hhdet_in_new!K101:K103))</f>
        <v>790.72757639529812</v>
      </c>
      <c r="L100" s="157">
        <f>IF(SUM(RES_hhdet_in_tes!L101:L103)=0,0,SUM(RES_hhdet_in_tes!L101:L103)/0.086*1000000/SUM(RES_hhdet_in_new!L101:L103))</f>
        <v>802.57534294781613</v>
      </c>
      <c r="M100" s="157">
        <f>IF(SUM(RES_hhdet_in_tes!M101:M103)=0,0,SUM(RES_hhdet_in_tes!M101:M103)/0.086*1000000/SUM(RES_hhdet_in_new!M101:M103))</f>
        <v>933.37828177208974</v>
      </c>
      <c r="N100" s="157">
        <f>IF(SUM(RES_hhdet_in_tes!N101:N103)=0,0,SUM(RES_hhdet_in_tes!N101:N103)/0.086*1000000/SUM(RES_hhdet_in_new!N101:N103))</f>
        <v>918.60369625211672</v>
      </c>
      <c r="O100" s="157">
        <f>IF(SUM(RES_hhdet_in_tes!O101:O103)=0,0,SUM(RES_hhdet_in_tes!O101:O103)/0.086*1000000/SUM(RES_hhdet_in_new!O101:O103))</f>
        <v>902.72424229670639</v>
      </c>
      <c r="P100" s="157">
        <f>IF(SUM(RES_hhdet_in_tes!P101:P103)=0,0,SUM(RES_hhdet_in_tes!P101:P103)/0.086*1000000/SUM(RES_hhdet_in_new!P101:P103))</f>
        <v>976.74916965792102</v>
      </c>
      <c r="Q100" s="157">
        <f>IF(SUM(RES_hhdet_in_tes!Q101:Q103)=0,0,SUM(RES_hhdet_in_tes!Q101:Q103)/0.086*1000000/SUM(RES_hhdet_in_new!Q101:Q103))</f>
        <v>923.68523590665552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565.26466328888057</v>
      </c>
      <c r="E101" s="156">
        <f>IF(RES_hhdet_in_tes!E101=0,0,RES_hhdet_in_tes!E101/0.086*1000000/RES_hhdet_in_new!E101)</f>
        <v>565.78386267496114</v>
      </c>
      <c r="F101" s="156">
        <f>IF(RES_hhdet_in_tes!F101=0,0,RES_hhdet_in_tes!F101/0.086*1000000/RES_hhdet_in_new!F101)</f>
        <v>568.4559946241626</v>
      </c>
      <c r="G101" s="156">
        <f>IF(RES_hhdet_in_tes!G101=0,0,RES_hhdet_in_tes!G101/0.086*1000000/RES_hhdet_in_new!G101)</f>
        <v>575.90177273820939</v>
      </c>
      <c r="H101" s="156">
        <f>IF(RES_hhdet_in_tes!H101=0,0,RES_hhdet_in_tes!H101/0.086*1000000/RES_hhdet_in_new!H101)</f>
        <v>597.50215551743486</v>
      </c>
      <c r="I101" s="156">
        <f>IF(RES_hhdet_in_tes!I101=0,0,RES_hhdet_in_tes!I101/0.086*1000000/RES_hhdet_in_new!I101)</f>
        <v>607.00625922700794</v>
      </c>
      <c r="J101" s="156">
        <f>IF(RES_hhdet_in_tes!J101=0,0,RES_hhdet_in_tes!J101/0.086*1000000/RES_hhdet_in_new!J101)</f>
        <v>608.71105328421334</v>
      </c>
      <c r="K101" s="156">
        <f>IF(RES_hhdet_in_tes!K101=0,0,RES_hhdet_in_tes!K101/0.086*1000000/RES_hhdet_in_new!K101)</f>
        <v>597.66969237686374</v>
      </c>
      <c r="L101" s="156">
        <f>IF(RES_hhdet_in_tes!L101=0,0,RES_hhdet_in_tes!L101/0.086*1000000/RES_hhdet_in_new!L101)</f>
        <v>601.4304511270243</v>
      </c>
      <c r="M101" s="156">
        <f>IF(RES_hhdet_in_tes!M101=0,0,RES_hhdet_in_tes!M101/0.086*1000000/RES_hhdet_in_new!M101)</f>
        <v>600.79388642103766</v>
      </c>
      <c r="N101" s="156">
        <f>IF(RES_hhdet_in_tes!N101=0,0,RES_hhdet_in_tes!N101/0.086*1000000/RES_hhdet_in_new!N101)</f>
        <v>600.07474376990513</v>
      </c>
      <c r="O101" s="156">
        <f>IF(RES_hhdet_in_tes!O101=0,0,RES_hhdet_in_tes!O101/0.086*1000000/RES_hhdet_in_new!O101)</f>
        <v>601.25909279198152</v>
      </c>
      <c r="P101" s="156">
        <f>IF(RES_hhdet_in_tes!P101=0,0,RES_hhdet_in_tes!P101/0.086*1000000/RES_hhdet_in_new!P101)</f>
        <v>603.18682295796623</v>
      </c>
      <c r="Q101" s="156">
        <f>IF(RES_hhdet_in_tes!Q101=0,0,RES_hhdet_in_tes!Q101/0.086*1000000/RES_hhdet_in_new!Q101)</f>
        <v>603.91708349881355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713.6163824957498</v>
      </c>
      <c r="E103" s="57">
        <f>IF(RES_hhdet_in_tes!E103=0,0,RES_hhdet_in_tes!E103/0.086*1000000/RES_hhdet_in_new!E103)</f>
        <v>721.57561920922979</v>
      </c>
      <c r="F103" s="57">
        <f>IF(RES_hhdet_in_tes!F103=0,0,RES_hhdet_in_tes!F103/0.086*1000000/RES_hhdet_in_new!F103)</f>
        <v>718.14060901847813</v>
      </c>
      <c r="G103" s="57">
        <f>IF(RES_hhdet_in_tes!G103=0,0,RES_hhdet_in_tes!G103/0.086*1000000/RES_hhdet_in_new!G103)</f>
        <v>728.34623554504321</v>
      </c>
      <c r="H103" s="57">
        <f>IF(RES_hhdet_in_tes!H103=0,0,RES_hhdet_in_tes!H103/0.086*1000000/RES_hhdet_in_new!H103)</f>
        <v>749.09372698077686</v>
      </c>
      <c r="I103" s="57">
        <f>IF(RES_hhdet_in_tes!I103=0,0,RES_hhdet_in_tes!I103/0.086*1000000/RES_hhdet_in_new!I103)</f>
        <v>798.99016910476837</v>
      </c>
      <c r="J103" s="57">
        <f>IF(RES_hhdet_in_tes!J103=0,0,RES_hhdet_in_tes!J103/0.086*1000000/RES_hhdet_in_new!J103)</f>
        <v>815.82797182124875</v>
      </c>
      <c r="K103" s="57">
        <f>IF(RES_hhdet_in_tes!K103=0,0,RES_hhdet_in_tes!K103/0.086*1000000/RES_hhdet_in_new!K103)</f>
        <v>839.92949055422366</v>
      </c>
      <c r="L103" s="57">
        <f>IF(RES_hhdet_in_tes!L103=0,0,RES_hhdet_in_tes!L103/0.086*1000000/RES_hhdet_in_new!L103)</f>
        <v>831.4155219026261</v>
      </c>
      <c r="M103" s="57">
        <f>IF(RES_hhdet_in_tes!M103=0,0,RES_hhdet_in_tes!M103/0.086*1000000/RES_hhdet_in_new!M103)</f>
        <v>957.04470667407202</v>
      </c>
      <c r="N103" s="57">
        <f>IF(RES_hhdet_in_tes!N103=0,0,RES_hhdet_in_tes!N103/0.086*1000000/RES_hhdet_in_new!N103)</f>
        <v>987.84654571372891</v>
      </c>
      <c r="O103" s="57">
        <f>IF(RES_hhdet_in_tes!O103=0,0,RES_hhdet_in_tes!O103/0.086*1000000/RES_hhdet_in_new!O103)</f>
        <v>966.58271457730882</v>
      </c>
      <c r="P103" s="57">
        <f>IF(RES_hhdet_in_tes!P103=0,0,RES_hhdet_in_tes!P103/0.086*1000000/RES_hhdet_in_new!P103)</f>
        <v>983.28646387635933</v>
      </c>
      <c r="Q103" s="57">
        <f>IF(RES_hhdet_in_tes!Q103=0,0,RES_hhdet_in_tes!Q103/0.086*1000000/RES_hhdet_in_new!Q103)</f>
        <v>953.78178053503825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12557.507783210742</v>
      </c>
      <c r="D124" s="168">
        <f t="shared" ref="D124" si="103">SUM(D125,D128,D130,D139)</f>
        <v>12171.379580261868</v>
      </c>
      <c r="E124" s="168">
        <f t="shared" ref="E124" si="104">SUM(E125,E128,E130,E139)</f>
        <v>12392.462156334519</v>
      </c>
      <c r="F124" s="168">
        <f t="shared" ref="F124" si="105">SUM(F125,F128,F130,F139)</f>
        <v>11990.802103324038</v>
      </c>
      <c r="G124" s="168">
        <f t="shared" ref="G124" si="106">SUM(G125,G128,G130,G139)</f>
        <v>11674.417361660093</v>
      </c>
      <c r="H124" s="168">
        <f t="shared" ref="H124" si="107">SUM(H125,H128,H130,H139)</f>
        <v>11703.897162385334</v>
      </c>
      <c r="I124" s="168">
        <f t="shared" ref="I124" si="108">SUM(I125,I128,I130,I139)</f>
        <v>10751.918608901758</v>
      </c>
      <c r="J124" s="168">
        <f t="shared" ref="J124" si="109">SUM(J125,J128,J130,J139)</f>
        <v>12499.240490073324</v>
      </c>
      <c r="K124" s="168">
        <f t="shared" ref="K124" si="110">SUM(K125,K128,K130,K139)</f>
        <v>12333.869700693764</v>
      </c>
      <c r="L124" s="168">
        <f t="shared" ref="L124" si="111">SUM(L125,L128,L130,L139)</f>
        <v>14016.014336071405</v>
      </c>
      <c r="M124" s="168">
        <f t="shared" ref="M124" si="112">SUM(M125,M128,M130,M139)</f>
        <v>11635.930779940818</v>
      </c>
      <c r="N124" s="168">
        <f t="shared" ref="N124" si="113">SUM(N125,N128,N130,N139)</f>
        <v>12409.968535925009</v>
      </c>
      <c r="O124" s="168">
        <f t="shared" ref="O124" si="114">SUM(O125,O128,O130,O139)</f>
        <v>13068.278654125246</v>
      </c>
      <c r="P124" s="168">
        <f t="shared" ref="P124" si="115">SUM(P125,P128,P130,P139)</f>
        <v>10478.162764090242</v>
      </c>
      <c r="Q124" s="168">
        <f t="shared" ref="Q124" si="116">SUM(Q125,Q128,Q130,Q139)</f>
        <v>11166.230169100583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8836.2183277201784</v>
      </c>
      <c r="D125" s="157">
        <f t="shared" si="117"/>
        <v>8366.627691473881</v>
      </c>
      <c r="E125" s="157">
        <f t="shared" si="117"/>
        <v>8629.6484724102938</v>
      </c>
      <c r="F125" s="157">
        <f t="shared" si="117"/>
        <v>8262.5595818632555</v>
      </c>
      <c r="G125" s="157">
        <f t="shared" si="117"/>
        <v>7922.6318621290402</v>
      </c>
      <c r="H125" s="157">
        <f t="shared" si="117"/>
        <v>7968.756664685262</v>
      </c>
      <c r="I125" s="157">
        <f t="shared" si="117"/>
        <v>6938.4457913720798</v>
      </c>
      <c r="J125" s="157">
        <f t="shared" si="117"/>
        <v>8204.0780038986268</v>
      </c>
      <c r="K125" s="157">
        <f t="shared" si="117"/>
        <v>8114.7196497838095</v>
      </c>
      <c r="L125" s="157">
        <f t="shared" si="117"/>
        <v>9789.3005993981005</v>
      </c>
      <c r="M125" s="157">
        <f t="shared" si="117"/>
        <v>7222.2637229897391</v>
      </c>
      <c r="N125" s="157">
        <f t="shared" si="117"/>
        <v>7950.0874388417124</v>
      </c>
      <c r="O125" s="157">
        <f t="shared" si="117"/>
        <v>8638.7801757403322</v>
      </c>
      <c r="P125" s="157">
        <f t="shared" si="117"/>
        <v>5914.6701246828779</v>
      </c>
      <c r="Q125" s="157">
        <f t="shared" si="117"/>
        <v>6527.5350228661719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8802.7671511598455</v>
      </c>
      <c r="D126" s="156">
        <f>IF(RES_hhdet_in_tes!D126=0,0,RES_hhdet_in_tes!D126/0.086*1000000/RES_hhdet_in_new!D126)</f>
        <v>8329.4104232231239</v>
      </c>
      <c r="E126" s="156">
        <f>IF(RES_hhdet_in_tes!E126=0,0,RES_hhdet_in_tes!E126/0.086*1000000/RES_hhdet_in_new!E126)</f>
        <v>8592.0556350398147</v>
      </c>
      <c r="F126" s="156">
        <f>IF(RES_hhdet_in_tes!F126=0,0,RES_hhdet_in_tes!F126/0.086*1000000/RES_hhdet_in_new!F126)</f>
        <v>8228.2861166547682</v>
      </c>
      <c r="G126" s="156">
        <f>IF(RES_hhdet_in_tes!G126=0,0,RES_hhdet_in_tes!G126/0.086*1000000/RES_hhdet_in_new!G126)</f>
        <v>7889.8546104293255</v>
      </c>
      <c r="H126" s="156">
        <f>IF(RES_hhdet_in_tes!H126=0,0,RES_hhdet_in_tes!H126/0.086*1000000/RES_hhdet_in_new!H126)</f>
        <v>7936.563544802264</v>
      </c>
      <c r="I126" s="156">
        <f>IF(RES_hhdet_in_tes!I126=0,0,RES_hhdet_in_tes!I126/0.086*1000000/RES_hhdet_in_new!I126)</f>
        <v>6904.3346328934595</v>
      </c>
      <c r="J126" s="156">
        <f>IF(RES_hhdet_in_tes!J126=0,0,RES_hhdet_in_tes!J126/0.086*1000000/RES_hhdet_in_new!J126)</f>
        <v>8168.2087636926253</v>
      </c>
      <c r="K126" s="156">
        <f>IF(RES_hhdet_in_tes!K126=0,0,RES_hhdet_in_tes!K126/0.086*1000000/RES_hhdet_in_new!K126)</f>
        <v>8073.4765408184358</v>
      </c>
      <c r="L126" s="156">
        <f>IF(RES_hhdet_in_tes!L126=0,0,RES_hhdet_in_tes!L126/0.086*1000000/RES_hhdet_in_new!L126)</f>
        <v>9750.7071524574185</v>
      </c>
      <c r="M126" s="156">
        <f>IF(RES_hhdet_in_tes!M126=0,0,RES_hhdet_in_tes!M126/0.086*1000000/RES_hhdet_in_new!M126)</f>
        <v>7175.7331266255869</v>
      </c>
      <c r="N126" s="156">
        <f>IF(RES_hhdet_in_tes!N126=0,0,RES_hhdet_in_tes!N126/0.086*1000000/RES_hhdet_in_new!N126)</f>
        <v>7892.0601186642143</v>
      </c>
      <c r="O126" s="156">
        <f>IF(RES_hhdet_in_tes!O126=0,0,RES_hhdet_in_tes!O126/0.086*1000000/RES_hhdet_in_new!O126)</f>
        <v>8577.3419889975921</v>
      </c>
      <c r="P126" s="156">
        <f>IF(RES_hhdet_in_tes!P126=0,0,RES_hhdet_in_tes!P126/0.086*1000000/RES_hhdet_in_new!P126)</f>
        <v>5852.447666227682</v>
      </c>
      <c r="Q126" s="156">
        <f>IF(RES_hhdet_in_tes!Q126=0,0,RES_hhdet_in_tes!Q126/0.086*1000000/RES_hhdet_in_new!Q126)</f>
        <v>6460.8456221620918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33.45117656033338</v>
      </c>
      <c r="D127" s="156">
        <f>IF(RES_hhdet_in_tes!D127=0,0,RES_hhdet_in_tes!D127/0.086*1000000/RES_hhdet_in_new!D126)</f>
        <v>37.217268250757591</v>
      </c>
      <c r="E127" s="156">
        <f>IF(RES_hhdet_in_tes!E127=0,0,RES_hhdet_in_tes!E127/0.086*1000000/RES_hhdet_in_new!E126)</f>
        <v>37.592837370479614</v>
      </c>
      <c r="F127" s="156">
        <f>IF(RES_hhdet_in_tes!F127=0,0,RES_hhdet_in_tes!F127/0.086*1000000/RES_hhdet_in_new!F126)</f>
        <v>34.273465208487465</v>
      </c>
      <c r="G127" s="156">
        <f>IF(RES_hhdet_in_tes!G127=0,0,RES_hhdet_in_tes!G127/0.086*1000000/RES_hhdet_in_new!G126)</f>
        <v>32.777251699714569</v>
      </c>
      <c r="H127" s="156">
        <f>IF(RES_hhdet_in_tes!H127=0,0,RES_hhdet_in_tes!H127/0.086*1000000/RES_hhdet_in_new!H126)</f>
        <v>32.193119882998118</v>
      </c>
      <c r="I127" s="156">
        <f>IF(RES_hhdet_in_tes!I127=0,0,RES_hhdet_in_tes!I127/0.086*1000000/RES_hhdet_in_new!I126)</f>
        <v>34.111158478620212</v>
      </c>
      <c r="J127" s="156">
        <f>IF(RES_hhdet_in_tes!J127=0,0,RES_hhdet_in_tes!J127/0.086*1000000/RES_hhdet_in_new!J126)</f>
        <v>35.869240206002274</v>
      </c>
      <c r="K127" s="156">
        <f>IF(RES_hhdet_in_tes!K127=0,0,RES_hhdet_in_tes!K127/0.086*1000000/RES_hhdet_in_new!K126)</f>
        <v>41.24310896537348</v>
      </c>
      <c r="L127" s="156">
        <f>IF(RES_hhdet_in_tes!L127=0,0,RES_hhdet_in_tes!L127/0.086*1000000/RES_hhdet_in_new!L126)</f>
        <v>38.593446940681567</v>
      </c>
      <c r="M127" s="156">
        <f>IF(RES_hhdet_in_tes!M127=0,0,RES_hhdet_in_tes!M127/0.086*1000000/RES_hhdet_in_new!M126)</f>
        <v>46.53059636415253</v>
      </c>
      <c r="N127" s="156">
        <f>IF(RES_hhdet_in_tes!N127=0,0,RES_hhdet_in_tes!N127/0.086*1000000/RES_hhdet_in_new!N126)</f>
        <v>58.027320177498289</v>
      </c>
      <c r="O127" s="156">
        <f>IF(RES_hhdet_in_tes!O127=0,0,RES_hhdet_in_tes!O127/0.086*1000000/RES_hhdet_in_new!O126)</f>
        <v>61.438186742739639</v>
      </c>
      <c r="P127" s="156">
        <f>IF(RES_hhdet_in_tes!P127=0,0,RES_hhdet_in_tes!P127/0.086*1000000/RES_hhdet_in_new!P126)</f>
        <v>62.222458455196339</v>
      </c>
      <c r="Q127" s="156">
        <f>IF(RES_hhdet_in_tes!Q127=0,0,RES_hhdet_in_tes!Q127/0.086*1000000/RES_hhdet_in_new!Q126)</f>
        <v>66.689400704080086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1331.1142692316373</v>
      </c>
      <c r="D128" s="157">
        <f t="shared" si="118"/>
        <v>1281.8906125738881</v>
      </c>
      <c r="E128" s="157">
        <f t="shared" si="118"/>
        <v>1244.2607799373395</v>
      </c>
      <c r="F128" s="157">
        <f t="shared" si="118"/>
        <v>1233.7337797938744</v>
      </c>
      <c r="G128" s="157">
        <f t="shared" si="118"/>
        <v>1215.2005205453977</v>
      </c>
      <c r="H128" s="157">
        <f t="shared" si="118"/>
        <v>1193.7982749654655</v>
      </c>
      <c r="I128" s="157">
        <f t="shared" si="118"/>
        <v>1230.653253828782</v>
      </c>
      <c r="J128" s="157">
        <f t="shared" si="118"/>
        <v>1624.1238626246111</v>
      </c>
      <c r="K128" s="157">
        <f t="shared" si="118"/>
        <v>1606.8968586264186</v>
      </c>
      <c r="L128" s="157">
        <f t="shared" si="118"/>
        <v>1618.1951281851102</v>
      </c>
      <c r="M128" s="157">
        <f t="shared" si="118"/>
        <v>1670.3936595769817</v>
      </c>
      <c r="N128" s="157">
        <f t="shared" si="118"/>
        <v>1680.6825358709809</v>
      </c>
      <c r="O128" s="157">
        <f t="shared" si="118"/>
        <v>1667.2966831504405</v>
      </c>
      <c r="P128" s="157">
        <f t="shared" si="118"/>
        <v>1709.9532968260417</v>
      </c>
      <c r="Q128" s="157">
        <f t="shared" si="118"/>
        <v>1684.1279494385603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1331.1142692316373</v>
      </c>
      <c r="D129" s="156">
        <f>IF(RES_hhdet_in_tes!D129=0,0,RES_hhdet_in_tes!D129/0.086*1000000/RES_hhdet_in_new!D129)</f>
        <v>1281.8906125738881</v>
      </c>
      <c r="E129" s="156">
        <f>IF(RES_hhdet_in_tes!E129=0,0,RES_hhdet_in_tes!E129/0.086*1000000/RES_hhdet_in_new!E129)</f>
        <v>1244.2607799373395</v>
      </c>
      <c r="F129" s="156">
        <f>IF(RES_hhdet_in_tes!F129=0,0,RES_hhdet_in_tes!F129/0.086*1000000/RES_hhdet_in_new!F129)</f>
        <v>1233.7337797938744</v>
      </c>
      <c r="G129" s="156">
        <f>IF(RES_hhdet_in_tes!G129=0,0,RES_hhdet_in_tes!G129/0.086*1000000/RES_hhdet_in_new!G129)</f>
        <v>1215.2005205453977</v>
      </c>
      <c r="H129" s="156">
        <f>IF(RES_hhdet_in_tes!H129=0,0,RES_hhdet_in_tes!H129/0.086*1000000/RES_hhdet_in_new!H129)</f>
        <v>1193.7982749654655</v>
      </c>
      <c r="I129" s="156">
        <f>IF(RES_hhdet_in_tes!I129=0,0,RES_hhdet_in_tes!I129/0.086*1000000/RES_hhdet_in_new!I129)</f>
        <v>1230.653253828782</v>
      </c>
      <c r="J129" s="156">
        <f>IF(RES_hhdet_in_tes!J129=0,0,RES_hhdet_in_tes!J129/0.086*1000000/RES_hhdet_in_new!J129)</f>
        <v>1624.1238626246111</v>
      </c>
      <c r="K129" s="156">
        <f>IF(RES_hhdet_in_tes!K129=0,0,RES_hhdet_in_tes!K129/0.086*1000000/RES_hhdet_in_new!K129)</f>
        <v>1606.8968586264186</v>
      </c>
      <c r="L129" s="156">
        <f>IF(RES_hhdet_in_tes!L129=0,0,RES_hhdet_in_tes!L129/0.086*1000000/RES_hhdet_in_new!L129)</f>
        <v>1618.1951281851102</v>
      </c>
      <c r="M129" s="156">
        <f>IF(RES_hhdet_in_tes!M129=0,0,RES_hhdet_in_tes!M129/0.086*1000000/RES_hhdet_in_new!M129)</f>
        <v>1670.3936595769817</v>
      </c>
      <c r="N129" s="156">
        <f>IF(RES_hhdet_in_tes!N129=0,0,RES_hhdet_in_tes!N129/0.086*1000000/RES_hhdet_in_new!N129)</f>
        <v>1680.6825358709809</v>
      </c>
      <c r="O129" s="156">
        <f>IF(RES_hhdet_in_tes!O129=0,0,RES_hhdet_in_tes!O129/0.086*1000000/RES_hhdet_in_new!O129)</f>
        <v>1667.2966831504405</v>
      </c>
      <c r="P129" s="156">
        <f>IF(RES_hhdet_in_tes!P129=0,0,RES_hhdet_in_tes!P129/0.086*1000000/RES_hhdet_in_new!P129)</f>
        <v>1709.9532968260417</v>
      </c>
      <c r="Q129" s="156">
        <f>IF(RES_hhdet_in_tes!Q129=0,0,RES_hhdet_in_tes!Q129/0.086*1000000/RES_hhdet_in_new!Q129)</f>
        <v>1684.1279494385603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1713.1715283423841</v>
      </c>
      <c r="D130" s="157">
        <f>IF(SUM(RES_hhdet_in_tes!D131:D132,RES_hhdet_in_tes!D135:D136)=0,0,SUM(RES_hhdet_in_tes!D131:D132,RES_hhdet_in_tes!D135:D136)/0.086*1000000/SUM(RES_hhdet_in_new!D131:D132,RES_hhdet_in_new!D135:D136))</f>
        <v>1809.2431756928538</v>
      </c>
      <c r="E130" s="157">
        <f>IF(SUM(RES_hhdet_in_tes!E131:E132,RES_hhdet_in_tes!E135:E136)=0,0,SUM(RES_hhdet_in_tes!E131:E132,RES_hhdet_in_tes!E135:E136)/0.086*1000000/SUM(RES_hhdet_in_new!E131:E132,RES_hhdet_in_new!E135:E136))</f>
        <v>1796.9736389017187</v>
      </c>
      <c r="F130" s="157">
        <f>IF(SUM(RES_hhdet_in_tes!F131:F132,RES_hhdet_in_tes!F135:F136)=0,0,SUM(RES_hhdet_in_tes!F131:F132,RES_hhdet_in_tes!F135:F136)/0.086*1000000/SUM(RES_hhdet_in_new!F131:F132,RES_hhdet_in_new!F135:F136))</f>
        <v>1776.3672194563287</v>
      </c>
      <c r="G130" s="157">
        <f>IF(SUM(RES_hhdet_in_tes!G131:G132,RES_hhdet_in_tes!G135:G136)=0,0,SUM(RES_hhdet_in_tes!G131:G132,RES_hhdet_in_tes!G135:G136)/0.086*1000000/SUM(RES_hhdet_in_new!G131:G132,RES_hhdet_in_new!G135:G136))</f>
        <v>1808.2422783027887</v>
      </c>
      <c r="H130" s="157">
        <f>IF(SUM(RES_hhdet_in_tes!H131:H132,RES_hhdet_in_tes!H135:H136)=0,0,SUM(RES_hhdet_in_tes!H131:H132,RES_hhdet_in_tes!H135:H136)/0.086*1000000/SUM(RES_hhdet_in_new!H131:H132,RES_hhdet_in_new!H135:H136))</f>
        <v>1792.2554058165331</v>
      </c>
      <c r="I130" s="157">
        <f>IF(SUM(RES_hhdet_in_tes!I131:I132,RES_hhdet_in_tes!I135:I136)=0,0,SUM(RES_hhdet_in_tes!I131:I132,RES_hhdet_in_tes!I135:I136)/0.086*1000000/SUM(RES_hhdet_in_new!I131:I132,RES_hhdet_in_new!I135:I136))</f>
        <v>1783.8281101995603</v>
      </c>
      <c r="J130" s="157">
        <f>IF(SUM(RES_hhdet_in_tes!J131:J132,RES_hhdet_in_tes!J135:J136)=0,0,SUM(RES_hhdet_in_tes!J131:J132,RES_hhdet_in_tes!J135:J136)/0.086*1000000/SUM(RES_hhdet_in_new!J131:J132,RES_hhdet_in_new!J135:J136))</f>
        <v>1855.2097374150912</v>
      </c>
      <c r="K130" s="157">
        <f>IF(SUM(RES_hhdet_in_tes!K131:K132,RES_hhdet_in_tes!K135:K136)=0,0,SUM(RES_hhdet_in_tes!K131:K132,RES_hhdet_in_tes!K135:K136)/0.086*1000000/SUM(RES_hhdet_in_new!K131:K132,RES_hhdet_in_new!K135:K136))</f>
        <v>1772.3216506961307</v>
      </c>
      <c r="L130" s="157">
        <f>IF(SUM(RES_hhdet_in_tes!L131:L132,RES_hhdet_in_tes!L135:L136)=0,0,SUM(RES_hhdet_in_tes!L131:L132,RES_hhdet_in_tes!L135:L136)/0.086*1000000/SUM(RES_hhdet_in_new!L131:L132,RES_hhdet_in_new!L135:L136))</f>
        <v>1777.0979782894231</v>
      </c>
      <c r="M130" s="157">
        <f>IF(SUM(RES_hhdet_in_tes!M131:M132,RES_hhdet_in_tes!M135:M136)=0,0,SUM(RES_hhdet_in_tes!M131:M132,RES_hhdet_in_tes!M135:M136)/0.086*1000000/SUM(RES_hhdet_in_new!M131:M132,RES_hhdet_in_new!M135:M136))</f>
        <v>1786.220253807842</v>
      </c>
      <c r="N130" s="157">
        <f>IF(SUM(RES_hhdet_in_tes!N131:N132,RES_hhdet_in_tes!N135:N136)=0,0,SUM(RES_hhdet_in_tes!N131:N132,RES_hhdet_in_tes!N135:N136)/0.086*1000000/SUM(RES_hhdet_in_new!N131:N132,RES_hhdet_in_new!N135:N136))</f>
        <v>1791.337129327055</v>
      </c>
      <c r="O130" s="157">
        <f>IF(SUM(RES_hhdet_in_tes!O131:O132,RES_hhdet_in_tes!O135:O136)=0,0,SUM(RES_hhdet_in_tes!O131:O132,RES_hhdet_in_tes!O135:O136)/0.086*1000000/SUM(RES_hhdet_in_new!O131:O132,RES_hhdet_in_new!O135:O136))</f>
        <v>1795.5999308765479</v>
      </c>
      <c r="P130" s="157">
        <f>IF(SUM(RES_hhdet_in_tes!P131:P132,RES_hhdet_in_tes!P135:P136)=0,0,SUM(RES_hhdet_in_tes!P131:P132,RES_hhdet_in_tes!P135:P136)/0.086*1000000/SUM(RES_hhdet_in_new!P131:P132,RES_hhdet_in_new!P135:P136))</f>
        <v>1870.2663597573987</v>
      </c>
      <c r="Q130" s="157">
        <f>IF(SUM(RES_hhdet_in_tes!Q131:Q132,RES_hhdet_in_tes!Q135:Q136)=0,0,SUM(RES_hhdet_in_tes!Q131:Q132,RES_hhdet_in_tes!Q135:Q136)/0.086*1000000/SUM(RES_hhdet_in_new!Q131:Q132,RES_hhdet_in_new!Q135:Q136))</f>
        <v>2000.7966278319159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1712.6573037509741</v>
      </c>
      <c r="D131" s="132">
        <f>IF(RES_hhdet_in_tes!D131=0,0,RES_hhdet_in_tes!D131/0.086*1000000/RES_hhdet_in_new!D131)</f>
        <v>1745.3406235480613</v>
      </c>
      <c r="E131" s="132">
        <f>IF(RES_hhdet_in_tes!E131=0,0,RES_hhdet_in_tes!E131/0.086*1000000/RES_hhdet_in_new!E131)</f>
        <v>1737.2740969913204</v>
      </c>
      <c r="F131" s="132">
        <f>IF(RES_hhdet_in_tes!F131=0,0,RES_hhdet_in_tes!F131/0.086*1000000/RES_hhdet_in_new!F131)</f>
        <v>1733.0994517704223</v>
      </c>
      <c r="G131" s="132">
        <f>IF(RES_hhdet_in_tes!G131=0,0,RES_hhdet_in_tes!G131/0.086*1000000/RES_hhdet_in_new!G131)</f>
        <v>1742.6892749402502</v>
      </c>
      <c r="H131" s="132">
        <f>IF(RES_hhdet_in_tes!H131=0,0,RES_hhdet_in_tes!H131/0.086*1000000/RES_hhdet_in_new!H131)</f>
        <v>1770.5027658541003</v>
      </c>
      <c r="I131" s="132">
        <f>IF(RES_hhdet_in_tes!I131=0,0,RES_hhdet_in_tes!I131/0.086*1000000/RES_hhdet_in_new!I131)</f>
        <v>1777.3139118975371</v>
      </c>
      <c r="J131" s="132">
        <f>IF(RES_hhdet_in_tes!J131=0,0,RES_hhdet_in_tes!J131/0.086*1000000/RES_hhdet_in_new!J131)</f>
        <v>1775.972056098376</v>
      </c>
      <c r="K131" s="132">
        <f>IF(RES_hhdet_in_tes!K131=0,0,RES_hhdet_in_tes!K131/0.086*1000000/RES_hhdet_in_new!K131)</f>
        <v>1767.3159487101759</v>
      </c>
      <c r="L131" s="132">
        <f>IF(RES_hhdet_in_tes!L131=0,0,RES_hhdet_in_tes!L131/0.086*1000000/RES_hhdet_in_new!L131)</f>
        <v>1772.505419121878</v>
      </c>
      <c r="M131" s="132">
        <f>IF(RES_hhdet_in_tes!M131=0,0,RES_hhdet_in_tes!M131/0.086*1000000/RES_hhdet_in_new!M131)</f>
        <v>1782.3419698425644</v>
      </c>
      <c r="N131" s="132">
        <f>IF(RES_hhdet_in_tes!N131=0,0,RES_hhdet_in_tes!N131/0.086*1000000/RES_hhdet_in_new!N131)</f>
        <v>1787.6708844748116</v>
      </c>
      <c r="O131" s="132">
        <f>IF(RES_hhdet_in_tes!O131=0,0,RES_hhdet_in_tes!O131/0.086*1000000/RES_hhdet_in_new!O131)</f>
        <v>1792.4883766684318</v>
      </c>
      <c r="P131" s="132">
        <f>IF(RES_hhdet_in_tes!P131=0,0,RES_hhdet_in_tes!P131/0.086*1000000/RES_hhdet_in_new!P131)</f>
        <v>1800.1436671024801</v>
      </c>
      <c r="Q131" s="132">
        <f>IF(RES_hhdet_in_tes!Q131=0,0,RES_hhdet_in_tes!Q131/0.086*1000000/RES_hhdet_in_new!Q131)</f>
        <v>1809.8627160072883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1717.636302397395</v>
      </c>
      <c r="D132" s="132">
        <f>IF(RES_hhdet_in_tes!D132=0,0,RES_hhdet_in_tes!D132/0.086*1000000/RES_hhdet_in_new!D132)</f>
        <v>1754.2536105719037</v>
      </c>
      <c r="E132" s="132">
        <f>IF(RES_hhdet_in_tes!E132=0,0,RES_hhdet_in_tes!E132/0.086*1000000/RES_hhdet_in_new!E132)</f>
        <v>1749.9741630117562</v>
      </c>
      <c r="F132" s="132">
        <f>IF(RES_hhdet_in_tes!F132=0,0,RES_hhdet_in_tes!F132/0.086*1000000/RES_hhdet_in_new!F132)</f>
        <v>1749.5134858256038</v>
      </c>
      <c r="G132" s="132">
        <f>IF(RES_hhdet_in_tes!G132=0,0,RES_hhdet_in_tes!G132/0.086*1000000/RES_hhdet_in_new!G132)</f>
        <v>1761.6975289593579</v>
      </c>
      <c r="H132" s="132">
        <f>IF(RES_hhdet_in_tes!H132=0,0,RES_hhdet_in_tes!H132/0.086*1000000/RES_hhdet_in_new!H132)</f>
        <v>1792.0319173727944</v>
      </c>
      <c r="I132" s="132">
        <f>IF(RES_hhdet_in_tes!I132=0,0,RES_hhdet_in_tes!I132/0.086*1000000/RES_hhdet_in_new!I132)</f>
        <v>1800.5919781695472</v>
      </c>
      <c r="J132" s="132">
        <f>IF(RES_hhdet_in_tes!J132=0,0,RES_hhdet_in_tes!J132/0.086*1000000/RES_hhdet_in_new!J132)</f>
        <v>1800.8341873478103</v>
      </c>
      <c r="K132" s="132">
        <f>IF(RES_hhdet_in_tes!K132=0,0,RES_hhdet_in_tes!K132/0.086*1000000/RES_hhdet_in_new!K132)</f>
        <v>1794.1829587715397</v>
      </c>
      <c r="L132" s="132">
        <f>IF(RES_hhdet_in_tes!L132=0,0,RES_hhdet_in_tes!L132/0.086*1000000/RES_hhdet_in_new!L132)</f>
        <v>1801.3156364934325</v>
      </c>
      <c r="M132" s="132">
        <f>IF(RES_hhdet_in_tes!M132=0,0,RES_hhdet_in_tes!M132/0.086*1000000/RES_hhdet_in_new!M132)</f>
        <v>1809.74448053437</v>
      </c>
      <c r="N132" s="132">
        <f>IF(RES_hhdet_in_tes!N132=0,0,RES_hhdet_in_tes!N132/0.086*1000000/RES_hhdet_in_new!N132)</f>
        <v>1813.5550115638052</v>
      </c>
      <c r="O132" s="132">
        <f>IF(RES_hhdet_in_tes!O132=0,0,RES_hhdet_in_tes!O132/0.086*1000000/RES_hhdet_in_new!O132)</f>
        <v>1816.7077223498607</v>
      </c>
      <c r="P132" s="132">
        <f>IF(RES_hhdet_in_tes!P132=0,0,RES_hhdet_in_tes!P132/0.086*1000000/RES_hhdet_in_new!P132)</f>
        <v>1822.5244732498707</v>
      </c>
      <c r="Q132" s="132">
        <f>IF(RES_hhdet_in_tes!Q132=0,0,RES_hhdet_in_tes!Q132/0.086*1000000/RES_hhdet_in_new!Q132)</f>
        <v>1830.6201182204293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1116.9223994235244</v>
      </c>
      <c r="D133" s="165">
        <f>IF(RES_hhdet_in_tes!D133=0,0,RES_hhdet_in_tes!D133/0.086*1000000/RES_hhdet_in_new!D132)</f>
        <v>1140.2291460956881</v>
      </c>
      <c r="E133" s="165">
        <f>IF(RES_hhdet_in_tes!E133=0,0,RES_hhdet_in_tes!E133/0.086*1000000/RES_hhdet_in_new!E132)</f>
        <v>1137.4651232938704</v>
      </c>
      <c r="F133" s="165">
        <f>IF(RES_hhdet_in_tes!F133=0,0,RES_hhdet_in_tes!F133/0.086*1000000/RES_hhdet_in_new!F132)</f>
        <v>1137.4612466459275</v>
      </c>
      <c r="G133" s="165">
        <f>IF(RES_hhdet_in_tes!G133=0,0,RES_hhdet_in_tes!G133/0.086*1000000/RES_hhdet_in_new!G132)</f>
        <v>1144.6363062646856</v>
      </c>
      <c r="H133" s="165">
        <f>IF(RES_hhdet_in_tes!H133=0,0,RES_hhdet_in_tes!H133/0.086*1000000/RES_hhdet_in_new!H132)</f>
        <v>1163.3686361990844</v>
      </c>
      <c r="I133" s="165">
        <f>IF(RES_hhdet_in_tes!I133=0,0,RES_hhdet_in_tes!I133/0.086*1000000/RES_hhdet_in_new!I132)</f>
        <v>1168.9253685290123</v>
      </c>
      <c r="J133" s="165">
        <f>IF(RES_hhdet_in_tes!J133=0,0,RES_hhdet_in_tes!J133/0.086*1000000/RES_hhdet_in_new!J132)</f>
        <v>1167.9550747854209</v>
      </c>
      <c r="K133" s="165">
        <f>IF(RES_hhdet_in_tes!K133=0,0,RES_hhdet_in_tes!K133/0.086*1000000/RES_hhdet_in_new!K132)</f>
        <v>1162.8903940732512</v>
      </c>
      <c r="L133" s="165">
        <f>IF(RES_hhdet_in_tes!L133=0,0,RES_hhdet_in_tes!L133/0.086*1000000/RES_hhdet_in_new!L132)</f>
        <v>1166.8505961162025</v>
      </c>
      <c r="M133" s="165">
        <f>IF(RES_hhdet_in_tes!M133=0,0,RES_hhdet_in_tes!M133/0.086*1000000/RES_hhdet_in_new!M132)</f>
        <v>1174.3263836202284</v>
      </c>
      <c r="N133" s="165">
        <f>IF(RES_hhdet_in_tes!N133=0,0,RES_hhdet_in_tes!N133/0.086*1000000/RES_hhdet_in_new!N132)</f>
        <v>1177.9583505606024</v>
      </c>
      <c r="O133" s="165">
        <f>IF(RES_hhdet_in_tes!O133=0,0,RES_hhdet_in_tes!O133/0.086*1000000/RES_hhdet_in_new!O132)</f>
        <v>1180.7336756111754</v>
      </c>
      <c r="P133" s="165">
        <f>IF(RES_hhdet_in_tes!P133=0,0,RES_hhdet_in_tes!P133/0.086*1000000/RES_hhdet_in_new!P132)</f>
        <v>1185.3502568278745</v>
      </c>
      <c r="Q133" s="165">
        <f>IF(RES_hhdet_in_tes!Q133=0,0,RES_hhdet_in_tes!Q133/0.086*1000000/RES_hhdet_in_new!Q132)</f>
        <v>1190.7670354895142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600.71390297387052</v>
      </c>
      <c r="D134" s="164">
        <f>IF(RES_hhdet_in_tes!D134=0,0,RES_hhdet_in_tes!D134/0.086*1000000/RES_hhdet_in_new!D132)</f>
        <v>614.02446447621571</v>
      </c>
      <c r="E134" s="164">
        <f>IF(RES_hhdet_in_tes!E134=0,0,RES_hhdet_in_tes!E134/0.086*1000000/RES_hhdet_in_new!E132)</f>
        <v>612.5090397178858</v>
      </c>
      <c r="F134" s="164">
        <f>IF(RES_hhdet_in_tes!F134=0,0,RES_hhdet_in_tes!F134/0.086*1000000/RES_hhdet_in_new!F132)</f>
        <v>612.05223917967623</v>
      </c>
      <c r="G134" s="164">
        <f>IF(RES_hhdet_in_tes!G134=0,0,RES_hhdet_in_tes!G134/0.086*1000000/RES_hhdet_in_new!G132)</f>
        <v>617.06122269467232</v>
      </c>
      <c r="H134" s="164">
        <f>IF(RES_hhdet_in_tes!H134=0,0,RES_hhdet_in_tes!H134/0.086*1000000/RES_hhdet_in_new!H132)</f>
        <v>628.66328117371006</v>
      </c>
      <c r="I134" s="164">
        <f>IF(RES_hhdet_in_tes!I134=0,0,RES_hhdet_in_tes!I134/0.086*1000000/RES_hhdet_in_new!I132)</f>
        <v>631.66660964053483</v>
      </c>
      <c r="J134" s="164">
        <f>IF(RES_hhdet_in_tes!J134=0,0,RES_hhdet_in_tes!J134/0.086*1000000/RES_hhdet_in_new!J132)</f>
        <v>632.87911256238897</v>
      </c>
      <c r="K134" s="164">
        <f>IF(RES_hhdet_in_tes!K134=0,0,RES_hhdet_in_tes!K134/0.086*1000000/RES_hhdet_in_new!K132)</f>
        <v>631.2925646982884</v>
      </c>
      <c r="L134" s="164">
        <f>IF(RES_hhdet_in_tes!L134=0,0,RES_hhdet_in_tes!L134/0.086*1000000/RES_hhdet_in_new!L132)</f>
        <v>634.46504037723003</v>
      </c>
      <c r="M134" s="164">
        <f>IF(RES_hhdet_in_tes!M134=0,0,RES_hhdet_in_tes!M134/0.086*1000000/RES_hhdet_in_new!M132)</f>
        <v>635.41809691414176</v>
      </c>
      <c r="N134" s="164">
        <f>IF(RES_hhdet_in_tes!N134=0,0,RES_hhdet_in_tes!N134/0.086*1000000/RES_hhdet_in_new!N132)</f>
        <v>635.59666100320271</v>
      </c>
      <c r="O134" s="164">
        <f>IF(RES_hhdet_in_tes!O134=0,0,RES_hhdet_in_tes!O134/0.086*1000000/RES_hhdet_in_new!O132)</f>
        <v>635.97404673868516</v>
      </c>
      <c r="P134" s="164">
        <f>IF(RES_hhdet_in_tes!P134=0,0,RES_hhdet_in_tes!P134/0.086*1000000/RES_hhdet_in_new!P132)</f>
        <v>637.17421642199611</v>
      </c>
      <c r="Q134" s="164">
        <f>IF(RES_hhdet_in_tes!Q134=0,0,RES_hhdet_in_tes!Q134/0.086*1000000/RES_hhdet_in_new!Q132)</f>
        <v>639.85308273091505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2195.6201896381558</v>
      </c>
      <c r="E135" s="162">
        <f>IF(RES_hhdet_in_tes!E135=0,0,RES_hhdet_in_tes!E135/0.086*1000000/RES_hhdet_in_new!E135)</f>
        <v>2207.0243935772278</v>
      </c>
      <c r="F135" s="162">
        <f>IF(RES_hhdet_in_tes!F135=0,0,RES_hhdet_in_tes!F135/0.086*1000000/RES_hhdet_in_new!F135)</f>
        <v>2175.4325798590135</v>
      </c>
      <c r="G135" s="162">
        <f>IF(RES_hhdet_in_tes!G135=0,0,RES_hhdet_in_tes!G135/0.086*1000000/RES_hhdet_in_new!G135)</f>
        <v>2190.9554968637262</v>
      </c>
      <c r="H135" s="162">
        <f>IF(RES_hhdet_in_tes!H135=0,0,RES_hhdet_in_tes!H135/0.086*1000000/RES_hhdet_in_new!H135)</f>
        <v>2238.988988161042</v>
      </c>
      <c r="I135" s="162">
        <f>IF(RES_hhdet_in_tes!I135=0,0,RES_hhdet_in_tes!I135/0.086*1000000/RES_hhdet_in_new!I135)</f>
        <v>2298.1659340276856</v>
      </c>
      <c r="J135" s="162">
        <f>IF(RES_hhdet_in_tes!J135=0,0,RES_hhdet_in_tes!J135/0.086*1000000/RES_hhdet_in_new!J135)</f>
        <v>2390.3343299499275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2853.9882068845341</v>
      </c>
      <c r="Q135" s="162">
        <f>IF(RES_hhdet_in_tes!Q135=0,0,RES_hhdet_in_tes!Q135/0.086*1000000/RES_hhdet_in_new!Q135)</f>
        <v>2916.9311967624403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2046.6473000829651</v>
      </c>
      <c r="E136" s="160">
        <f>IF(RES_hhdet_in_tes!E136=0,0,RES_hhdet_in_tes!E136/0.086*1000000/RES_hhdet_in_new!E136)</f>
        <v>2056.0876774439548</v>
      </c>
      <c r="F136" s="160">
        <f>IF(RES_hhdet_in_tes!F136=0,0,RES_hhdet_in_tes!F136/0.086*1000000/RES_hhdet_in_new!F136)</f>
        <v>2034.416383711444</v>
      </c>
      <c r="G136" s="160">
        <f>IF(RES_hhdet_in_tes!G136=0,0,RES_hhdet_in_tes!G136/0.086*1000000/RES_hhdet_in_new!G136)</f>
        <v>2050.2531249478516</v>
      </c>
      <c r="H136" s="160">
        <f>IF(RES_hhdet_in_tes!H136=0,0,RES_hhdet_in_tes!H136/0.086*1000000/RES_hhdet_in_new!H136)</f>
        <v>2093.3196711432197</v>
      </c>
      <c r="I136" s="160">
        <f>IF(RES_hhdet_in_tes!I136=0,0,RES_hhdet_in_tes!I136/0.086*1000000/RES_hhdet_in_new!I136)</f>
        <v>2140.4154249213757</v>
      </c>
      <c r="J136" s="160">
        <f>IF(RES_hhdet_in_tes!J136=0,0,RES_hhdet_in_tes!J136/0.086*1000000/RES_hhdet_in_new!J136)</f>
        <v>2193.978291538268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2509.2320725495629</v>
      </c>
      <c r="Q136" s="160">
        <f>IF(RES_hhdet_in_tes!Q136=0,0,RES_hhdet_in_tes!Q136/0.086*1000000/RES_hhdet_in_new!Q136)</f>
        <v>2546.698893539673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1432.6315247177122</v>
      </c>
      <c r="E137" s="156">
        <f>IF(RES_hhdet_in_tes!E137=0,0,RES_hhdet_in_tes!E137/0.086*1000000/RES_hhdet_in_new!E136)</f>
        <v>1443.5851949990265</v>
      </c>
      <c r="F137" s="156">
        <f>IF(RES_hhdet_in_tes!F137=0,0,RES_hhdet_in_tes!F137/0.086*1000000/RES_hhdet_in_new!F136)</f>
        <v>1422.3782884526327</v>
      </c>
      <c r="G137" s="156">
        <f>IF(RES_hhdet_in_tes!G137=0,0,RES_hhdet_in_tes!G137/0.086*1000000/RES_hhdet_in_new!G136)</f>
        <v>1433.2013108005153</v>
      </c>
      <c r="H137" s="156">
        <f>IF(RES_hhdet_in_tes!H137=0,0,RES_hhdet_in_tes!H137/0.086*1000000/RES_hhdet_in_new!H136)</f>
        <v>1464.6623163565262</v>
      </c>
      <c r="I137" s="156">
        <f>IF(RES_hhdet_in_tes!I137=0,0,RES_hhdet_in_tes!I137/0.086*1000000/RES_hhdet_in_new!I136)</f>
        <v>1508.7644664956651</v>
      </c>
      <c r="J137" s="156">
        <f>IF(RES_hhdet_in_tes!J137=0,0,RES_hhdet_in_tes!J137/0.086*1000000/RES_hhdet_in_new!J136)</f>
        <v>1561.1132432435493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1872.1638652559743</v>
      </c>
      <c r="Q137" s="156">
        <f>IF(RES_hhdet_in_tes!Q137=0,0,RES_hhdet_in_tes!Q137/0.086*1000000/RES_hhdet_in_new!Q136)</f>
        <v>1906.91106474918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614.01577536525303</v>
      </c>
      <c r="E138" s="156">
        <f>IF(RES_hhdet_in_tes!E138=0,0,RES_hhdet_in_tes!E138/0.086*1000000/RES_hhdet_in_new!E136)</f>
        <v>612.50248244492832</v>
      </c>
      <c r="F138" s="156">
        <f>IF(RES_hhdet_in_tes!F138=0,0,RES_hhdet_in_tes!F138/0.086*1000000/RES_hhdet_in_new!F136)</f>
        <v>612.03809525881138</v>
      </c>
      <c r="G138" s="156">
        <f>IF(RES_hhdet_in_tes!G138=0,0,RES_hhdet_in_tes!G138/0.086*1000000/RES_hhdet_in_new!G136)</f>
        <v>617.05181414733613</v>
      </c>
      <c r="H138" s="156">
        <f>IF(RES_hhdet_in_tes!H138=0,0,RES_hhdet_in_tes!H138/0.086*1000000/RES_hhdet_in_new!H136)</f>
        <v>628.65735478669353</v>
      </c>
      <c r="I138" s="156">
        <f>IF(RES_hhdet_in_tes!I138=0,0,RES_hhdet_in_tes!I138/0.086*1000000/RES_hhdet_in_new!I136)</f>
        <v>631.65095842571009</v>
      </c>
      <c r="J138" s="156">
        <f>IF(RES_hhdet_in_tes!J138=0,0,RES_hhdet_in_tes!J138/0.086*1000000/RES_hhdet_in_new!J136)</f>
        <v>632.86504829471869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637.06820729358935</v>
      </c>
      <c r="Q138" s="156">
        <f>IF(RES_hhdet_in_tes!Q138=0,0,RES_hhdet_in_tes!Q138/0.086*1000000/RES_hhdet_in_new!Q136)</f>
        <v>639.78782879049288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677.0036579165419</v>
      </c>
      <c r="D139" s="157">
        <f>IF(SUM(RES_hhdet_in_tes!D140:D141)=0,0,SUM(RES_hhdet_in_tes!D140:D141)/0.086*1000000/SUM(RES_hhdet_in_new!D140:D141))</f>
        <v>713.61810052124349</v>
      </c>
      <c r="E139" s="157">
        <f>IF(SUM(RES_hhdet_in_tes!E140:E141)=0,0,SUM(RES_hhdet_in_tes!E140:E141)/0.086*1000000/SUM(RES_hhdet_in_new!E140:E141))</f>
        <v>721.57926508516675</v>
      </c>
      <c r="F139" s="157">
        <f>IF(SUM(RES_hhdet_in_tes!F140:F141)=0,0,SUM(RES_hhdet_in_tes!F140:F141)/0.086*1000000/SUM(RES_hhdet_in_new!F140:F141))</f>
        <v>718.14152221058066</v>
      </c>
      <c r="G139" s="157">
        <f>IF(SUM(RES_hhdet_in_tes!G140:G141)=0,0,SUM(RES_hhdet_in_tes!G140:G141)/0.086*1000000/SUM(RES_hhdet_in_new!G140:G141))</f>
        <v>728.34270068286685</v>
      </c>
      <c r="H139" s="157">
        <f>IF(SUM(RES_hhdet_in_tes!H140:H141)=0,0,SUM(RES_hhdet_in_tes!H140:H141)/0.086*1000000/SUM(RES_hhdet_in_new!H140:H141))</f>
        <v>749.0868169180734</v>
      </c>
      <c r="I139" s="157">
        <f>IF(SUM(RES_hhdet_in_tes!I140:I141)=0,0,SUM(RES_hhdet_in_tes!I140:I141)/0.086*1000000/SUM(RES_hhdet_in_new!I140:I141))</f>
        <v>798.99145350133574</v>
      </c>
      <c r="J139" s="157">
        <f>IF(SUM(RES_hhdet_in_tes!J140:J141)=0,0,SUM(RES_hhdet_in_tes!J140:J141)/0.086*1000000/SUM(RES_hhdet_in_new!J140:J141))</f>
        <v>815.82888613499608</v>
      </c>
      <c r="K139" s="157">
        <f>IF(SUM(RES_hhdet_in_tes!K140:K141)=0,0,SUM(RES_hhdet_in_tes!K140:K141)/0.086*1000000/SUM(RES_hhdet_in_new!K140:K141))</f>
        <v>839.93154158740435</v>
      </c>
      <c r="L139" s="157">
        <f>IF(SUM(RES_hhdet_in_tes!L140:L141)=0,0,SUM(RES_hhdet_in_tes!L140:L141)/0.086*1000000/SUM(RES_hhdet_in_new!L140:L141))</f>
        <v>831.42063019877139</v>
      </c>
      <c r="M139" s="157">
        <f>IF(SUM(RES_hhdet_in_tes!M140:M141)=0,0,SUM(RES_hhdet_in_tes!M140:M141)/0.086*1000000/SUM(RES_hhdet_in_new!M140:M141))</f>
        <v>957.05314356625638</v>
      </c>
      <c r="N139" s="157">
        <f>IF(SUM(RES_hhdet_in_tes!N140:N141)=0,0,SUM(RES_hhdet_in_tes!N140:N141)/0.086*1000000/SUM(RES_hhdet_in_new!N140:N141))</f>
        <v>987.86143188526034</v>
      </c>
      <c r="O139" s="157">
        <f>IF(SUM(RES_hhdet_in_tes!O140:O141)=0,0,SUM(RES_hhdet_in_tes!O140:O141)/0.086*1000000/SUM(RES_hhdet_in_new!O140:O141))</f>
        <v>966.60186435792582</v>
      </c>
      <c r="P139" s="157">
        <f>IF(SUM(RES_hhdet_in_tes!P140:P141)=0,0,SUM(RES_hhdet_in_tes!P140:P141)/0.086*1000000/SUM(RES_hhdet_in_new!P140:P141))</f>
        <v>983.27298282392405</v>
      </c>
      <c r="Q139" s="157">
        <f>IF(SUM(RES_hhdet_in_tes!Q140:Q141)=0,0,SUM(RES_hhdet_in_tes!Q140:Q141)/0.086*1000000/SUM(RES_hhdet_in_new!Q140:Q141))</f>
        <v>953.77056896393583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677.0036579165419</v>
      </c>
      <c r="D141" s="57">
        <f>IF(RES_hhdet_in_tes!D141=0,0,RES_hhdet_in_tes!D141/0.086*1000000/RES_hhdet_in_new!D141)</f>
        <v>713.61810052124349</v>
      </c>
      <c r="E141" s="57">
        <f>IF(RES_hhdet_in_tes!E141=0,0,RES_hhdet_in_tes!E141/0.086*1000000/RES_hhdet_in_new!E141)</f>
        <v>721.57926508516675</v>
      </c>
      <c r="F141" s="57">
        <f>IF(RES_hhdet_in_tes!F141=0,0,RES_hhdet_in_tes!F141/0.086*1000000/RES_hhdet_in_new!F141)</f>
        <v>718.14152221058066</v>
      </c>
      <c r="G141" s="57">
        <f>IF(RES_hhdet_in_tes!G141=0,0,RES_hhdet_in_tes!G141/0.086*1000000/RES_hhdet_in_new!G141)</f>
        <v>728.34270068286685</v>
      </c>
      <c r="H141" s="57">
        <f>IF(RES_hhdet_in_tes!H141=0,0,RES_hhdet_in_tes!H141/0.086*1000000/RES_hhdet_in_new!H141)</f>
        <v>749.0868169180734</v>
      </c>
      <c r="I141" s="57">
        <f>IF(RES_hhdet_in_tes!I141=0,0,RES_hhdet_in_tes!I141/0.086*1000000/RES_hhdet_in_new!I141)</f>
        <v>798.99145350133574</v>
      </c>
      <c r="J141" s="57">
        <f>IF(RES_hhdet_in_tes!J141=0,0,RES_hhdet_in_tes!J141/0.086*1000000/RES_hhdet_in_new!J141)</f>
        <v>815.82888613499608</v>
      </c>
      <c r="K141" s="57">
        <f>IF(RES_hhdet_in_tes!K141=0,0,RES_hhdet_in_tes!K141/0.086*1000000/RES_hhdet_in_new!K141)</f>
        <v>839.93154158740435</v>
      </c>
      <c r="L141" s="57">
        <f>IF(RES_hhdet_in_tes!L141=0,0,RES_hhdet_in_tes!L141/0.086*1000000/RES_hhdet_in_new!L141)</f>
        <v>831.42063019877139</v>
      </c>
      <c r="M141" s="57">
        <f>IF(RES_hhdet_in_tes!M141=0,0,RES_hhdet_in_tes!M141/0.086*1000000/RES_hhdet_in_new!M141)</f>
        <v>957.05314356625638</v>
      </c>
      <c r="N141" s="57">
        <f>IF(RES_hhdet_in_tes!N141=0,0,RES_hhdet_in_tes!N141/0.086*1000000/RES_hhdet_in_new!N141)</f>
        <v>987.86143188526034</v>
      </c>
      <c r="O141" s="57">
        <f>IF(RES_hhdet_in_tes!O141=0,0,RES_hhdet_in_tes!O141/0.086*1000000/RES_hhdet_in_new!O141)</f>
        <v>966.60186435792582</v>
      </c>
      <c r="P141" s="57">
        <f>IF(RES_hhdet_in_tes!P141=0,0,RES_hhdet_in_tes!P141/0.086*1000000/RES_hhdet_in_new!P141)</f>
        <v>983.27298282392405</v>
      </c>
      <c r="Q141" s="57">
        <f>IF(RES_hhdet_in_tes!Q141=0,0,RES_hhdet_in_tes!Q141/0.086*1000000/RES_hhdet_in_new!Q141)</f>
        <v>953.77056896393583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13886.861267575321</v>
      </c>
      <c r="D143" s="168">
        <f t="shared" ref="D143" si="120">SUM(D144,D146,D148,D157)</f>
        <v>13471.603796141746</v>
      </c>
      <c r="E143" s="168">
        <f t="shared" ref="E143" si="121">SUM(E144,E146,E148,E157)</f>
        <v>13776.029635680152</v>
      </c>
      <c r="F143" s="168">
        <f t="shared" ref="F143" si="122">SUM(F144,F146,F148,F157)</f>
        <v>13490.046732501931</v>
      </c>
      <c r="G143" s="168">
        <f t="shared" ref="G143" si="123">SUM(G144,G146,G148,G157)</f>
        <v>13172.582199578916</v>
      </c>
      <c r="H143" s="168">
        <f t="shared" ref="H143" si="124">SUM(H144,H146,H148,H157)</f>
        <v>13317.459583931752</v>
      </c>
      <c r="I143" s="168">
        <f t="shared" ref="I143" si="125">SUM(I144,I146,I148,I157)</f>
        <v>12315.909099062752</v>
      </c>
      <c r="J143" s="168">
        <f t="shared" ref="J143" si="126">SUM(J144,J146,J148,J157)</f>
        <v>13943.671877331068</v>
      </c>
      <c r="K143" s="168">
        <f t="shared" ref="K143" si="127">SUM(K144,K146,K148,K157)</f>
        <v>13918.316011188899</v>
      </c>
      <c r="L143" s="168">
        <f t="shared" ref="L143" si="128">SUM(L144,L146,L148,L157)</f>
        <v>15995.296385163587</v>
      </c>
      <c r="M143" s="168">
        <f t="shared" ref="M143" si="129">SUM(M144,M146,M148,M157)</f>
        <v>13575.847272070152</v>
      </c>
      <c r="N143" s="168">
        <f t="shared" ref="N143" si="130">SUM(N144,N146,N148,N157)</f>
        <v>14683.021333233297</v>
      </c>
      <c r="O143" s="168">
        <f t="shared" ref="O143" si="131">SUM(O144,O146,O148,O157)</f>
        <v>15381.271693949366</v>
      </c>
      <c r="P143" s="168">
        <f t="shared" ref="P143" si="132">SUM(P144,P146,P148,P157)</f>
        <v>12336.953526617594</v>
      </c>
      <c r="Q143" s="168">
        <f t="shared" ref="Q143" si="133">SUM(Q144,Q146,Q148,Q157)</f>
        <v>13043.722253083402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9815.7990366011636</v>
      </c>
      <c r="D144" s="157">
        <f t="shared" si="134"/>
        <v>9291.2744133561901</v>
      </c>
      <c r="E144" s="157">
        <f t="shared" si="134"/>
        <v>9583.3646687214277</v>
      </c>
      <c r="F144" s="157">
        <f t="shared" si="134"/>
        <v>9169.4267187784681</v>
      </c>
      <c r="G144" s="157">
        <f t="shared" si="134"/>
        <v>8794.1331697748337</v>
      </c>
      <c r="H144" s="157">
        <f t="shared" si="134"/>
        <v>8846.0808004540704</v>
      </c>
      <c r="I144" s="157">
        <f t="shared" si="134"/>
        <v>7750.8439893486366</v>
      </c>
      <c r="J144" s="157">
        <f t="shared" si="134"/>
        <v>9174.9815166504904</v>
      </c>
      <c r="K144" s="157">
        <f t="shared" si="134"/>
        <v>9068.9690391252661</v>
      </c>
      <c r="L144" s="157">
        <f t="shared" si="134"/>
        <v>11001.395251611559</v>
      </c>
      <c r="M144" s="157">
        <f t="shared" si="134"/>
        <v>8203.200281501493</v>
      </c>
      <c r="N144" s="157">
        <f t="shared" si="134"/>
        <v>9073.3296627559848</v>
      </c>
      <c r="O144" s="157">
        <f t="shared" si="134"/>
        <v>9854.1177457114227</v>
      </c>
      <c r="P144" s="157">
        <f t="shared" si="134"/>
        <v>6824.6584495214884</v>
      </c>
      <c r="Q144" s="157">
        <f t="shared" si="134"/>
        <v>7517.5617866713092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9815.7990366011636</v>
      </c>
      <c r="D145" s="156">
        <f>IF(RES_hhdet_in_tes!D145=0,0,RES_hhdet_in_tes!D145/0.086*1000000/RES_hhdet_in_new!D145)</f>
        <v>9291.2744133561901</v>
      </c>
      <c r="E145" s="156">
        <f>IF(RES_hhdet_in_tes!E145=0,0,RES_hhdet_in_tes!E145/0.086*1000000/RES_hhdet_in_new!E145)</f>
        <v>9583.3646687214277</v>
      </c>
      <c r="F145" s="156">
        <f>IF(RES_hhdet_in_tes!F145=0,0,RES_hhdet_in_tes!F145/0.086*1000000/RES_hhdet_in_new!F145)</f>
        <v>9169.4267187784681</v>
      </c>
      <c r="G145" s="156">
        <f>IF(RES_hhdet_in_tes!G145=0,0,RES_hhdet_in_tes!G145/0.086*1000000/RES_hhdet_in_new!G145)</f>
        <v>8794.1331697748337</v>
      </c>
      <c r="H145" s="156">
        <f>IF(RES_hhdet_in_tes!H145=0,0,RES_hhdet_in_tes!H145/0.086*1000000/RES_hhdet_in_new!H145)</f>
        <v>8846.0808004540704</v>
      </c>
      <c r="I145" s="156">
        <f>IF(RES_hhdet_in_tes!I145=0,0,RES_hhdet_in_tes!I145/0.086*1000000/RES_hhdet_in_new!I145)</f>
        <v>7750.8439893486366</v>
      </c>
      <c r="J145" s="156">
        <f>IF(RES_hhdet_in_tes!J145=0,0,RES_hhdet_in_tes!J145/0.086*1000000/RES_hhdet_in_new!J145)</f>
        <v>9174.9815166504904</v>
      </c>
      <c r="K145" s="156">
        <f>IF(RES_hhdet_in_tes!K145=0,0,RES_hhdet_in_tes!K145/0.086*1000000/RES_hhdet_in_new!K145)</f>
        <v>9068.9690391252661</v>
      </c>
      <c r="L145" s="156">
        <f>IF(RES_hhdet_in_tes!L145=0,0,RES_hhdet_in_tes!L145/0.086*1000000/RES_hhdet_in_new!L145)</f>
        <v>11001.395251611559</v>
      </c>
      <c r="M145" s="156">
        <f>IF(RES_hhdet_in_tes!M145=0,0,RES_hhdet_in_tes!M145/0.086*1000000/RES_hhdet_in_new!M145)</f>
        <v>8203.200281501493</v>
      </c>
      <c r="N145" s="156">
        <f>IF(RES_hhdet_in_tes!N145=0,0,RES_hhdet_in_tes!N145/0.086*1000000/RES_hhdet_in_new!N145)</f>
        <v>9073.3296627559848</v>
      </c>
      <c r="O145" s="156">
        <f>IF(RES_hhdet_in_tes!O145=0,0,RES_hhdet_in_tes!O145/0.086*1000000/RES_hhdet_in_new!O145)</f>
        <v>9854.1177457114227</v>
      </c>
      <c r="P145" s="156">
        <f>IF(RES_hhdet_in_tes!P145=0,0,RES_hhdet_in_tes!P145/0.086*1000000/RES_hhdet_in_new!P145)</f>
        <v>6824.6584495214884</v>
      </c>
      <c r="Q145" s="156">
        <f>IF(RES_hhdet_in_tes!Q145=0,0,RES_hhdet_in_tes!Q145/0.086*1000000/RES_hhdet_in_new!Q145)</f>
        <v>7517.5617866713092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1286.8524243776046</v>
      </c>
      <c r="D146" s="157">
        <f t="shared" si="135"/>
        <v>1248.2991575612041</v>
      </c>
      <c r="E146" s="157">
        <f t="shared" si="135"/>
        <v>1243.9901369267727</v>
      </c>
      <c r="F146" s="157">
        <f t="shared" si="135"/>
        <v>1407.2487626898901</v>
      </c>
      <c r="G146" s="157">
        <f t="shared" si="135"/>
        <v>1442.3425670786646</v>
      </c>
      <c r="H146" s="157">
        <f t="shared" si="135"/>
        <v>1468.5872318287365</v>
      </c>
      <c r="I146" s="157">
        <f t="shared" si="135"/>
        <v>1476.9433669419523</v>
      </c>
      <c r="J146" s="157">
        <f t="shared" si="135"/>
        <v>1588.0876955268814</v>
      </c>
      <c r="K146" s="157">
        <f t="shared" si="135"/>
        <v>1608.1705059489757</v>
      </c>
      <c r="L146" s="157">
        <f t="shared" si="135"/>
        <v>1617.1382960390283</v>
      </c>
      <c r="M146" s="157">
        <f t="shared" si="135"/>
        <v>1711.1130933233146</v>
      </c>
      <c r="N146" s="157">
        <f t="shared" si="135"/>
        <v>1709.6998073703342</v>
      </c>
      <c r="O146" s="157">
        <f t="shared" si="135"/>
        <v>1728.0711376079269</v>
      </c>
      <c r="P146" s="157">
        <f t="shared" si="135"/>
        <v>1721.4271794271419</v>
      </c>
      <c r="Q146" s="157">
        <f t="shared" si="135"/>
        <v>1719.616200936134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1286.8524243776046</v>
      </c>
      <c r="D147" s="156">
        <f>IF(RES_hhdet_in_tes!D147=0,0,RES_hhdet_in_tes!D147/0.086*1000000/RES_hhdet_in_new!D147)</f>
        <v>1248.2991575612041</v>
      </c>
      <c r="E147" s="156">
        <f>IF(RES_hhdet_in_tes!E147=0,0,RES_hhdet_in_tes!E147/0.086*1000000/RES_hhdet_in_new!E147)</f>
        <v>1243.9901369267727</v>
      </c>
      <c r="F147" s="156">
        <f>IF(RES_hhdet_in_tes!F147=0,0,RES_hhdet_in_tes!F147/0.086*1000000/RES_hhdet_in_new!F147)</f>
        <v>1407.2487626898901</v>
      </c>
      <c r="G147" s="156">
        <f>IF(RES_hhdet_in_tes!G147=0,0,RES_hhdet_in_tes!G147/0.086*1000000/RES_hhdet_in_new!G147)</f>
        <v>1442.3425670786646</v>
      </c>
      <c r="H147" s="156">
        <f>IF(RES_hhdet_in_tes!H147=0,0,RES_hhdet_in_tes!H147/0.086*1000000/RES_hhdet_in_new!H147)</f>
        <v>1468.5872318287365</v>
      </c>
      <c r="I147" s="156">
        <f>IF(RES_hhdet_in_tes!I147=0,0,RES_hhdet_in_tes!I147/0.086*1000000/RES_hhdet_in_new!I147)</f>
        <v>1476.9433669419523</v>
      </c>
      <c r="J147" s="156">
        <f>IF(RES_hhdet_in_tes!J147=0,0,RES_hhdet_in_tes!J147/0.086*1000000/RES_hhdet_in_new!J147)</f>
        <v>1588.0876955268814</v>
      </c>
      <c r="K147" s="156">
        <f>IF(RES_hhdet_in_tes!K147=0,0,RES_hhdet_in_tes!K147/0.086*1000000/RES_hhdet_in_new!K147)</f>
        <v>1608.1705059489757</v>
      </c>
      <c r="L147" s="156">
        <f>IF(RES_hhdet_in_tes!L147=0,0,RES_hhdet_in_tes!L147/0.086*1000000/RES_hhdet_in_new!L147)</f>
        <v>1617.1382960390283</v>
      </c>
      <c r="M147" s="156">
        <f>IF(RES_hhdet_in_tes!M147=0,0,RES_hhdet_in_tes!M147/0.086*1000000/RES_hhdet_in_new!M147)</f>
        <v>1711.1130933233146</v>
      </c>
      <c r="N147" s="156">
        <f>IF(RES_hhdet_in_tes!N147=0,0,RES_hhdet_in_tes!N147/0.086*1000000/RES_hhdet_in_new!N147)</f>
        <v>1709.6998073703342</v>
      </c>
      <c r="O147" s="156">
        <f>IF(RES_hhdet_in_tes!O147=0,0,RES_hhdet_in_tes!O147/0.086*1000000/RES_hhdet_in_new!O147)</f>
        <v>1728.0711376079269</v>
      </c>
      <c r="P147" s="156">
        <f>IF(RES_hhdet_in_tes!P147=0,0,RES_hhdet_in_tes!P147/0.086*1000000/RES_hhdet_in_new!P147)</f>
        <v>1721.4271794271419</v>
      </c>
      <c r="Q147" s="156">
        <f>IF(RES_hhdet_in_tes!Q147=0,0,RES_hhdet_in_tes!Q147/0.086*1000000/RES_hhdet_in_new!Q147)</f>
        <v>1719.616200936134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2107.2010403285872</v>
      </c>
      <c r="D148" s="157">
        <f>IF(SUM(RES_hhdet_in_tes!D149:D150,RES_hhdet_in_tes!D153:D154)=0,0,SUM(RES_hhdet_in_tes!D149:D150,RES_hhdet_in_tes!D153:D154)/0.086*1000000/SUM(RES_hhdet_in_new!D149:D150,RES_hhdet_in_new!D153:D154))</f>
        <v>2218.4002355976349</v>
      </c>
      <c r="E148" s="157">
        <f>IF(SUM(RES_hhdet_in_tes!E149:E150,RES_hhdet_in_tes!E153:E154)=0,0,SUM(RES_hhdet_in_tes!E149:E150,RES_hhdet_in_tes!E153:E154)/0.086*1000000/SUM(RES_hhdet_in_new!E149:E150,RES_hhdet_in_new!E153:E154))</f>
        <v>2227.0804941953256</v>
      </c>
      <c r="F148" s="157">
        <f>IF(SUM(RES_hhdet_in_tes!F149:F150,RES_hhdet_in_tes!F153:F154)=0,0,SUM(RES_hhdet_in_tes!F149:F150,RES_hhdet_in_tes!F153:F154)/0.086*1000000/SUM(RES_hhdet_in_new!F149:F150,RES_hhdet_in_new!F153:F154))</f>
        <v>2195.2128115560163</v>
      </c>
      <c r="G148" s="157">
        <f>IF(SUM(RES_hhdet_in_tes!G149:G150,RES_hhdet_in_tes!G153:G154)=0,0,SUM(RES_hhdet_in_tes!G149:G150,RES_hhdet_in_tes!G153:G154)/0.086*1000000/SUM(RES_hhdet_in_new!G149:G150,RES_hhdet_in_new!G153:G154))</f>
        <v>2207.7412787982885</v>
      </c>
      <c r="H148" s="157">
        <f>IF(SUM(RES_hhdet_in_tes!H149:H150,RES_hhdet_in_tes!H153:H154)=0,0,SUM(RES_hhdet_in_tes!H149:H150,RES_hhdet_in_tes!H153:H154)/0.086*1000000/SUM(RES_hhdet_in_new!H149:H150,RES_hhdet_in_new!H153:H154))</f>
        <v>2253.677266057106</v>
      </c>
      <c r="I148" s="157">
        <f>IF(SUM(RES_hhdet_in_tes!I149:I150,RES_hhdet_in_tes!I153:I154)=0,0,SUM(RES_hhdet_in_tes!I149:I150,RES_hhdet_in_tes!I153:I154)/0.086*1000000/SUM(RES_hhdet_in_new!I149:I150,RES_hhdet_in_new!I153:I154))</f>
        <v>2289.1059544027157</v>
      </c>
      <c r="J148" s="157">
        <f>IF(SUM(RES_hhdet_in_tes!J149:J150,RES_hhdet_in_tes!J153:J154)=0,0,SUM(RES_hhdet_in_tes!J149:J150,RES_hhdet_in_tes!J153:J154)/0.086*1000000/SUM(RES_hhdet_in_new!J149:J150,RES_hhdet_in_new!J153:J154))</f>
        <v>2364.7448428172179</v>
      </c>
      <c r="K148" s="157">
        <f>IF(SUM(RES_hhdet_in_tes!K149:K150,RES_hhdet_in_tes!K153:K154)=0,0,SUM(RES_hhdet_in_tes!K149:K150,RES_hhdet_in_tes!K153:K154)/0.086*1000000/SUM(RES_hhdet_in_new!K149:K150,RES_hhdet_in_new!K153:K154))</f>
        <v>2401.2211616050158</v>
      </c>
      <c r="L148" s="157">
        <f>IF(SUM(RES_hhdet_in_tes!L149:L150,RES_hhdet_in_tes!L153:L154)=0,0,SUM(RES_hhdet_in_tes!L149:L150,RES_hhdet_in_tes!L153:L154)/0.086*1000000/SUM(RES_hhdet_in_new!L149:L150,RES_hhdet_in_new!L153:L154))</f>
        <v>2545.3109496411062</v>
      </c>
      <c r="M148" s="157">
        <f>IF(SUM(RES_hhdet_in_tes!M149:M150,RES_hhdet_in_tes!M153:M154)=0,0,SUM(RES_hhdet_in_tes!M149:M150,RES_hhdet_in_tes!M153:M154)/0.086*1000000/SUM(RES_hhdet_in_new!M149:M150,RES_hhdet_in_new!M153:M154))</f>
        <v>2704.4499057802004</v>
      </c>
      <c r="N148" s="157">
        <f>IF(SUM(RES_hhdet_in_tes!N149:N150,RES_hhdet_in_tes!N153:N154)=0,0,SUM(RES_hhdet_in_tes!N149:N150,RES_hhdet_in_tes!N153:N154)/0.086*1000000/SUM(RES_hhdet_in_new!N149:N150,RES_hhdet_in_new!N153:N154))</f>
        <v>2912.1015903709754</v>
      </c>
      <c r="O148" s="157">
        <f>IF(SUM(RES_hhdet_in_tes!O149:O150,RES_hhdet_in_tes!O153:O154)=0,0,SUM(RES_hhdet_in_tes!O149:O150,RES_hhdet_in_tes!O153:O154)/0.086*1000000/SUM(RES_hhdet_in_new!O149:O150,RES_hhdet_in_new!O153:O154))</f>
        <v>2832.4517016114755</v>
      </c>
      <c r="P148" s="157">
        <f>IF(SUM(RES_hhdet_in_tes!P149:P150,RES_hhdet_in_tes!P153:P154)=0,0,SUM(RES_hhdet_in_tes!P149:P150,RES_hhdet_in_tes!P153:P154)/0.086*1000000/SUM(RES_hhdet_in_new!P149:P150,RES_hhdet_in_new!P153:P154))</f>
        <v>2807.5624051228801</v>
      </c>
      <c r="Q148" s="157">
        <f>IF(SUM(RES_hhdet_in_tes!Q149:Q150,RES_hhdet_in_tes!Q153:Q154)=0,0,SUM(RES_hhdet_in_tes!Q149:Q150,RES_hhdet_in_tes!Q153:Q154)/0.086*1000000/SUM(RES_hhdet_in_new!Q149:Q150,RES_hhdet_in_new!Q153:Q154))</f>
        <v>2852.7475791143193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2118.3464163692943</v>
      </c>
      <c r="D153" s="162">
        <f>IF(RES_hhdet_in_tes!D153=0,0,RES_hhdet_in_tes!D153/0.086*1000000/RES_hhdet_in_new!D153)</f>
        <v>2233.6115571742021</v>
      </c>
      <c r="E153" s="162">
        <f>IF(RES_hhdet_in_tes!E153=0,0,RES_hhdet_in_tes!E153/0.086*1000000/RES_hhdet_in_new!E153)</f>
        <v>2245.0744093066205</v>
      </c>
      <c r="F153" s="162">
        <f>IF(RES_hhdet_in_tes!F153=0,0,RES_hhdet_in_tes!F153/0.086*1000000/RES_hhdet_in_new!F153)</f>
        <v>2214.155172298792</v>
      </c>
      <c r="G153" s="162">
        <f>IF(RES_hhdet_in_tes!G153=0,0,RES_hhdet_in_tes!G153/0.086*1000000/RES_hhdet_in_new!G153)</f>
        <v>2227.0785599905603</v>
      </c>
      <c r="H153" s="162">
        <f>IF(RES_hhdet_in_tes!H153=0,0,RES_hhdet_in_tes!H153/0.086*1000000/RES_hhdet_in_new!H153)</f>
        <v>2272.9453090745519</v>
      </c>
      <c r="I153" s="162">
        <f>IF(RES_hhdet_in_tes!I153=0,0,RES_hhdet_in_tes!I153/0.086*1000000/RES_hhdet_in_new!I153)</f>
        <v>2312.413655921117</v>
      </c>
      <c r="J153" s="162">
        <f>IF(RES_hhdet_in_tes!J153=0,0,RES_hhdet_in_tes!J153/0.086*1000000/RES_hhdet_in_new!J153)</f>
        <v>2393.6503959227366</v>
      </c>
      <c r="K153" s="162">
        <f>IF(RES_hhdet_in_tes!K153=0,0,RES_hhdet_in_tes!K153/0.086*1000000/RES_hhdet_in_new!K153)</f>
        <v>2467.4761579470473</v>
      </c>
      <c r="L153" s="162">
        <f>IF(RES_hhdet_in_tes!L153=0,0,RES_hhdet_in_tes!L153/0.086*1000000/RES_hhdet_in_new!L153)</f>
        <v>2583.9327563526972</v>
      </c>
      <c r="M153" s="162">
        <f>IF(RES_hhdet_in_tes!M153=0,0,RES_hhdet_in_tes!M153/0.086*1000000/RES_hhdet_in_new!M153)</f>
        <v>2756.3764057683879</v>
      </c>
      <c r="N153" s="162">
        <f>IF(RES_hhdet_in_tes!N153=0,0,RES_hhdet_in_tes!N153/0.086*1000000/RES_hhdet_in_new!N153)</f>
        <v>2978.8138177052629</v>
      </c>
      <c r="O153" s="162">
        <f>IF(RES_hhdet_in_tes!O153=0,0,RES_hhdet_in_tes!O153/0.086*1000000/RES_hhdet_in_new!O153)</f>
        <v>2889.1547915636697</v>
      </c>
      <c r="P153" s="162">
        <f>IF(RES_hhdet_in_tes!P153=0,0,RES_hhdet_in_tes!P153/0.086*1000000/RES_hhdet_in_new!P153)</f>
        <v>2864.7565025313252</v>
      </c>
      <c r="Q153" s="162">
        <f>IF(RES_hhdet_in_tes!Q153=0,0,RES_hhdet_in_tes!Q153/0.086*1000000/RES_hhdet_in_new!Q153)</f>
        <v>2910.005434447954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1997.1425642901345</v>
      </c>
      <c r="D154" s="160">
        <f>IF(RES_hhdet_in_tes!D154=0,0,RES_hhdet_in_tes!D154/0.086*1000000/RES_hhdet_in_new!D154)</f>
        <v>2080.2735821847359</v>
      </c>
      <c r="E154" s="160">
        <f>IF(RES_hhdet_in_tes!E154=0,0,RES_hhdet_in_tes!E154/0.086*1000000/RES_hhdet_in_new!E154)</f>
        <v>2084.1373172617837</v>
      </c>
      <c r="F154" s="160">
        <f>IF(RES_hhdet_in_tes!F154=0,0,RES_hhdet_in_tes!F154/0.086*1000000/RES_hhdet_in_new!F154)</f>
        <v>2063.7176653209344</v>
      </c>
      <c r="G154" s="160">
        <f>IF(RES_hhdet_in_tes!G154=0,0,RES_hhdet_in_tes!G154/0.086*1000000/RES_hhdet_in_new!G154)</f>
        <v>2077.5080654156291</v>
      </c>
      <c r="H154" s="160">
        <f>IF(RES_hhdet_in_tes!H154=0,0,RES_hhdet_in_tes!H154/0.086*1000000/RES_hhdet_in_new!H154)</f>
        <v>2119.6289962911674</v>
      </c>
      <c r="I154" s="160">
        <f>IF(RES_hhdet_in_tes!I154=0,0,RES_hhdet_in_tes!I154/0.086*1000000/RES_hhdet_in_new!I154)</f>
        <v>2149.3675297520299</v>
      </c>
      <c r="J154" s="160">
        <f>IF(RES_hhdet_in_tes!J154=0,0,RES_hhdet_in_tes!J154/0.086*1000000/RES_hhdet_in_new!J154)</f>
        <v>2206.0475394268524</v>
      </c>
      <c r="K154" s="160">
        <f>IF(RES_hhdet_in_tes!K154=0,0,RES_hhdet_in_tes!K154/0.086*1000000/RES_hhdet_in_new!K154)</f>
        <v>2251.5419984569216</v>
      </c>
      <c r="L154" s="160">
        <f>IF(RES_hhdet_in_tes!L154=0,0,RES_hhdet_in_tes!L154/0.086*1000000/RES_hhdet_in_new!L154)</f>
        <v>2333.6887855132677</v>
      </c>
      <c r="M154" s="160">
        <f>IF(RES_hhdet_in_tes!M154=0,0,RES_hhdet_in_tes!M154/0.086*1000000/RES_hhdet_in_new!M154)</f>
        <v>2447.4675203854686</v>
      </c>
      <c r="N154" s="160">
        <f>IF(RES_hhdet_in_tes!N154=0,0,RES_hhdet_in_tes!N154/0.086*1000000/RES_hhdet_in_new!N154)</f>
        <v>2591.6772403274167</v>
      </c>
      <c r="O154" s="160">
        <f>IF(RES_hhdet_in_tes!O154=0,0,RES_hhdet_in_tes!O154/0.086*1000000/RES_hhdet_in_new!O154)</f>
        <v>2530.4300616273686</v>
      </c>
      <c r="P154" s="160">
        <f>IF(RES_hhdet_in_tes!P154=0,0,RES_hhdet_in_tes!P154/0.086*1000000/RES_hhdet_in_new!P154)</f>
        <v>2514.898642396894</v>
      </c>
      <c r="Q154" s="160">
        <f>IF(RES_hhdet_in_tes!Q154=0,0,RES_hhdet_in_tes!Q154/0.086*1000000/RES_hhdet_in_new!Q154)</f>
        <v>2545.4710537766478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1396.4053966792453</v>
      </c>
      <c r="D155" s="156">
        <f>IF(RES_hhdet_in_tes!D155=0,0,RES_hhdet_in_tes!D155/0.086*1000000/RES_hhdet_in_new!D154)</f>
        <v>1466.2033159772852</v>
      </c>
      <c r="E155" s="156">
        <f>IF(RES_hhdet_in_tes!E155=0,0,RES_hhdet_in_tes!E155/0.086*1000000/RES_hhdet_in_new!E154)</f>
        <v>1471.5747530066901</v>
      </c>
      <c r="F155" s="156">
        <f>IF(RES_hhdet_in_tes!F155=0,0,RES_hhdet_in_tes!F155/0.086*1000000/RES_hhdet_in_new!F154)</f>
        <v>1451.6094131374277</v>
      </c>
      <c r="G155" s="156">
        <f>IF(RES_hhdet_in_tes!G155=0,0,RES_hhdet_in_tes!G155/0.086*1000000/RES_hhdet_in_new!G154)</f>
        <v>1460.3730303101918</v>
      </c>
      <c r="H155" s="156">
        <f>IF(RES_hhdet_in_tes!H155=0,0,RES_hhdet_in_tes!H155/0.086*1000000/RES_hhdet_in_new!H154)</f>
        <v>1490.8696756577226</v>
      </c>
      <c r="I155" s="156">
        <f>IF(RES_hhdet_in_tes!I155=0,0,RES_hhdet_in_tes!I155/0.086*1000000/RES_hhdet_in_new!I154)</f>
        <v>1517.6233482251221</v>
      </c>
      <c r="J155" s="156">
        <f>IF(RES_hhdet_in_tes!J155=0,0,RES_hhdet_in_tes!J155/0.086*1000000/RES_hhdet_in_new!J154)</f>
        <v>1573.0683896167479</v>
      </c>
      <c r="K155" s="156">
        <f>IF(RES_hhdet_in_tes!K155=0,0,RES_hhdet_in_tes!K155/0.086*1000000/RES_hhdet_in_new!K154)</f>
        <v>1620.168581929112</v>
      </c>
      <c r="L155" s="156">
        <f>IF(RES_hhdet_in_tes!L155=0,0,RES_hhdet_in_tes!L155/0.086*1000000/RES_hhdet_in_new!L154)</f>
        <v>1699.0950071019206</v>
      </c>
      <c r="M155" s="156">
        <f>IF(RES_hhdet_in_tes!M155=0,0,RES_hhdet_in_tes!M155/0.086*1000000/RES_hhdet_in_new!M154)</f>
        <v>1811.9446271360737</v>
      </c>
      <c r="N155" s="156">
        <f>IF(RES_hhdet_in_tes!N155=0,0,RES_hhdet_in_tes!N155/0.086*1000000/RES_hhdet_in_new!N154)</f>
        <v>1955.9863338286614</v>
      </c>
      <c r="O155" s="156">
        <f>IF(RES_hhdet_in_tes!O155=0,0,RES_hhdet_in_tes!O155/0.086*1000000/RES_hhdet_in_new!O154)</f>
        <v>1894.3519086616038</v>
      </c>
      <c r="P155" s="156">
        <f>IF(RES_hhdet_in_tes!P155=0,0,RES_hhdet_in_tes!P155/0.086*1000000/RES_hhdet_in_new!P154)</f>
        <v>1877.6177322819206</v>
      </c>
      <c r="Q155" s="156">
        <f>IF(RES_hhdet_in_tes!Q155=0,0,RES_hhdet_in_tes!Q155/0.086*1000000/RES_hhdet_in_new!Q154)</f>
        <v>1905.5136611806031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600.73716761088929</v>
      </c>
      <c r="D156" s="156">
        <f>IF(RES_hhdet_in_tes!D156=0,0,RES_hhdet_in_tes!D156/0.086*1000000/RES_hhdet_in_new!D154)</f>
        <v>614.07026620745069</v>
      </c>
      <c r="E156" s="156">
        <f>IF(RES_hhdet_in_tes!E156=0,0,RES_hhdet_in_tes!E156/0.086*1000000/RES_hhdet_in_new!E154)</f>
        <v>612.56256425509366</v>
      </c>
      <c r="F156" s="156">
        <f>IF(RES_hhdet_in_tes!F156=0,0,RES_hhdet_in_tes!F156/0.086*1000000/RES_hhdet_in_new!F154)</f>
        <v>612.10825218350669</v>
      </c>
      <c r="G156" s="156">
        <f>IF(RES_hhdet_in_tes!G156=0,0,RES_hhdet_in_tes!G156/0.086*1000000/RES_hhdet_in_new!G154)</f>
        <v>617.13503510543705</v>
      </c>
      <c r="H156" s="156">
        <f>IF(RES_hhdet_in_tes!H156=0,0,RES_hhdet_in_tes!H156/0.086*1000000/RES_hhdet_in_new!H154)</f>
        <v>628.75932063344476</v>
      </c>
      <c r="I156" s="156">
        <f>IF(RES_hhdet_in_tes!I156=0,0,RES_hhdet_in_tes!I156/0.086*1000000/RES_hhdet_in_new!I154)</f>
        <v>631.74418152690782</v>
      </c>
      <c r="J156" s="156">
        <f>IF(RES_hhdet_in_tes!J156=0,0,RES_hhdet_in_tes!J156/0.086*1000000/RES_hhdet_in_new!J154)</f>
        <v>632.97914981010433</v>
      </c>
      <c r="K156" s="156">
        <f>IF(RES_hhdet_in_tes!K156=0,0,RES_hhdet_in_tes!K156/0.086*1000000/RES_hhdet_in_new!K154)</f>
        <v>631.37341652780901</v>
      </c>
      <c r="L156" s="156">
        <f>IF(RES_hhdet_in_tes!L156=0,0,RES_hhdet_in_tes!L156/0.086*1000000/RES_hhdet_in_new!L154)</f>
        <v>634.59377841134733</v>
      </c>
      <c r="M156" s="156">
        <f>IF(RES_hhdet_in_tes!M156=0,0,RES_hhdet_in_tes!M156/0.086*1000000/RES_hhdet_in_new!M154)</f>
        <v>635.52289324939511</v>
      </c>
      <c r="N156" s="156">
        <f>IF(RES_hhdet_in_tes!N156=0,0,RES_hhdet_in_tes!N156/0.086*1000000/RES_hhdet_in_new!N154)</f>
        <v>635.69090649875534</v>
      </c>
      <c r="O156" s="156">
        <f>IF(RES_hhdet_in_tes!O156=0,0,RES_hhdet_in_tes!O156/0.086*1000000/RES_hhdet_in_new!O154)</f>
        <v>636.07815296576496</v>
      </c>
      <c r="P156" s="156">
        <f>IF(RES_hhdet_in_tes!P156=0,0,RES_hhdet_in_tes!P156/0.086*1000000/RES_hhdet_in_new!P154)</f>
        <v>637.28091011497327</v>
      </c>
      <c r="Q156" s="156">
        <f>IF(RES_hhdet_in_tes!Q156=0,0,RES_hhdet_in_tes!Q156/0.086*1000000/RES_hhdet_in_new!Q154)</f>
        <v>639.95739259604431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677.00876626796605</v>
      </c>
      <c r="D157" s="157">
        <f>IF(SUM(RES_hhdet_in_tes!D158:D159)=0,0,SUM(RES_hhdet_in_tes!D158:D159)/0.086*1000000/SUM(RES_hhdet_in_new!D158:D159))</f>
        <v>713.62998962671816</v>
      </c>
      <c r="E157" s="157">
        <f>IF(SUM(RES_hhdet_in_tes!E158:E159)=0,0,SUM(RES_hhdet_in_tes!E158:E159)/0.086*1000000/SUM(RES_hhdet_in_new!E158:E159))</f>
        <v>721.59433583662758</v>
      </c>
      <c r="F157" s="157">
        <f>IF(SUM(RES_hhdet_in_tes!F158:F159)=0,0,SUM(RES_hhdet_in_tes!F158:F159)/0.086*1000000/SUM(RES_hhdet_in_new!F158:F159))</f>
        <v>718.1584394775565</v>
      </c>
      <c r="G157" s="157">
        <f>IF(SUM(RES_hhdet_in_tes!G158:G159)=0,0,SUM(RES_hhdet_in_tes!G158:G159)/0.086*1000000/SUM(RES_hhdet_in_new!G158:G159))</f>
        <v>728.3651839271281</v>
      </c>
      <c r="H157" s="157">
        <f>IF(SUM(RES_hhdet_in_tes!H158:H159)=0,0,SUM(RES_hhdet_in_tes!H158:H159)/0.086*1000000/SUM(RES_hhdet_in_new!H158:H159))</f>
        <v>749.11428559183946</v>
      </c>
      <c r="I157" s="157">
        <f>IF(SUM(RES_hhdet_in_tes!I158:I159)=0,0,SUM(RES_hhdet_in_tes!I158:I159)/0.086*1000000/SUM(RES_hhdet_in_new!I158:I159))</f>
        <v>799.01578836944873</v>
      </c>
      <c r="J157" s="157">
        <f>IF(SUM(RES_hhdet_in_tes!J158:J159)=0,0,SUM(RES_hhdet_in_tes!J158:J159)/0.086*1000000/SUM(RES_hhdet_in_new!J158:J159))</f>
        <v>815.85782233647774</v>
      </c>
      <c r="K157" s="157">
        <f>IF(SUM(RES_hhdet_in_tes!K158:K159)=0,0,SUM(RES_hhdet_in_tes!K158:K159)/0.086*1000000/SUM(RES_hhdet_in_new!K158:K159))</f>
        <v>839.95530450964259</v>
      </c>
      <c r="L157" s="157">
        <f>IF(SUM(RES_hhdet_in_tes!L158:L159)=0,0,SUM(RES_hhdet_in_tes!L158:L159)/0.086*1000000/SUM(RES_hhdet_in_new!L158:L159))</f>
        <v>831.45188787189534</v>
      </c>
      <c r="M157" s="157">
        <f>IF(SUM(RES_hhdet_in_tes!M158:M159)=0,0,SUM(RES_hhdet_in_tes!M158:M159)/0.086*1000000/SUM(RES_hhdet_in_new!M158:M159))</f>
        <v>957.08399146514489</v>
      </c>
      <c r="N157" s="157">
        <f>IF(SUM(RES_hhdet_in_tes!N158:N159)=0,0,SUM(RES_hhdet_in_tes!N158:N159)/0.086*1000000/SUM(RES_hhdet_in_new!N158:N159))</f>
        <v>987.89027273600175</v>
      </c>
      <c r="O157" s="157">
        <f>IF(SUM(RES_hhdet_in_tes!O158:O159)=0,0,SUM(RES_hhdet_in_tes!O158:O159)/0.086*1000000/SUM(RES_hhdet_in_new!O158:O159))</f>
        <v>966.63110901854043</v>
      </c>
      <c r="P157" s="157">
        <f>IF(SUM(RES_hhdet_in_tes!P158:P159)=0,0,SUM(RES_hhdet_in_tes!P158:P159)/0.086*1000000/SUM(RES_hhdet_in_new!P158:P159))</f>
        <v>983.3054925460815</v>
      </c>
      <c r="Q157" s="157">
        <f>IF(SUM(RES_hhdet_in_tes!Q158:Q159)=0,0,SUM(RES_hhdet_in_tes!Q158:Q159)/0.086*1000000/SUM(RES_hhdet_in_new!Q158:Q159))</f>
        <v>953.79668636164092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677.00876626796605</v>
      </c>
      <c r="D159" s="57">
        <f>IF(RES_hhdet_in_tes!D159=0,0,RES_hhdet_in_tes!D159/0.086*1000000/RES_hhdet_in_new!D159)</f>
        <v>713.62998962671816</v>
      </c>
      <c r="E159" s="57">
        <f>IF(RES_hhdet_in_tes!E159=0,0,RES_hhdet_in_tes!E159/0.086*1000000/RES_hhdet_in_new!E159)</f>
        <v>721.59433583662758</v>
      </c>
      <c r="F159" s="57">
        <f>IF(RES_hhdet_in_tes!F159=0,0,RES_hhdet_in_tes!F159/0.086*1000000/RES_hhdet_in_new!F159)</f>
        <v>718.1584394775565</v>
      </c>
      <c r="G159" s="57">
        <f>IF(RES_hhdet_in_tes!G159=0,0,RES_hhdet_in_tes!G159/0.086*1000000/RES_hhdet_in_new!G159)</f>
        <v>728.3651839271281</v>
      </c>
      <c r="H159" s="57">
        <f>IF(RES_hhdet_in_tes!H159=0,0,RES_hhdet_in_tes!H159/0.086*1000000/RES_hhdet_in_new!H159)</f>
        <v>749.11428559183946</v>
      </c>
      <c r="I159" s="57">
        <f>IF(RES_hhdet_in_tes!I159=0,0,RES_hhdet_in_tes!I159/0.086*1000000/RES_hhdet_in_new!I159)</f>
        <v>799.01578836944873</v>
      </c>
      <c r="J159" s="57">
        <f>IF(RES_hhdet_in_tes!J159=0,0,RES_hhdet_in_tes!J159/0.086*1000000/RES_hhdet_in_new!J159)</f>
        <v>815.85782233647774</v>
      </c>
      <c r="K159" s="57">
        <f>IF(RES_hhdet_in_tes!K159=0,0,RES_hhdet_in_tes!K159/0.086*1000000/RES_hhdet_in_new!K159)</f>
        <v>839.95530450964259</v>
      </c>
      <c r="L159" s="57">
        <f>IF(RES_hhdet_in_tes!L159=0,0,RES_hhdet_in_tes!L159/0.086*1000000/RES_hhdet_in_new!L159)</f>
        <v>831.45188787189534</v>
      </c>
      <c r="M159" s="57">
        <f>IF(RES_hhdet_in_tes!M159=0,0,RES_hhdet_in_tes!M159/0.086*1000000/RES_hhdet_in_new!M159)</f>
        <v>957.08399146514489</v>
      </c>
      <c r="N159" s="57">
        <f>IF(RES_hhdet_in_tes!N159=0,0,RES_hhdet_in_tes!N159/0.086*1000000/RES_hhdet_in_new!N159)</f>
        <v>987.89027273600175</v>
      </c>
      <c r="O159" s="57">
        <f>IF(RES_hhdet_in_tes!O159=0,0,RES_hhdet_in_tes!O159/0.086*1000000/RES_hhdet_in_new!O159)</f>
        <v>966.63110901854043</v>
      </c>
      <c r="P159" s="57">
        <f>IF(RES_hhdet_in_tes!P159=0,0,RES_hhdet_in_tes!P159/0.086*1000000/RES_hhdet_in_new!P159)</f>
        <v>983.3054925460815</v>
      </c>
      <c r="Q159" s="57">
        <f>IF(RES_hhdet_in_tes!Q159=0,0,RES_hhdet_in_tes!Q159/0.086*1000000/RES_hhdet_in_new!Q159)</f>
        <v>953.79668636164092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15027.863527004725</v>
      </c>
      <c r="E161" s="168">
        <f t="shared" ref="E161" si="138">SUM(E162,E164,E166,E175)</f>
        <v>15404.576825066055</v>
      </c>
      <c r="F161" s="168">
        <f t="shared" ref="F161" si="139">SUM(F162,F164,F166,F175)</f>
        <v>14737.000157399516</v>
      </c>
      <c r="G161" s="168">
        <f t="shared" ref="G161" si="140">SUM(G162,G164,G166,G175)</f>
        <v>14214.135224695165</v>
      </c>
      <c r="H161" s="168">
        <f t="shared" ref="H161" si="141">SUM(H162,H164,H166,H175)</f>
        <v>14319.437457443604</v>
      </c>
      <c r="I161" s="168">
        <f t="shared" ref="I161" si="142">SUM(I162,I164,I166,I175)</f>
        <v>13365.789182324283</v>
      </c>
      <c r="J161" s="168">
        <f t="shared" ref="J161" si="143">SUM(J162,J164,J166,J175)</f>
        <v>15200.020037081813</v>
      </c>
      <c r="K161" s="168">
        <f t="shared" ref="K161" si="144">SUM(K162,K164,K166,K175)</f>
        <v>16052.222533828442</v>
      </c>
      <c r="L161" s="168">
        <f t="shared" ref="L161" si="145">SUM(L162,L164,L166,L175)</f>
        <v>18077.329709516744</v>
      </c>
      <c r="M161" s="168">
        <f t="shared" ref="M161" si="146">SUM(M162,M164,M166,M175)</f>
        <v>15722.1120424439</v>
      </c>
      <c r="N161" s="168">
        <f t="shared" ref="N161" si="147">SUM(N162,N164,N166,N175)</f>
        <v>17613.950523272062</v>
      </c>
      <c r="O161" s="168">
        <f t="shared" ref="O161" si="148">SUM(O162,O164,O166,O175)</f>
        <v>18445.1103455103</v>
      </c>
      <c r="P161" s="168">
        <f t="shared" ref="P161" si="149">SUM(P162,P164,P166,P175)</f>
        <v>14600.019936378842</v>
      </c>
      <c r="Q161" s="168">
        <f t="shared" ref="Q161" si="150">SUM(Q162,Q164,Q166,Q175)</f>
        <v>15648.615106141136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10792.826847831442</v>
      </c>
      <c r="E162" s="157">
        <f t="shared" si="151"/>
        <v>11207.889316475961</v>
      </c>
      <c r="F162" s="157">
        <f t="shared" si="151"/>
        <v>10582.300888357249</v>
      </c>
      <c r="G162" s="157">
        <f t="shared" si="151"/>
        <v>10087.790664218561</v>
      </c>
      <c r="H162" s="157">
        <f t="shared" si="151"/>
        <v>10112.196431877173</v>
      </c>
      <c r="I162" s="157">
        <f t="shared" si="151"/>
        <v>9023.7758213083562</v>
      </c>
      <c r="J162" s="157">
        <f t="shared" si="151"/>
        <v>10772.320615768716</v>
      </c>
      <c r="K162" s="157">
        <f t="shared" si="151"/>
        <v>11167.171873443991</v>
      </c>
      <c r="L162" s="157">
        <f t="shared" si="151"/>
        <v>13079.190424691489</v>
      </c>
      <c r="M162" s="157">
        <f t="shared" si="151"/>
        <v>10334.254721009147</v>
      </c>
      <c r="N162" s="157">
        <f t="shared" si="151"/>
        <v>11985.609974206734</v>
      </c>
      <c r="O162" s="157">
        <f t="shared" si="151"/>
        <v>12949.254350360839</v>
      </c>
      <c r="P162" s="157">
        <f t="shared" si="151"/>
        <v>9082.0047178224377</v>
      </c>
      <c r="Q162" s="157">
        <f t="shared" si="151"/>
        <v>10077.996108701333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0</v>
      </c>
      <c r="D163" s="57">
        <f>IF(RES_hhdet_in_tes!D163=0,0,RES_hhdet_in_tes!D163/0.086*1000000/RES_hhdet_in_new!D163)</f>
        <v>10792.826847831442</v>
      </c>
      <c r="E163" s="57">
        <f>IF(RES_hhdet_in_tes!E163=0,0,RES_hhdet_in_tes!E163/0.086*1000000/RES_hhdet_in_new!E163)</f>
        <v>11207.889316475961</v>
      </c>
      <c r="F163" s="57">
        <f>IF(RES_hhdet_in_tes!F163=0,0,RES_hhdet_in_tes!F163/0.086*1000000/RES_hhdet_in_new!F163)</f>
        <v>10582.300888357249</v>
      </c>
      <c r="G163" s="57">
        <f>IF(RES_hhdet_in_tes!G163=0,0,RES_hhdet_in_tes!G163/0.086*1000000/RES_hhdet_in_new!G163)</f>
        <v>10087.790664218561</v>
      </c>
      <c r="H163" s="57">
        <f>IF(RES_hhdet_in_tes!H163=0,0,RES_hhdet_in_tes!H163/0.086*1000000/RES_hhdet_in_new!H163)</f>
        <v>10112.196431877173</v>
      </c>
      <c r="I163" s="57">
        <f>IF(RES_hhdet_in_tes!I163=0,0,RES_hhdet_in_tes!I163/0.086*1000000/RES_hhdet_in_new!I163)</f>
        <v>9023.7758213083562</v>
      </c>
      <c r="J163" s="57">
        <f>IF(RES_hhdet_in_tes!J163=0,0,RES_hhdet_in_tes!J163/0.086*1000000/RES_hhdet_in_new!J163)</f>
        <v>10772.320615768716</v>
      </c>
      <c r="K163" s="57">
        <f>IF(RES_hhdet_in_tes!K163=0,0,RES_hhdet_in_tes!K163/0.086*1000000/RES_hhdet_in_new!K163)</f>
        <v>11167.171873443991</v>
      </c>
      <c r="L163" s="57">
        <f>IF(RES_hhdet_in_tes!L163=0,0,RES_hhdet_in_tes!L163/0.086*1000000/RES_hhdet_in_new!L163)</f>
        <v>13079.190424691489</v>
      </c>
      <c r="M163" s="57">
        <f>IF(RES_hhdet_in_tes!M163=0,0,RES_hhdet_in_tes!M163/0.086*1000000/RES_hhdet_in_new!M163)</f>
        <v>10334.254721009147</v>
      </c>
      <c r="N163" s="57">
        <f>IF(RES_hhdet_in_tes!N163=0,0,RES_hhdet_in_tes!N163/0.086*1000000/RES_hhdet_in_new!N163)</f>
        <v>11985.609974206734</v>
      </c>
      <c r="O163" s="57">
        <f>IF(RES_hhdet_in_tes!O163=0,0,RES_hhdet_in_tes!O163/0.086*1000000/RES_hhdet_in_new!O163)</f>
        <v>12949.254350360839</v>
      </c>
      <c r="P163" s="57">
        <f>IF(RES_hhdet_in_tes!P163=0,0,RES_hhdet_in_tes!P163/0.086*1000000/RES_hhdet_in_new!P163)</f>
        <v>9082.0047178224377</v>
      </c>
      <c r="Q163" s="57">
        <f>IF(RES_hhdet_in_tes!Q163=0,0,RES_hhdet_in_tes!Q163/0.086*1000000/RES_hhdet_in_new!Q163)</f>
        <v>10077.996108701333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1346.7194731663865</v>
      </c>
      <c r="E164" s="157">
        <f t="shared" si="152"/>
        <v>1288.4287263317665</v>
      </c>
      <c r="F164" s="157">
        <f t="shared" si="152"/>
        <v>1277.5050924661018</v>
      </c>
      <c r="G164" s="157">
        <f t="shared" si="152"/>
        <v>1218.574117944489</v>
      </c>
      <c r="H164" s="157">
        <f t="shared" si="152"/>
        <v>1222.3692006558301</v>
      </c>
      <c r="I164" s="157">
        <f t="shared" si="152"/>
        <v>1253.9784033911728</v>
      </c>
      <c r="J164" s="157">
        <f t="shared" si="152"/>
        <v>1225.8370598701599</v>
      </c>
      <c r="K164" s="157">
        <f t="shared" si="152"/>
        <v>1604.3588068642409</v>
      </c>
      <c r="L164" s="157">
        <f t="shared" si="152"/>
        <v>1615.2940202670513</v>
      </c>
      <c r="M164" s="157">
        <f t="shared" si="152"/>
        <v>1710.5881895062673</v>
      </c>
      <c r="N164" s="157">
        <f t="shared" si="152"/>
        <v>1695.1747253449178</v>
      </c>
      <c r="O164" s="157">
        <f t="shared" si="152"/>
        <v>1679.1185453417704</v>
      </c>
      <c r="P164" s="157">
        <f t="shared" si="152"/>
        <v>1700.8901231082393</v>
      </c>
      <c r="Q164" s="157">
        <f t="shared" si="152"/>
        <v>1729.2600247376054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0</v>
      </c>
      <c r="D165" s="156">
        <f>IF(RES_hhdet_in_tes!D165=0,0,RES_hhdet_in_tes!D165/0.086*1000000/RES_hhdet_in_new!D165)</f>
        <v>1346.7194731663865</v>
      </c>
      <c r="E165" s="156">
        <f>IF(RES_hhdet_in_tes!E165=0,0,RES_hhdet_in_tes!E165/0.086*1000000/RES_hhdet_in_new!E165)</f>
        <v>1288.4287263317665</v>
      </c>
      <c r="F165" s="156">
        <f>IF(RES_hhdet_in_tes!F165=0,0,RES_hhdet_in_tes!F165/0.086*1000000/RES_hhdet_in_new!F165)</f>
        <v>1277.5050924661018</v>
      </c>
      <c r="G165" s="156">
        <f>IF(RES_hhdet_in_tes!G165=0,0,RES_hhdet_in_tes!G165/0.086*1000000/RES_hhdet_in_new!G165)</f>
        <v>1218.574117944489</v>
      </c>
      <c r="H165" s="156">
        <f>IF(RES_hhdet_in_tes!H165=0,0,RES_hhdet_in_tes!H165/0.086*1000000/RES_hhdet_in_new!H165)</f>
        <v>1222.3692006558301</v>
      </c>
      <c r="I165" s="156">
        <f>IF(RES_hhdet_in_tes!I165=0,0,RES_hhdet_in_tes!I165/0.086*1000000/RES_hhdet_in_new!I165)</f>
        <v>1253.9784033911728</v>
      </c>
      <c r="J165" s="156">
        <f>IF(RES_hhdet_in_tes!J165=0,0,RES_hhdet_in_tes!J165/0.086*1000000/RES_hhdet_in_new!J165)</f>
        <v>1225.8370598701599</v>
      </c>
      <c r="K165" s="156">
        <f>IF(RES_hhdet_in_tes!K165=0,0,RES_hhdet_in_tes!K165/0.086*1000000/RES_hhdet_in_new!K165)</f>
        <v>1604.3588068642409</v>
      </c>
      <c r="L165" s="156">
        <f>IF(RES_hhdet_in_tes!L165=0,0,RES_hhdet_in_tes!L165/0.086*1000000/RES_hhdet_in_new!L165)</f>
        <v>1615.2940202670513</v>
      </c>
      <c r="M165" s="156">
        <f>IF(RES_hhdet_in_tes!M165=0,0,RES_hhdet_in_tes!M165/0.086*1000000/RES_hhdet_in_new!M165)</f>
        <v>1710.5881895062673</v>
      </c>
      <c r="N165" s="156">
        <f>IF(RES_hhdet_in_tes!N165=0,0,RES_hhdet_in_tes!N165/0.086*1000000/RES_hhdet_in_new!N165)</f>
        <v>1695.1747253449178</v>
      </c>
      <c r="O165" s="156">
        <f>IF(RES_hhdet_in_tes!O165=0,0,RES_hhdet_in_tes!O165/0.086*1000000/RES_hhdet_in_new!O165)</f>
        <v>1679.1185453417704</v>
      </c>
      <c r="P165" s="156">
        <f>IF(RES_hhdet_in_tes!P165=0,0,RES_hhdet_in_tes!P165/0.086*1000000/RES_hhdet_in_new!P165)</f>
        <v>1700.8901231082393</v>
      </c>
      <c r="Q165" s="156">
        <f>IF(RES_hhdet_in_tes!Q165=0,0,RES_hhdet_in_tes!Q165/0.086*1000000/RES_hhdet_in_new!Q165)</f>
        <v>1729.2600247376054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0</v>
      </c>
      <c r="D166" s="157">
        <f>IF(SUM(RES_hhdet_in_tes!D167:D168,RES_hhdet_in_tes!D171:D172)=0,0,SUM(RES_hhdet_in_tes!D167:D168,RES_hhdet_in_tes!D171:D172)/0.086*1000000/SUM(RES_hhdet_in_new!D167:D168,RES_hhdet_in_new!D171:D172))</f>
        <v>2174.7031004775381</v>
      </c>
      <c r="E166" s="157">
        <f>IF(SUM(RES_hhdet_in_tes!E167:E168,RES_hhdet_in_tes!E171:E172)=0,0,SUM(RES_hhdet_in_tes!E167:E168,RES_hhdet_in_tes!E171:E172)/0.086*1000000/SUM(RES_hhdet_in_new!E167:E168,RES_hhdet_in_new!E171:E172))</f>
        <v>2186.6861455931235</v>
      </c>
      <c r="F166" s="157">
        <f>IF(SUM(RES_hhdet_in_tes!F167:F168,RES_hhdet_in_tes!F171:F172)=0,0,SUM(RES_hhdet_in_tes!F167:F168,RES_hhdet_in_tes!F171:F172)/0.086*1000000/SUM(RES_hhdet_in_new!F167:F168,RES_hhdet_in_new!F171:F172))</f>
        <v>2159.0620314982621</v>
      </c>
      <c r="G166" s="157">
        <f>IF(SUM(RES_hhdet_in_tes!G167:G168,RES_hhdet_in_tes!G171:G172)=0,0,SUM(RES_hhdet_in_tes!G167:G168,RES_hhdet_in_tes!G171:G172)/0.086*1000000/SUM(RES_hhdet_in_new!G167:G168,RES_hhdet_in_new!G171:G172))</f>
        <v>2179.4379679975959</v>
      </c>
      <c r="H166" s="157">
        <f>IF(SUM(RES_hhdet_in_tes!H167:H168,RES_hhdet_in_tes!H171:H172)=0,0,SUM(RES_hhdet_in_tes!H167:H168,RES_hhdet_in_tes!H171:H172)/0.086*1000000/SUM(RES_hhdet_in_new!H167:H168,RES_hhdet_in_new!H171:H172))</f>
        <v>2235.7934649326944</v>
      </c>
      <c r="I166" s="157">
        <f>IF(SUM(RES_hhdet_in_tes!I167:I168,RES_hhdet_in_tes!I171:I172)=0,0,SUM(RES_hhdet_in_tes!I167:I168,RES_hhdet_in_tes!I171:I172)/0.086*1000000/SUM(RES_hhdet_in_new!I167:I168,RES_hhdet_in_new!I171:I172))</f>
        <v>2289.059273806447</v>
      </c>
      <c r="J166" s="157">
        <f>IF(SUM(RES_hhdet_in_tes!J167:J168,RES_hhdet_in_tes!J171:J172)=0,0,SUM(RES_hhdet_in_tes!J167:J168,RES_hhdet_in_tes!J171:J172)/0.086*1000000/SUM(RES_hhdet_in_new!J167:J168,RES_hhdet_in_new!J171:J172))</f>
        <v>2386.0462172887865</v>
      </c>
      <c r="K166" s="157">
        <f>IF(SUM(RES_hhdet_in_tes!K167:K168,RES_hhdet_in_tes!K171:K172)=0,0,SUM(RES_hhdet_in_tes!K167:K168,RES_hhdet_in_tes!K171:K172)/0.086*1000000/SUM(RES_hhdet_in_new!K167:K168,RES_hhdet_in_new!K171:K172))</f>
        <v>2440.7700175329896</v>
      </c>
      <c r="L166" s="157">
        <f>IF(SUM(RES_hhdet_in_tes!L167:L168,RES_hhdet_in_tes!L171:L172)=0,0,SUM(RES_hhdet_in_tes!L167:L168,RES_hhdet_in_tes!L171:L172)/0.086*1000000/SUM(RES_hhdet_in_new!L167:L168,RES_hhdet_in_new!L171:L172))</f>
        <v>2551.4349459891068</v>
      </c>
      <c r="M166" s="157">
        <f>IF(SUM(RES_hhdet_in_tes!M167:M168,RES_hhdet_in_tes!M171:M172)=0,0,SUM(RES_hhdet_in_tes!M167:M168,RES_hhdet_in_tes!M171:M172)/0.086*1000000/SUM(RES_hhdet_in_new!M167:M168,RES_hhdet_in_new!M171:M172))</f>
        <v>2720.2339681224325</v>
      </c>
      <c r="N166" s="157">
        <f>IF(SUM(RES_hhdet_in_tes!N167:N168,RES_hhdet_in_tes!N171:N172)=0,0,SUM(RES_hhdet_in_tes!N167:N168,RES_hhdet_in_tes!N171:N172)/0.086*1000000/SUM(RES_hhdet_in_new!N167:N168,RES_hhdet_in_new!N171:N172))</f>
        <v>2945.3214889895748</v>
      </c>
      <c r="O166" s="157">
        <f>IF(SUM(RES_hhdet_in_tes!O167:O168,RES_hhdet_in_tes!O171:O172)=0,0,SUM(RES_hhdet_in_tes!O167:O168,RES_hhdet_in_tes!O171:O172)/0.086*1000000/SUM(RES_hhdet_in_new!O167:O168,RES_hhdet_in_new!O171:O172))</f>
        <v>2850.1468304355908</v>
      </c>
      <c r="P166" s="157">
        <f>IF(SUM(RES_hhdet_in_tes!P167:P168,RES_hhdet_in_tes!P171:P172)=0,0,SUM(RES_hhdet_in_tes!P167:P168,RES_hhdet_in_tes!P171:P172)/0.086*1000000/SUM(RES_hhdet_in_new!P167:P168,RES_hhdet_in_new!P171:P172))</f>
        <v>2833.8585762542557</v>
      </c>
      <c r="Q166" s="157">
        <f>IF(SUM(RES_hhdet_in_tes!Q167:Q168,RES_hhdet_in_tes!Q171:Q172)=0,0,SUM(RES_hhdet_in_tes!Q167:Q168,RES_hhdet_in_tes!Q171:Q172)/0.086*1000000/SUM(RES_hhdet_in_new!Q167:Q168,RES_hhdet_in_new!Q171:Q172))</f>
        <v>2887.5811564789419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0</v>
      </c>
      <c r="D171" s="162">
        <f>IF(RES_hhdet_in_tes!D171=0,0,RES_hhdet_in_tes!D171/0.086*1000000/RES_hhdet_in_new!D171)</f>
        <v>2189.2079633369867</v>
      </c>
      <c r="E171" s="162">
        <f>IF(RES_hhdet_in_tes!E171=0,0,RES_hhdet_in_tes!E171/0.086*1000000/RES_hhdet_in_new!E171)</f>
        <v>2199.1655710689979</v>
      </c>
      <c r="F171" s="162">
        <f>IF(RES_hhdet_in_tes!F171=0,0,RES_hhdet_in_tes!F171/0.086*1000000/RES_hhdet_in_new!F171)</f>
        <v>2170.5046501734196</v>
      </c>
      <c r="G171" s="162">
        <f>IF(RES_hhdet_in_tes!G171=0,0,RES_hhdet_in_tes!G171/0.086*1000000/RES_hhdet_in_new!G171)</f>
        <v>2184.6442189343343</v>
      </c>
      <c r="H171" s="162">
        <f>IF(RES_hhdet_in_tes!H171=0,0,RES_hhdet_in_tes!H171/0.086*1000000/RES_hhdet_in_new!H171)</f>
        <v>2241.4401098110839</v>
      </c>
      <c r="I171" s="162">
        <f>IF(RES_hhdet_in_tes!I171=0,0,RES_hhdet_in_tes!I171/0.086*1000000/RES_hhdet_in_new!I171)</f>
        <v>2296.0493336226832</v>
      </c>
      <c r="J171" s="162">
        <f>IF(RES_hhdet_in_tes!J171=0,0,RES_hhdet_in_tes!J171/0.086*1000000/RES_hhdet_in_new!J171)</f>
        <v>2395.9539075588887</v>
      </c>
      <c r="K171" s="162">
        <f>IF(RES_hhdet_in_tes!K171=0,0,RES_hhdet_in_tes!K171/0.086*1000000/RES_hhdet_in_new!K171)</f>
        <v>2465.1409362532336</v>
      </c>
      <c r="L171" s="162">
        <f>IF(RES_hhdet_in_tes!L171=0,0,RES_hhdet_in_tes!L171/0.086*1000000/RES_hhdet_in_new!L171)</f>
        <v>2566.1096672902072</v>
      </c>
      <c r="M171" s="162">
        <f>IF(RES_hhdet_in_tes!M171=0,0,RES_hhdet_in_tes!M171/0.086*1000000/RES_hhdet_in_new!M171)</f>
        <v>2741.0873599082397</v>
      </c>
      <c r="N171" s="162">
        <f>IF(RES_hhdet_in_tes!N171=0,0,RES_hhdet_in_tes!N171/0.086*1000000/RES_hhdet_in_new!N171)</f>
        <v>2965.1943972734239</v>
      </c>
      <c r="O171" s="162">
        <f>IF(RES_hhdet_in_tes!O171=0,0,RES_hhdet_in_tes!O171/0.086*1000000/RES_hhdet_in_new!O171)</f>
        <v>2871.2411324078012</v>
      </c>
      <c r="P171" s="162">
        <f>IF(RES_hhdet_in_tes!P171=0,0,RES_hhdet_in_tes!P171/0.086*1000000/RES_hhdet_in_new!P171)</f>
        <v>2852.7261967734335</v>
      </c>
      <c r="Q171" s="162">
        <f>IF(RES_hhdet_in_tes!Q171=0,0,RES_hhdet_in_tes!Q171/0.086*1000000/RES_hhdet_in_new!Q171)</f>
        <v>2906.7500526525155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2038.9970759454527</v>
      </c>
      <c r="E172" s="160">
        <f>IF(RES_hhdet_in_tes!E172=0,0,RES_hhdet_in_tes!E172/0.086*1000000/RES_hhdet_in_new!E172)</f>
        <v>2045.7104025989265</v>
      </c>
      <c r="F172" s="160">
        <f>IF(RES_hhdet_in_tes!F172=0,0,RES_hhdet_in_tes!F172/0.086*1000000/RES_hhdet_in_new!F172)</f>
        <v>2027.4876393659963</v>
      </c>
      <c r="G172" s="160">
        <f>IF(RES_hhdet_in_tes!G172=0,0,RES_hhdet_in_tes!G172/0.086*1000000/RES_hhdet_in_new!G172)</f>
        <v>2040.7589655950119</v>
      </c>
      <c r="H172" s="160">
        <f>IF(RES_hhdet_in_tes!H172=0,0,RES_hhdet_in_tes!H172/0.086*1000000/RES_hhdet_in_new!H172)</f>
        <v>2088.7275173011544</v>
      </c>
      <c r="I172" s="160">
        <f>IF(RES_hhdet_in_tes!I172=0,0,RES_hhdet_in_tes!I172/0.086*1000000/RES_hhdet_in_new!I172)</f>
        <v>2125.3311937762037</v>
      </c>
      <c r="J172" s="160">
        <f>IF(RES_hhdet_in_tes!J172=0,0,RES_hhdet_in_tes!J172/0.086*1000000/RES_hhdet_in_new!J172)</f>
        <v>2189.0275105600726</v>
      </c>
      <c r="K172" s="160">
        <f>IF(RES_hhdet_in_tes!K172=0,0,RES_hhdet_in_tes!K172/0.086*1000000/RES_hhdet_in_new!K172)</f>
        <v>2234.4424354877765</v>
      </c>
      <c r="L172" s="160">
        <f>IF(RES_hhdet_in_tes!L172=0,0,RES_hhdet_in_tes!L172/0.086*1000000/RES_hhdet_in_new!L172)</f>
        <v>2302.0272019957615</v>
      </c>
      <c r="M172" s="160">
        <f>IF(RES_hhdet_in_tes!M172=0,0,RES_hhdet_in_tes!M172/0.086*1000000/RES_hhdet_in_new!M172)</f>
        <v>2417.4903102424587</v>
      </c>
      <c r="N172" s="160">
        <f>IF(RES_hhdet_in_tes!N172=0,0,RES_hhdet_in_tes!N172/0.086*1000000/RES_hhdet_in_new!N172)</f>
        <v>2563.2869018710503</v>
      </c>
      <c r="O172" s="160">
        <f>IF(RES_hhdet_in_tes!O172=0,0,RES_hhdet_in_tes!O172/0.086*1000000/RES_hhdet_in_new!O172)</f>
        <v>2503.1350071728539</v>
      </c>
      <c r="P172" s="160">
        <f>IF(RES_hhdet_in_tes!P172=0,0,RES_hhdet_in_tes!P172/0.086*1000000/RES_hhdet_in_new!P172)</f>
        <v>2492.5434580634615</v>
      </c>
      <c r="Q172" s="160">
        <f>IF(RES_hhdet_in_tes!Q172=0,0,RES_hhdet_in_tes!Q172/0.086*1000000/RES_hhdet_in_new!Q172)</f>
        <v>2530.3645920395652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1424.9963973788465</v>
      </c>
      <c r="E173" s="156">
        <f>IF(RES_hhdet_in_tes!E173=0,0,RES_hhdet_in_tes!E173/0.086*1000000/RES_hhdet_in_new!E172)</f>
        <v>1433.2388170870272</v>
      </c>
      <c r="F173" s="156">
        <f>IF(RES_hhdet_in_tes!F173=0,0,RES_hhdet_in_tes!F173/0.086*1000000/RES_hhdet_in_new!F172)</f>
        <v>1415.4894890810351</v>
      </c>
      <c r="G173" s="156">
        <f>IF(RES_hhdet_in_tes!G173=0,0,RES_hhdet_in_tes!G173/0.086*1000000/RES_hhdet_in_new!G172)</f>
        <v>1423.7581140226719</v>
      </c>
      <c r="H173" s="156">
        <f>IF(RES_hhdet_in_tes!H173=0,0,RES_hhdet_in_tes!H173/0.086*1000000/RES_hhdet_in_new!H172)</f>
        <v>1460.1197940343427</v>
      </c>
      <c r="I173" s="156">
        <f>IF(RES_hhdet_in_tes!I173=0,0,RES_hhdet_in_tes!I173/0.086*1000000/RES_hhdet_in_new!I172)</f>
        <v>1493.7584823767406</v>
      </c>
      <c r="J173" s="156">
        <f>IF(RES_hhdet_in_tes!J173=0,0,RES_hhdet_in_tes!J173/0.086*1000000/RES_hhdet_in_new!J172)</f>
        <v>1556.2350059910466</v>
      </c>
      <c r="K173" s="156">
        <f>IF(RES_hhdet_in_tes!K173=0,0,RES_hhdet_in_tes!K173/0.086*1000000/RES_hhdet_in_new!K172)</f>
        <v>1603.2241338813024</v>
      </c>
      <c r="L173" s="156">
        <f>IF(RES_hhdet_in_tes!L173=0,0,RES_hhdet_in_tes!L173/0.086*1000000/RES_hhdet_in_new!L172)</f>
        <v>1667.6543701022117</v>
      </c>
      <c r="M173" s="156">
        <f>IF(RES_hhdet_in_tes!M173=0,0,RES_hhdet_in_tes!M173/0.086*1000000/RES_hhdet_in_new!M172)</f>
        <v>1782.1914160230988</v>
      </c>
      <c r="N173" s="156">
        <f>IF(RES_hhdet_in_tes!N173=0,0,RES_hhdet_in_tes!N173/0.086*1000000/RES_hhdet_in_new!N172)</f>
        <v>1927.8093026274646</v>
      </c>
      <c r="O173" s="156">
        <f>IF(RES_hhdet_in_tes!O173=0,0,RES_hhdet_in_tes!O173/0.086*1000000/RES_hhdet_in_new!O172)</f>
        <v>1867.2655631739563</v>
      </c>
      <c r="P173" s="156">
        <f>IF(RES_hhdet_in_tes!P173=0,0,RES_hhdet_in_tes!P173/0.086*1000000/RES_hhdet_in_new!P172)</f>
        <v>1855.4633971979661</v>
      </c>
      <c r="Q173" s="156">
        <f>IF(RES_hhdet_in_tes!Q173=0,0,RES_hhdet_in_tes!Q173/0.086*1000000/RES_hhdet_in_new!Q172)</f>
        <v>1890.5480692675815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614.0006785666061</v>
      </c>
      <c r="E174" s="57">
        <f>IF(RES_hhdet_in_tes!E174=0,0,RES_hhdet_in_tes!E174/0.086*1000000/RES_hhdet_in_new!E172)</f>
        <v>612.47158551189978</v>
      </c>
      <c r="F174" s="57">
        <f>IF(RES_hhdet_in_tes!F174=0,0,RES_hhdet_in_tes!F174/0.086*1000000/RES_hhdet_in_new!F172)</f>
        <v>611.99815028496118</v>
      </c>
      <c r="G174" s="57">
        <f>IF(RES_hhdet_in_tes!G174=0,0,RES_hhdet_in_tes!G174/0.086*1000000/RES_hhdet_in_new!G172)</f>
        <v>617.00085157234003</v>
      </c>
      <c r="H174" s="57">
        <f>IF(RES_hhdet_in_tes!H174=0,0,RES_hhdet_in_tes!H174/0.086*1000000/RES_hhdet_in_new!H172)</f>
        <v>628.60772326681217</v>
      </c>
      <c r="I174" s="57">
        <f>IF(RES_hhdet_in_tes!I174=0,0,RES_hhdet_in_tes!I174/0.086*1000000/RES_hhdet_in_new!I172)</f>
        <v>631.57271139946295</v>
      </c>
      <c r="J174" s="57">
        <f>IF(RES_hhdet_in_tes!J174=0,0,RES_hhdet_in_tes!J174/0.086*1000000/RES_hhdet_in_new!J172)</f>
        <v>632.79250456902571</v>
      </c>
      <c r="K174" s="57">
        <f>IF(RES_hhdet_in_tes!K174=0,0,RES_hhdet_in_tes!K174/0.086*1000000/RES_hhdet_in_new!K172)</f>
        <v>631.21830160647426</v>
      </c>
      <c r="L174" s="57">
        <f>IF(RES_hhdet_in_tes!L174=0,0,RES_hhdet_in_tes!L174/0.086*1000000/RES_hhdet_in_new!L172)</f>
        <v>634.37283189354957</v>
      </c>
      <c r="M174" s="57">
        <f>IF(RES_hhdet_in_tes!M174=0,0,RES_hhdet_in_tes!M174/0.086*1000000/RES_hhdet_in_new!M172)</f>
        <v>635.29889421935979</v>
      </c>
      <c r="N174" s="57">
        <f>IF(RES_hhdet_in_tes!N174=0,0,RES_hhdet_in_tes!N174/0.086*1000000/RES_hhdet_in_new!N172)</f>
        <v>635.47759924358547</v>
      </c>
      <c r="O174" s="57">
        <f>IF(RES_hhdet_in_tes!O174=0,0,RES_hhdet_in_tes!O174/0.086*1000000/RES_hhdet_in_new!O172)</f>
        <v>635.86944399889762</v>
      </c>
      <c r="P174" s="57">
        <f>IF(RES_hhdet_in_tes!P174=0,0,RES_hhdet_in_tes!P174/0.086*1000000/RES_hhdet_in_new!P172)</f>
        <v>637.08006086549506</v>
      </c>
      <c r="Q174" s="57">
        <f>IF(RES_hhdet_in_tes!Q174=0,0,RES_hhdet_in_tes!Q174/0.086*1000000/RES_hhdet_in_new!Q172)</f>
        <v>639.81652277198384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0</v>
      </c>
      <c r="D175" s="157">
        <f>IF(SUM(RES_hhdet_in_tes!D176:D177)=0,0,SUM(RES_hhdet_in_tes!D176:D177)/0.086*1000000/SUM(RES_hhdet_in_new!D176:D177))</f>
        <v>713.61410552935922</v>
      </c>
      <c r="E175" s="157">
        <f>IF(SUM(RES_hhdet_in_tes!E176:E177)=0,0,SUM(RES_hhdet_in_tes!E176:E177)/0.086*1000000/SUM(RES_hhdet_in_new!E176:E177))</f>
        <v>721.57263666520373</v>
      </c>
      <c r="F175" s="157">
        <f>IF(SUM(RES_hhdet_in_tes!F176:F177)=0,0,SUM(RES_hhdet_in_tes!F176:F177)/0.086*1000000/SUM(RES_hhdet_in_new!F176:F177))</f>
        <v>718.13214507790201</v>
      </c>
      <c r="G175" s="157">
        <f>IF(SUM(RES_hhdet_in_tes!G176:G177)=0,0,SUM(RES_hhdet_in_tes!G176:G177)/0.086*1000000/SUM(RES_hhdet_in_new!G176:G177))</f>
        <v>728.33247453452032</v>
      </c>
      <c r="H175" s="157">
        <f>IF(SUM(RES_hhdet_in_tes!H176:H177)=0,0,SUM(RES_hhdet_in_tes!H176:H177)/0.086*1000000/SUM(RES_hhdet_in_new!H176:H177))</f>
        <v>749.07835997790562</v>
      </c>
      <c r="I175" s="157">
        <f>IF(SUM(RES_hhdet_in_tes!I176:I177)=0,0,SUM(RES_hhdet_in_tes!I176:I177)/0.086*1000000/SUM(RES_hhdet_in_new!I176:I177))</f>
        <v>798.97568381830501</v>
      </c>
      <c r="J175" s="157">
        <f>IF(SUM(RES_hhdet_in_tes!J176:J177)=0,0,SUM(RES_hhdet_in_tes!J176:J177)/0.086*1000000/SUM(RES_hhdet_in_new!J176:J177))</f>
        <v>815.8161441541489</v>
      </c>
      <c r="K175" s="157">
        <f>IF(SUM(RES_hhdet_in_tes!K176:K177)=0,0,SUM(RES_hhdet_in_tes!K176:K177)/0.086*1000000/SUM(RES_hhdet_in_new!K176:K177))</f>
        <v>839.92183598722136</v>
      </c>
      <c r="L175" s="157">
        <f>IF(SUM(RES_hhdet_in_tes!L176:L177)=0,0,SUM(RES_hhdet_in_tes!L176:L177)/0.086*1000000/SUM(RES_hhdet_in_new!L176:L177))</f>
        <v>831.4103185690974</v>
      </c>
      <c r="M175" s="157">
        <f>IF(SUM(RES_hhdet_in_tes!M176:M177)=0,0,SUM(RES_hhdet_in_tes!M176:M177)/0.086*1000000/SUM(RES_hhdet_in_new!M176:M177))</f>
        <v>957.03516380605299</v>
      </c>
      <c r="N175" s="157">
        <f>IF(SUM(RES_hhdet_in_tes!N176:N177)=0,0,SUM(RES_hhdet_in_tes!N176:N177)/0.086*1000000/SUM(RES_hhdet_in_new!N176:N177))</f>
        <v>987.84433473083664</v>
      </c>
      <c r="O175" s="157">
        <f>IF(SUM(RES_hhdet_in_tes!O176:O177)=0,0,SUM(RES_hhdet_in_tes!O176:O177)/0.086*1000000/SUM(RES_hhdet_in_new!O176:O177))</f>
        <v>966.59061937209754</v>
      </c>
      <c r="P175" s="157">
        <f>IF(SUM(RES_hhdet_in_tes!P176:P177)=0,0,SUM(RES_hhdet_in_tes!P176:P177)/0.086*1000000/SUM(RES_hhdet_in_new!P176:P177))</f>
        <v>983.26651919390815</v>
      </c>
      <c r="Q175" s="157">
        <f>IF(SUM(RES_hhdet_in_tes!Q176:Q177)=0,0,SUM(RES_hhdet_in_tes!Q176:Q177)/0.086*1000000/SUM(RES_hhdet_in_new!Q176:Q177))</f>
        <v>953.77781622325676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0</v>
      </c>
      <c r="D177" s="57">
        <f>IF(RES_hhdet_in_tes!D177=0,0,RES_hhdet_in_tes!D177/0.086*1000000/RES_hhdet_in_new!D177)</f>
        <v>713.61410552935922</v>
      </c>
      <c r="E177" s="57">
        <f>IF(RES_hhdet_in_tes!E177=0,0,RES_hhdet_in_tes!E177/0.086*1000000/RES_hhdet_in_new!E177)</f>
        <v>721.57263666520373</v>
      </c>
      <c r="F177" s="57">
        <f>IF(RES_hhdet_in_tes!F177=0,0,RES_hhdet_in_tes!F177/0.086*1000000/RES_hhdet_in_new!F177)</f>
        <v>718.13214507790201</v>
      </c>
      <c r="G177" s="57">
        <f>IF(RES_hhdet_in_tes!G177=0,0,RES_hhdet_in_tes!G177/0.086*1000000/RES_hhdet_in_new!G177)</f>
        <v>728.33247453452032</v>
      </c>
      <c r="H177" s="57">
        <f>IF(RES_hhdet_in_tes!H177=0,0,RES_hhdet_in_tes!H177/0.086*1000000/RES_hhdet_in_new!H177)</f>
        <v>749.07835997790562</v>
      </c>
      <c r="I177" s="57">
        <f>IF(RES_hhdet_in_tes!I177=0,0,RES_hhdet_in_tes!I177/0.086*1000000/RES_hhdet_in_new!I177)</f>
        <v>798.97568381830501</v>
      </c>
      <c r="J177" s="57">
        <f>IF(RES_hhdet_in_tes!J177=0,0,RES_hhdet_in_tes!J177/0.086*1000000/RES_hhdet_in_new!J177)</f>
        <v>815.8161441541489</v>
      </c>
      <c r="K177" s="57">
        <f>IF(RES_hhdet_in_tes!K177=0,0,RES_hhdet_in_tes!K177/0.086*1000000/RES_hhdet_in_new!K177)</f>
        <v>839.92183598722136</v>
      </c>
      <c r="L177" s="57">
        <f>IF(RES_hhdet_in_tes!L177=0,0,RES_hhdet_in_tes!L177/0.086*1000000/RES_hhdet_in_new!L177)</f>
        <v>831.4103185690974</v>
      </c>
      <c r="M177" s="57">
        <f>IF(RES_hhdet_in_tes!M177=0,0,RES_hhdet_in_tes!M177/0.086*1000000/RES_hhdet_in_new!M177)</f>
        <v>957.03516380605299</v>
      </c>
      <c r="N177" s="57">
        <f>IF(RES_hhdet_in_tes!N177=0,0,RES_hhdet_in_tes!N177/0.086*1000000/RES_hhdet_in_new!N177)</f>
        <v>987.84433473083664</v>
      </c>
      <c r="O177" s="57">
        <f>IF(RES_hhdet_in_tes!O177=0,0,RES_hhdet_in_tes!O177/0.086*1000000/RES_hhdet_in_new!O177)</f>
        <v>966.59061937209754</v>
      </c>
      <c r="P177" s="57">
        <f>IF(RES_hhdet_in_tes!P177=0,0,RES_hhdet_in_tes!P177/0.086*1000000/RES_hhdet_in_new!P177)</f>
        <v>983.26651919390815</v>
      </c>
      <c r="Q177" s="57">
        <f>IF(RES_hhdet_in_tes!Q177=0,0,RES_hhdet_in_tes!Q177/0.086*1000000/RES_hhdet_in_new!Q177)</f>
        <v>953.77781622325676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5481.7525541471023</v>
      </c>
      <c r="E3" s="168">
        <f t="shared" ref="E3" si="2">SUM(E4,E7,E9,E19)</f>
        <v>5416.1387392503666</v>
      </c>
      <c r="F3" s="168">
        <f t="shared" ref="F3" si="3">SUM(F4,F7,F9,F19)</f>
        <v>0</v>
      </c>
      <c r="G3" s="168">
        <f t="shared" ref="G3" si="4">SUM(G4,G7,G9,G19)</f>
        <v>4984.8639716858042</v>
      </c>
      <c r="H3" s="168">
        <f t="shared" ref="H3" si="5">SUM(H4,H7,H9,H19)</f>
        <v>4891.2718539822563</v>
      </c>
      <c r="I3" s="168">
        <f t="shared" ref="I3" si="6">SUM(I4,I7,I9,I19)</f>
        <v>4250.2588501532991</v>
      </c>
      <c r="J3" s="168">
        <f t="shared" ref="J3" si="7">SUM(J4,J7,J9,J19)</f>
        <v>18374.738581098452</v>
      </c>
      <c r="K3" s="168">
        <f t="shared" ref="K3" si="8">SUM(K4,K7,K9,K19)</f>
        <v>5237.4502852023797</v>
      </c>
      <c r="L3" s="168">
        <f t="shared" ref="L3" si="9">SUM(L4,L7,L9,L19)</f>
        <v>5175.5102152492236</v>
      </c>
      <c r="M3" s="168">
        <f t="shared" ref="M3" si="10">SUM(M4,M7,M9,M19)</f>
        <v>4836.5761634884693</v>
      </c>
      <c r="N3" s="168">
        <f t="shared" ref="N3" si="11">SUM(N4,N7,N9,N19)</f>
        <v>4772.1584401238024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5481.7525541471023</v>
      </c>
      <c r="E4" s="157">
        <f t="shared" si="15"/>
        <v>5416.1387392503666</v>
      </c>
      <c r="F4" s="157">
        <f t="shared" si="15"/>
        <v>0</v>
      </c>
      <c r="G4" s="157">
        <f t="shared" si="15"/>
        <v>4984.8639716858042</v>
      </c>
      <c r="H4" s="157">
        <f t="shared" si="15"/>
        <v>4891.2718539822563</v>
      </c>
      <c r="I4" s="157">
        <f t="shared" si="15"/>
        <v>4250.2588501532991</v>
      </c>
      <c r="J4" s="157">
        <f t="shared" si="15"/>
        <v>18374.738581098452</v>
      </c>
      <c r="K4" s="157">
        <f t="shared" si="15"/>
        <v>5237.4502852023797</v>
      </c>
      <c r="L4" s="157">
        <f t="shared" si="15"/>
        <v>5175.5102152492236</v>
      </c>
      <c r="M4" s="157">
        <f t="shared" si="15"/>
        <v>4836.5761634884693</v>
      </c>
      <c r="N4" s="157">
        <f t="shared" si="15"/>
        <v>4772.1584401238024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5481.7525541471023</v>
      </c>
      <c r="E5" s="156">
        <f>IF(RES_hhdet_in_emi!E5=0,0,RES_hhdet_in_emi!E5*1000000/RES_hhdet_in_new!E5)</f>
        <v>5416.1387392503666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4984.8639716858042</v>
      </c>
      <c r="H5" s="156">
        <f>IF(RES_hhdet_in_emi!H5=0,0,RES_hhdet_in_emi!H5*1000000/RES_hhdet_in_new!H5)</f>
        <v>4891.2718539822563</v>
      </c>
      <c r="I5" s="156">
        <f>IF(RES_hhdet_in_emi!I5=0,0,RES_hhdet_in_emi!I5*1000000/RES_hhdet_in_new!I5)</f>
        <v>4250.2588501532991</v>
      </c>
      <c r="J5" s="156">
        <f>IF(RES_hhdet_in_emi!J5=0,0,RES_hhdet_in_emi!J5*1000000/RES_hhdet_in_new!J5)</f>
        <v>18374.738581098452</v>
      </c>
      <c r="K5" s="156">
        <f>IF(RES_hhdet_in_emi!K5=0,0,RES_hhdet_in_emi!K5*1000000/RES_hhdet_in_new!K5)</f>
        <v>5237.4502852023797</v>
      </c>
      <c r="L5" s="156">
        <f>IF(RES_hhdet_in_emi!L5=0,0,RES_hhdet_in_emi!L5*1000000/RES_hhdet_in_new!L5)</f>
        <v>5175.5102152492236</v>
      </c>
      <c r="M5" s="156">
        <f>IF(RES_hhdet_in_emi!M5=0,0,RES_hhdet_in_emi!M5*1000000/RES_hhdet_in_new!M5)</f>
        <v>4836.5761634884693</v>
      </c>
      <c r="N5" s="156">
        <f>IF(RES_hhdet_in_emi!N5=0,0,RES_hhdet_in_emi!N5*1000000/RES_hhdet_in_new!N5)</f>
        <v>4772.1584401238024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0</v>
      </c>
      <c r="F43" s="168">
        <f t="shared" ref="F43" si="37">SUM(F44,F47,F49,F58)</f>
        <v>0</v>
      </c>
      <c r="G43" s="168">
        <f t="shared" ref="G43" si="38">SUM(G44,G47,G49,G58)</f>
        <v>0</v>
      </c>
      <c r="H43" s="168">
        <f t="shared" ref="H43" si="39">SUM(H44,H47,H49,H58)</f>
        <v>0</v>
      </c>
      <c r="I43" s="168">
        <f t="shared" ref="I43" si="40">SUM(I44,I47,I49,I58)</f>
        <v>3175.6371937845415</v>
      </c>
      <c r="J43" s="168">
        <f t="shared" ref="J43" si="41">SUM(J44,J47,J49,J58)</f>
        <v>3275.0031114800654</v>
      </c>
      <c r="K43" s="168">
        <f t="shared" ref="K43" si="42">SUM(K44,K47,K49,K58)</f>
        <v>3549.4899268822141</v>
      </c>
      <c r="L43" s="168">
        <f t="shared" ref="L43" si="43">SUM(L44,L47,L49,L58)</f>
        <v>3606.5485552177915</v>
      </c>
      <c r="M43" s="168">
        <f t="shared" ref="M43" si="44">SUM(M44,M47,M49,M58)</f>
        <v>3309.053345814139</v>
      </c>
      <c r="N43" s="168">
        <f t="shared" ref="N43" si="45">SUM(N44,N47,N49,N58)</f>
        <v>0</v>
      </c>
      <c r="O43" s="168">
        <f t="shared" ref="O43" si="46">SUM(O44,O47,O49,O58)</f>
        <v>3602.2902396505438</v>
      </c>
      <c r="P43" s="168">
        <f t="shared" ref="P43" si="47">SUM(P44,P47,P49,P58)</f>
        <v>2976.959201968808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0</v>
      </c>
      <c r="F44" s="157">
        <f t="shared" si="49"/>
        <v>0</v>
      </c>
      <c r="G44" s="157">
        <f t="shared" si="49"/>
        <v>0</v>
      </c>
      <c r="H44" s="157">
        <f t="shared" si="49"/>
        <v>0</v>
      </c>
      <c r="I44" s="157">
        <f t="shared" si="49"/>
        <v>2836.0444179632509</v>
      </c>
      <c r="J44" s="157">
        <f t="shared" si="49"/>
        <v>3062.7743713130421</v>
      </c>
      <c r="K44" s="157">
        <f t="shared" si="49"/>
        <v>3147.9611218540708</v>
      </c>
      <c r="L44" s="157">
        <f t="shared" si="49"/>
        <v>3606.5485552177915</v>
      </c>
      <c r="M44" s="157">
        <f t="shared" si="49"/>
        <v>2785.5057339619043</v>
      </c>
      <c r="N44" s="157">
        <f t="shared" si="49"/>
        <v>0</v>
      </c>
      <c r="O44" s="157">
        <f t="shared" si="49"/>
        <v>3127.9460604361211</v>
      </c>
      <c r="P44" s="157">
        <f t="shared" si="49"/>
        <v>2231.1204117175716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0</v>
      </c>
      <c r="F45" s="156">
        <f>IF(RES_hhdet_in_emi!F45=0,0,RES_hhdet_in_emi!F45*1000000/RES_hhdet_in_new!F45)</f>
        <v>0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0</v>
      </c>
      <c r="I45" s="156">
        <f>IF(RES_hhdet_in_emi!I45=0,0,RES_hhdet_in_emi!I45*1000000/RES_hhdet_in_new!I45)</f>
        <v>2836.0444179632509</v>
      </c>
      <c r="J45" s="156">
        <f>IF(RES_hhdet_in_emi!J45=0,0,RES_hhdet_in_emi!J45*1000000/RES_hhdet_in_new!J45)</f>
        <v>3062.7743713130421</v>
      </c>
      <c r="K45" s="156">
        <f>IF(RES_hhdet_in_emi!K45=0,0,RES_hhdet_in_emi!K45*1000000/RES_hhdet_in_new!K45)</f>
        <v>3147.9611218540708</v>
      </c>
      <c r="L45" s="156">
        <f>IF(RES_hhdet_in_emi!L45=0,0,RES_hhdet_in_emi!L45*1000000/RES_hhdet_in_new!L45)</f>
        <v>3606.5485552177915</v>
      </c>
      <c r="M45" s="156">
        <f>IF(RES_hhdet_in_emi!M45=0,0,RES_hhdet_in_emi!M45*1000000/RES_hhdet_in_new!M45)</f>
        <v>2785.5057339619043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3127.9460604361211</v>
      </c>
      <c r="P45" s="156">
        <f>IF(RES_hhdet_in_emi!P45=0,0,RES_hhdet_in_emi!P45*1000000/RES_hhdet_in_new!P45)</f>
        <v>2231.1204117175716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339.59277582129079</v>
      </c>
      <c r="J49" s="157">
        <f>IF(SUM(RES_hhdet_in_emi!J50:J51,RES_hhdet_in_emi!J54:J55)=0,0,SUM(RES_hhdet_in_emi!J50:J51,RES_hhdet_in_emi!J54:J55)*1000000/SUM(RES_hhdet_in_new!J50:J51,RES_hhdet_in_new!J54:J55))</f>
        <v>212.22874016702306</v>
      </c>
      <c r="K49" s="157">
        <f>IF(SUM(RES_hhdet_in_emi!K50:K51,RES_hhdet_in_emi!K54:K55)=0,0,SUM(RES_hhdet_in_emi!K50:K51,RES_hhdet_in_emi!K54:K55)*1000000/SUM(RES_hhdet_in_new!K50:K51,RES_hhdet_in_new!K54:K55))</f>
        <v>401.52880502814338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523.54761185223481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474.3441792144227</v>
      </c>
      <c r="P49" s="157">
        <f>IF(SUM(RES_hhdet_in_emi!P50:P51,RES_hhdet_in_emi!P54:P55)=0,0,SUM(RES_hhdet_in_emi!P50:P51,RES_hhdet_in_emi!P54:P55)*1000000/SUM(RES_hhdet_in_new!P50:P51,RES_hhdet_in_new!P54:P55))</f>
        <v>745.83879025123656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827.14273625520593</v>
      </c>
      <c r="J50" s="132">
        <f>IF(RES_hhdet_in_emi!J50=0,0,RES_hhdet_in_emi!J50*1000000/RES_hhdet_in_new!J50)</f>
        <v>767.84344214959583</v>
      </c>
      <c r="K50" s="132">
        <f>IF(RES_hhdet_in_emi!K50=0,0,RES_hhdet_in_emi!K50*1000000/RES_hhdet_in_new!K50)</f>
        <v>782.37713177333069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849.79920242786864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784.46351827080275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548.65936150757568</v>
      </c>
      <c r="J51" s="132">
        <f>IF(RES_hhdet_in_emi!J51=0,0,RES_hhdet_in_emi!J51*1000000/RES_hhdet_in_new!J51)</f>
        <v>504.19878464674565</v>
      </c>
      <c r="K51" s="132">
        <f>IF(RES_hhdet_in_emi!K51=0,0,RES_hhdet_in_emi!K51*1000000/RES_hhdet_in_new!K51)</f>
        <v>513.98966631696771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558.39100386304347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474.3441792144227</v>
      </c>
      <c r="P51" s="132">
        <f>IF(RES_hhdet_in_emi!P51=0,0,RES_hhdet_in_emi!P51*1000000/RES_hhdet_in_new!P51)</f>
        <v>514.78165891787796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548.65936150757568</v>
      </c>
      <c r="J52" s="165">
        <f>IF(RES_hhdet_in_emi!J52=0,0,RES_hhdet_in_emi!J52*1000000/RES_hhdet_in_new!J51)</f>
        <v>504.19878464674565</v>
      </c>
      <c r="K52" s="165">
        <f>IF(RES_hhdet_in_emi!K52=0,0,RES_hhdet_in_emi!K52*1000000/RES_hhdet_in_new!K51)</f>
        <v>513.98966631696771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558.39100386304347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474.3441792144227</v>
      </c>
      <c r="P52" s="165">
        <f>IF(RES_hhdet_in_emi!P52=0,0,RES_hhdet_in_emi!P52*1000000/RES_hhdet_in_new!P51)</f>
        <v>514.78165891787796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3297.6470138670388</v>
      </c>
      <c r="D62" s="168">
        <f t="shared" ref="D62" si="52">SUM(D63,D66,D68,D77)</f>
        <v>3100.4237092526796</v>
      </c>
      <c r="E62" s="168">
        <f t="shared" ref="E62" si="53">SUM(E63,E66,E68,E77)</f>
        <v>3174.1160723095791</v>
      </c>
      <c r="F62" s="168">
        <f t="shared" ref="F62" si="54">SUM(F63,F66,F68,F77)</f>
        <v>3052.6181099217638</v>
      </c>
      <c r="G62" s="168">
        <f t="shared" ref="G62" si="55">SUM(G63,G66,G68,G77)</f>
        <v>2937.2797693047792</v>
      </c>
      <c r="H62" s="168">
        <f t="shared" ref="H62" si="56">SUM(H63,H66,H68,H77)</f>
        <v>2975.2150533130157</v>
      </c>
      <c r="I62" s="168">
        <f t="shared" ref="I62" si="57">SUM(I63,I66,I68,I77)</f>
        <v>2607.9023881019561</v>
      </c>
      <c r="J62" s="168">
        <f t="shared" ref="J62" si="58">SUM(J63,J66,J68,J77)</f>
        <v>3068.8559567031471</v>
      </c>
      <c r="K62" s="168">
        <f t="shared" ref="K62" si="59">SUM(K63,K66,K68,K77)</f>
        <v>3023.6438060763867</v>
      </c>
      <c r="L62" s="168">
        <f t="shared" ref="L62" si="60">SUM(L63,L66,L68,L77)</f>
        <v>3521.1278549237372</v>
      </c>
      <c r="M62" s="168">
        <f t="shared" ref="M62" si="61">SUM(M63,M66,M68,M77)</f>
        <v>2723.5004881202453</v>
      </c>
      <c r="N62" s="168">
        <f t="shared" ref="N62" si="62">SUM(N63,N66,N68,N77)</f>
        <v>2938.3450438902214</v>
      </c>
      <c r="O62" s="168">
        <f t="shared" ref="O62" si="63">SUM(O63,O66,O68,O77)</f>
        <v>3045.3098534632913</v>
      </c>
      <c r="P62" s="168">
        <f t="shared" ref="P62" si="64">SUM(P63,P66,P68,P77)</f>
        <v>2311.5380547053073</v>
      </c>
      <c r="Q62" s="168">
        <f t="shared" ref="Q62" si="65">SUM(Q63,Q66,Q68,Q77)</f>
        <v>2408.9055459931078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2558.9244888741259</v>
      </c>
      <c r="D63" s="157">
        <f t="shared" si="66"/>
        <v>2411.1639043538339</v>
      </c>
      <c r="E63" s="157">
        <f t="shared" si="66"/>
        <v>2477.3250872745616</v>
      </c>
      <c r="F63" s="157">
        <f t="shared" si="66"/>
        <v>2364.1851190900779</v>
      </c>
      <c r="G63" s="157">
        <f t="shared" si="66"/>
        <v>2259.6613306930994</v>
      </c>
      <c r="H63" s="157">
        <f t="shared" si="66"/>
        <v>2261.4291090638317</v>
      </c>
      <c r="I63" s="157">
        <f t="shared" si="66"/>
        <v>1950.0745512902934</v>
      </c>
      <c r="J63" s="157">
        <f t="shared" si="66"/>
        <v>2316.409658678881</v>
      </c>
      <c r="K63" s="157">
        <f t="shared" si="66"/>
        <v>2282.7900353403411</v>
      </c>
      <c r="L63" s="157">
        <f t="shared" si="66"/>
        <v>2760.1703713548363</v>
      </c>
      <c r="M63" s="157">
        <f t="shared" si="66"/>
        <v>2001.8551180674121</v>
      </c>
      <c r="N63" s="157">
        <f t="shared" si="66"/>
        <v>2197.7164288136532</v>
      </c>
      <c r="O63" s="157">
        <f t="shared" si="66"/>
        <v>2371.8407050627202</v>
      </c>
      <c r="P63" s="157">
        <f t="shared" si="66"/>
        <v>1599.6850924671833</v>
      </c>
      <c r="Q63" s="157">
        <f t="shared" si="66"/>
        <v>1751.7496441001538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2558.9244888741259</v>
      </c>
      <c r="D64" s="156">
        <f>IF(RES_hhdet_in_emi!D64=0,0,RES_hhdet_in_emi!D64*1000000/RES_hhdet_in_new!D64)</f>
        <v>2411.1639043538339</v>
      </c>
      <c r="E64" s="156">
        <f>IF(RES_hhdet_in_emi!E64=0,0,RES_hhdet_in_emi!E64*1000000/RES_hhdet_in_new!E64)</f>
        <v>2477.3250872745616</v>
      </c>
      <c r="F64" s="156">
        <f>IF(RES_hhdet_in_emi!F64=0,0,RES_hhdet_in_emi!F64*1000000/RES_hhdet_in_new!F64)</f>
        <v>2364.1851190900779</v>
      </c>
      <c r="G64" s="156">
        <f>IF(RES_hhdet_in_emi!G64=0,0,RES_hhdet_in_emi!G64*1000000/RES_hhdet_in_new!G64)</f>
        <v>2259.6613306930994</v>
      </c>
      <c r="H64" s="156">
        <f>IF(RES_hhdet_in_emi!H64=0,0,RES_hhdet_in_emi!H64*1000000/RES_hhdet_in_new!H64)</f>
        <v>2261.4291090638317</v>
      </c>
      <c r="I64" s="156">
        <f>IF(RES_hhdet_in_emi!I64=0,0,RES_hhdet_in_emi!I64*1000000/RES_hhdet_in_new!I64)</f>
        <v>1950.0745512902934</v>
      </c>
      <c r="J64" s="156">
        <f>IF(RES_hhdet_in_emi!J64=0,0,RES_hhdet_in_emi!J64*1000000/RES_hhdet_in_new!J64)</f>
        <v>2316.409658678881</v>
      </c>
      <c r="K64" s="156">
        <f>IF(RES_hhdet_in_emi!K64=0,0,RES_hhdet_in_emi!K64*1000000/RES_hhdet_in_new!K64)</f>
        <v>2282.7900353403411</v>
      </c>
      <c r="L64" s="156">
        <f>IF(RES_hhdet_in_emi!L64=0,0,RES_hhdet_in_emi!L64*1000000/RES_hhdet_in_new!L64)</f>
        <v>2760.1703713548363</v>
      </c>
      <c r="M64" s="156">
        <f>IF(RES_hhdet_in_emi!M64=0,0,RES_hhdet_in_emi!M64*1000000/RES_hhdet_in_new!M64)</f>
        <v>2001.8551180674121</v>
      </c>
      <c r="N64" s="156">
        <f>IF(RES_hhdet_in_emi!N64=0,0,RES_hhdet_in_emi!N64*1000000/RES_hhdet_in_new!N64)</f>
        <v>2197.7164288136532</v>
      </c>
      <c r="O64" s="156">
        <f>IF(RES_hhdet_in_emi!O64=0,0,RES_hhdet_in_emi!O64*1000000/RES_hhdet_in_new!O64)</f>
        <v>2371.8407050627202</v>
      </c>
      <c r="P64" s="156">
        <f>IF(RES_hhdet_in_emi!P64=0,0,RES_hhdet_in_emi!P64*1000000/RES_hhdet_in_new!P64)</f>
        <v>1599.6850924671833</v>
      </c>
      <c r="Q64" s="156">
        <f>IF(RES_hhdet_in_emi!Q64=0,0,RES_hhdet_in_emi!Q64*1000000/RES_hhdet_in_new!Q64)</f>
        <v>1751.7496441001538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534.19985559746647</v>
      </c>
      <c r="D68" s="157">
        <f>IF(SUM(RES_hhdet_in_emi!D69:D70,RES_hhdet_in_emi!D73:D74)=0,0,SUM(RES_hhdet_in_emi!D69:D70,RES_hhdet_in_emi!D73:D74)*1000000/SUM(RES_hhdet_in_new!D69:D70,RES_hhdet_in_new!D73:D74))</f>
        <v>476.43329416945073</v>
      </c>
      <c r="E68" s="157">
        <f>IF(SUM(RES_hhdet_in_emi!E69:E70,RES_hhdet_in_emi!E73:E74)=0,0,SUM(RES_hhdet_in_emi!E69:E70,RES_hhdet_in_emi!E73:E74)*1000000/SUM(RES_hhdet_in_new!E69:E70,RES_hhdet_in_new!E73:E74))</f>
        <v>485.06263121971108</v>
      </c>
      <c r="F68" s="157">
        <f>IF(SUM(RES_hhdet_in_emi!F69:F70,RES_hhdet_in_emi!F73:F74)=0,0,SUM(RES_hhdet_in_emi!F69:F70,RES_hhdet_in_emi!F73:F74)*1000000/SUM(RES_hhdet_in_new!F69:F70,RES_hhdet_in_new!F73:F74))</f>
        <v>467.57429947673182</v>
      </c>
      <c r="G68" s="157">
        <f>IF(SUM(RES_hhdet_in_emi!G69:G70,RES_hhdet_in_emi!G73:G74)=0,0,SUM(RES_hhdet_in_emi!G69:G70,RES_hhdet_in_emi!G73:G74)*1000000/SUM(RES_hhdet_in_new!G69:G70,RES_hhdet_in_new!G73:G74))</f>
        <v>460.03987992909566</v>
      </c>
      <c r="H68" s="157">
        <f>IF(SUM(RES_hhdet_in_emi!H69:H70,RES_hhdet_in_emi!H73:H74)=0,0,SUM(RES_hhdet_in_emi!H69:H70,RES_hhdet_in_emi!H73:H74)*1000000/SUM(RES_hhdet_in_new!H69:H70,RES_hhdet_in_new!H73:H74))</f>
        <v>489.21438022123687</v>
      </c>
      <c r="I68" s="157">
        <f>IF(SUM(RES_hhdet_in_emi!I69:I70,RES_hhdet_in_emi!I73:I74)=0,0,SUM(RES_hhdet_in_emi!I69:I70,RES_hhdet_in_emi!I73:I74)*1000000/SUM(RES_hhdet_in_new!I69:I70,RES_hhdet_in_new!I73:I74))</f>
        <v>440.0407729866215</v>
      </c>
      <c r="J68" s="157">
        <f>IF(SUM(RES_hhdet_in_emi!J69:J70,RES_hhdet_in_emi!J73:J74)=0,0,SUM(RES_hhdet_in_emi!J69:J70,RES_hhdet_in_emi!J73:J74)*1000000/SUM(RES_hhdet_in_new!J69:J70,RES_hhdet_in_new!J73:J74))</f>
        <v>508.26129642813362</v>
      </c>
      <c r="K68" s="157">
        <f>IF(SUM(RES_hhdet_in_emi!K69:K70,RES_hhdet_in_emi!K73:K74)=0,0,SUM(RES_hhdet_in_emi!K69:K70,RES_hhdet_in_emi!K73:K74)*1000000/SUM(RES_hhdet_in_new!K69:K70,RES_hhdet_in_new!K73:K74))</f>
        <v>519.15128419485166</v>
      </c>
      <c r="L68" s="157">
        <f>IF(SUM(RES_hhdet_in_emi!L69:L70,RES_hhdet_in_emi!L73:L74)=0,0,SUM(RES_hhdet_in_emi!L69:L70,RES_hhdet_in_emi!L73:L74)*1000000/SUM(RES_hhdet_in_new!L69:L70,RES_hhdet_in_new!L73:L74))</f>
        <v>520.82766963148424</v>
      </c>
      <c r="M68" s="157">
        <f>IF(SUM(RES_hhdet_in_emi!M69:M70,RES_hhdet_in_emi!M73:M74)=0,0,SUM(RES_hhdet_in_emi!M69:M70,RES_hhdet_in_emi!M73:M74)*1000000/SUM(RES_hhdet_in_new!M69:M70,RES_hhdet_in_new!M73:M74))</f>
        <v>491.43014373099811</v>
      </c>
      <c r="N68" s="157">
        <f>IF(SUM(RES_hhdet_in_emi!N69:N70,RES_hhdet_in_emi!N73:N74)=0,0,SUM(RES_hhdet_in_emi!N69:N70,RES_hhdet_in_emi!N73:N74)*1000000/SUM(RES_hhdet_in_new!N69:N70,RES_hhdet_in_new!N73:N74))</f>
        <v>517.20605102759191</v>
      </c>
      <c r="O68" s="157">
        <f>IF(SUM(RES_hhdet_in_emi!O69:O70,RES_hhdet_in_emi!O73:O74)=0,0,SUM(RES_hhdet_in_emi!O69:O70,RES_hhdet_in_emi!O73:O74)*1000000/SUM(RES_hhdet_in_new!O69:O70,RES_hhdet_in_new!O73:O74))</f>
        <v>460.71438396769855</v>
      </c>
      <c r="P68" s="157">
        <f>IF(SUM(RES_hhdet_in_emi!P69:P70,RES_hhdet_in_emi!P73:P74)=0,0,SUM(RES_hhdet_in_emi!P69:P70,RES_hhdet_in_emi!P73:P74)*1000000/SUM(RES_hhdet_in_new!P69:P70,RES_hhdet_in_new!P73:P74))</f>
        <v>469.88003328674591</v>
      </c>
      <c r="Q68" s="157">
        <f>IF(SUM(RES_hhdet_in_emi!Q69:Q70,RES_hhdet_in_emi!Q73:Q74)=0,0,SUM(RES_hhdet_in_emi!Q69:Q70,RES_hhdet_in_emi!Q73:Q74)*1000000/SUM(RES_hhdet_in_new!Q69:Q70,RES_hhdet_in_new!Q73:Q74))</f>
        <v>447.85988038174844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564.40708925513081</v>
      </c>
      <c r="D69" s="132">
        <f>IF(RES_hhdet_in_emi!D69=0,0,RES_hhdet_in_emi!D69*1000000/RES_hhdet_in_new!D69)</f>
        <v>570.49942939519849</v>
      </c>
      <c r="E69" s="132">
        <f>IF(RES_hhdet_in_emi!E69=0,0,RES_hhdet_in_emi!E69*1000000/RES_hhdet_in_new!E69)</f>
        <v>563.10663041621058</v>
      </c>
      <c r="F69" s="132">
        <f>IF(RES_hhdet_in_emi!F69=0,0,RES_hhdet_in_emi!F69*1000000/RES_hhdet_in_new!F69)</f>
        <v>557.12127966043283</v>
      </c>
      <c r="G69" s="132">
        <f>IF(RES_hhdet_in_emi!G69=0,0,RES_hhdet_in_emi!G69*1000000/RES_hhdet_in_new!G69)</f>
        <v>556.54675988186261</v>
      </c>
      <c r="H69" s="132">
        <f>IF(RES_hhdet_in_emi!H69=0,0,RES_hhdet_in_emi!H69*1000000/RES_hhdet_in_new!H69)</f>
        <v>561.80512692965226</v>
      </c>
      <c r="I69" s="132">
        <f>IF(RES_hhdet_in_emi!I69=0,0,RES_hhdet_in_emi!I69*1000000/RES_hhdet_in_new!I69)</f>
        <v>559.25933426293318</v>
      </c>
      <c r="J69" s="132">
        <f>IF(RES_hhdet_in_emi!J69=0,0,RES_hhdet_in_emi!J69*1000000/RES_hhdet_in_new!J69)</f>
        <v>555.64009514366523</v>
      </c>
      <c r="K69" s="132">
        <f>IF(RES_hhdet_in_emi!K69=0,0,RES_hhdet_in_emi!K69*1000000/RES_hhdet_in_new!K69)</f>
        <v>549.51115137387899</v>
      </c>
      <c r="L69" s="132">
        <f>IF(RES_hhdet_in_emi!L69=0,0,RES_hhdet_in_emi!L69*1000000/RES_hhdet_in_new!L69)</f>
        <v>547.62393059731562</v>
      </c>
      <c r="M69" s="132">
        <f>IF(RES_hhdet_in_emi!M69=0,0,RES_hhdet_in_emi!M69*1000000/RES_hhdet_in_new!M69)</f>
        <v>545.34342260925825</v>
      </c>
      <c r="N69" s="132">
        <f>IF(RES_hhdet_in_emi!N69=0,0,RES_hhdet_in_emi!N69*1000000/RES_hhdet_in_new!N69)</f>
        <v>546.49231011433858</v>
      </c>
      <c r="O69" s="132">
        <f>IF(RES_hhdet_in_emi!O69=0,0,RES_hhdet_in_emi!O69*1000000/RES_hhdet_in_new!O69)</f>
        <v>549.70175487440201</v>
      </c>
      <c r="P69" s="132">
        <f>IF(RES_hhdet_in_emi!P69=0,0,RES_hhdet_in_emi!P69*1000000/RES_hhdet_in_new!P69)</f>
        <v>545.11225180090912</v>
      </c>
      <c r="Q69" s="132">
        <f>IF(RES_hhdet_in_emi!Q69=0,0,RES_hhdet_in_emi!Q69*1000000/RES_hhdet_in_new!Q69)</f>
        <v>548.48173796342849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370.13274879740953</v>
      </c>
      <c r="D70" s="132">
        <f>IF(RES_hhdet_in_emi!D70=0,0,RES_hhdet_in_emi!D70*1000000/RES_hhdet_in_new!D70)</f>
        <v>374.99315974561739</v>
      </c>
      <c r="E70" s="132">
        <f>IF(RES_hhdet_in_emi!E70=0,0,RES_hhdet_in_emi!E70*1000000/RES_hhdet_in_new!E70)</f>
        <v>370.88231180999719</v>
      </c>
      <c r="F70" s="132">
        <f>IF(RES_hhdet_in_emi!F70=0,0,RES_hhdet_in_emi!F70*1000000/RES_hhdet_in_new!F70)</f>
        <v>367.6131366203204</v>
      </c>
      <c r="G70" s="132">
        <f>IF(RES_hhdet_in_emi!G70=0,0,RES_hhdet_in_emi!G70*1000000/RES_hhdet_in_new!G70)</f>
        <v>367.6121493238785</v>
      </c>
      <c r="H70" s="132">
        <f>IF(RES_hhdet_in_emi!H70=0,0,RES_hhdet_in_emi!H70*1000000/RES_hhdet_in_new!H70)</f>
        <v>371.25878285290133</v>
      </c>
      <c r="I70" s="132">
        <f>IF(RES_hhdet_in_emi!I70=0,0,RES_hhdet_in_emi!I70*1000000/RES_hhdet_in_new!I70)</f>
        <v>369.86208734374975</v>
      </c>
      <c r="J70" s="132">
        <f>IF(RES_hhdet_in_emi!J70=0,0,RES_hhdet_in_emi!J70*1000000/RES_hhdet_in_new!J70)</f>
        <v>367.94093646750144</v>
      </c>
      <c r="K70" s="132">
        <f>IF(RES_hhdet_in_emi!K70=0,0,RES_hhdet_in_emi!K70*1000000/RES_hhdet_in_new!K70)</f>
        <v>364.45790066593162</v>
      </c>
      <c r="L70" s="132">
        <f>IF(RES_hhdet_in_emi!L70=0,0,RES_hhdet_in_emi!L70*1000000/RES_hhdet_in_new!L70)</f>
        <v>363.38617482745389</v>
      </c>
      <c r="M70" s="132">
        <f>IF(RES_hhdet_in_emi!M70=0,0,RES_hhdet_in_emi!M70*1000000/RES_hhdet_in_new!M70)</f>
        <v>361.65001190004</v>
      </c>
      <c r="N70" s="132">
        <f>IF(RES_hhdet_in_emi!N70=0,0,RES_hhdet_in_emi!N70*1000000/RES_hhdet_in_new!N70)</f>
        <v>362.21058534182754</v>
      </c>
      <c r="O70" s="132">
        <f>IF(RES_hhdet_in_emi!O70=0,0,RES_hhdet_in_emi!O70*1000000/RES_hhdet_in_new!O70)</f>
        <v>364.03187876481968</v>
      </c>
      <c r="P70" s="132">
        <f>IF(RES_hhdet_in_emi!P70=0,0,RES_hhdet_in_emi!P70*1000000/RES_hhdet_in_new!P70)</f>
        <v>360.01561800196555</v>
      </c>
      <c r="Q70" s="132">
        <f>IF(RES_hhdet_in_emi!Q70=0,0,RES_hhdet_in_emi!Q70*1000000/RES_hhdet_in_new!Q70)</f>
        <v>361.17557606747903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370.13274879740953</v>
      </c>
      <c r="D71" s="165">
        <f>IF(RES_hhdet_in_emi!D71=0,0,RES_hhdet_in_emi!D71*1000000/RES_hhdet_in_new!D70)</f>
        <v>374.99315974561739</v>
      </c>
      <c r="E71" s="165">
        <f>IF(RES_hhdet_in_emi!E71=0,0,RES_hhdet_in_emi!E71*1000000/RES_hhdet_in_new!E70)</f>
        <v>370.88231180999719</v>
      </c>
      <c r="F71" s="165">
        <f>IF(RES_hhdet_in_emi!F71=0,0,RES_hhdet_in_emi!F71*1000000/RES_hhdet_in_new!F70)</f>
        <v>367.6131366203204</v>
      </c>
      <c r="G71" s="165">
        <f>IF(RES_hhdet_in_emi!G71=0,0,RES_hhdet_in_emi!G71*1000000/RES_hhdet_in_new!G70)</f>
        <v>367.6121493238785</v>
      </c>
      <c r="H71" s="165">
        <f>IF(RES_hhdet_in_emi!H71=0,0,RES_hhdet_in_emi!H71*1000000/RES_hhdet_in_new!H70)</f>
        <v>371.25878285290133</v>
      </c>
      <c r="I71" s="165">
        <f>IF(RES_hhdet_in_emi!I71=0,0,RES_hhdet_in_emi!I71*1000000/RES_hhdet_in_new!I70)</f>
        <v>369.86208734374975</v>
      </c>
      <c r="J71" s="165">
        <f>IF(RES_hhdet_in_emi!J71=0,0,RES_hhdet_in_emi!J71*1000000/RES_hhdet_in_new!J70)</f>
        <v>367.94093646750144</v>
      </c>
      <c r="K71" s="165">
        <f>IF(RES_hhdet_in_emi!K71=0,0,RES_hhdet_in_emi!K71*1000000/RES_hhdet_in_new!K70)</f>
        <v>364.45790066593162</v>
      </c>
      <c r="L71" s="165">
        <f>IF(RES_hhdet_in_emi!L71=0,0,RES_hhdet_in_emi!L71*1000000/RES_hhdet_in_new!L70)</f>
        <v>363.38617482745389</v>
      </c>
      <c r="M71" s="165">
        <f>IF(RES_hhdet_in_emi!M71=0,0,RES_hhdet_in_emi!M71*1000000/RES_hhdet_in_new!M70)</f>
        <v>361.65001190004</v>
      </c>
      <c r="N71" s="165">
        <f>IF(RES_hhdet_in_emi!N71=0,0,RES_hhdet_in_emi!N71*1000000/RES_hhdet_in_new!N70)</f>
        <v>362.21058534182754</v>
      </c>
      <c r="O71" s="165">
        <f>IF(RES_hhdet_in_emi!O71=0,0,RES_hhdet_in_emi!O71*1000000/RES_hhdet_in_new!O70)</f>
        <v>364.03187876481968</v>
      </c>
      <c r="P71" s="165">
        <f>IF(RES_hhdet_in_emi!P71=0,0,RES_hhdet_in_emi!P71*1000000/RES_hhdet_in_new!P70)</f>
        <v>360.01561800196555</v>
      </c>
      <c r="Q71" s="165">
        <f>IF(RES_hhdet_in_emi!Q71=0,0,RES_hhdet_in_emi!Q71*1000000/RES_hhdet_in_new!Q70)</f>
        <v>361.17557606747903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204.52266939544654</v>
      </c>
      <c r="D77" s="157">
        <f>IF(SUM(RES_hhdet_in_emi!D78:D79)=0,0,SUM(RES_hhdet_in_emi!D78:D79)*1000000/SUM(RES_hhdet_in_new!D78:D79))</f>
        <v>212.82651072939507</v>
      </c>
      <c r="E77" s="157">
        <f>IF(SUM(RES_hhdet_in_emi!E78:E79)=0,0,SUM(RES_hhdet_in_emi!E78:E79)*1000000/SUM(RES_hhdet_in_new!E78:E79))</f>
        <v>211.72835381530649</v>
      </c>
      <c r="F77" s="157">
        <f>IF(SUM(RES_hhdet_in_emi!F78:F79)=0,0,SUM(RES_hhdet_in_emi!F78:F79)*1000000/SUM(RES_hhdet_in_new!F78:F79))</f>
        <v>220.85869135495395</v>
      </c>
      <c r="G77" s="157">
        <f>IF(SUM(RES_hhdet_in_emi!G78:G79)=0,0,SUM(RES_hhdet_in_emi!G78:G79)*1000000/SUM(RES_hhdet_in_new!G78:G79))</f>
        <v>217.57855868258429</v>
      </c>
      <c r="H77" s="157">
        <f>IF(SUM(RES_hhdet_in_emi!H78:H79)=0,0,SUM(RES_hhdet_in_emi!H78:H79)*1000000/SUM(RES_hhdet_in_new!H78:H79))</f>
        <v>224.57156402794706</v>
      </c>
      <c r="I77" s="157">
        <f>IF(SUM(RES_hhdet_in_emi!I78:I79)=0,0,SUM(RES_hhdet_in_emi!I78:I79)*1000000/SUM(RES_hhdet_in_new!I78:I79))</f>
        <v>217.78706382504106</v>
      </c>
      <c r="J77" s="157">
        <f>IF(SUM(RES_hhdet_in_emi!J78:J79)=0,0,SUM(RES_hhdet_in_emi!J78:J79)*1000000/SUM(RES_hhdet_in_new!J78:J79))</f>
        <v>244.18500159613279</v>
      </c>
      <c r="K77" s="157">
        <f>IF(SUM(RES_hhdet_in_emi!K78:K79)=0,0,SUM(RES_hhdet_in_emi!K78:K79)*1000000/SUM(RES_hhdet_in_new!K78:K79))</f>
        <v>221.70248654119416</v>
      </c>
      <c r="L77" s="157">
        <f>IF(SUM(RES_hhdet_in_emi!L78:L79)=0,0,SUM(RES_hhdet_in_emi!L78:L79)*1000000/SUM(RES_hhdet_in_new!L78:L79))</f>
        <v>240.1298139374168</v>
      </c>
      <c r="M77" s="157">
        <f>IF(SUM(RES_hhdet_in_emi!M78:M79)=0,0,SUM(RES_hhdet_in_emi!M78:M79)*1000000/SUM(RES_hhdet_in_new!M78:M79))</f>
        <v>230.21522632183508</v>
      </c>
      <c r="N77" s="157">
        <f>IF(SUM(RES_hhdet_in_emi!N78:N79)=0,0,SUM(RES_hhdet_in_emi!N78:N79)*1000000/SUM(RES_hhdet_in_new!N78:N79))</f>
        <v>223.42256404897611</v>
      </c>
      <c r="O77" s="157">
        <f>IF(SUM(RES_hhdet_in_emi!O78:O79)=0,0,SUM(RES_hhdet_in_emi!O78:O79)*1000000/SUM(RES_hhdet_in_new!O78:O79))</f>
        <v>212.75476443287255</v>
      </c>
      <c r="P77" s="157">
        <f>IF(SUM(RES_hhdet_in_emi!P78:P79)=0,0,SUM(RES_hhdet_in_emi!P78:P79)*1000000/SUM(RES_hhdet_in_new!P78:P79))</f>
        <v>241.97292895137792</v>
      </c>
      <c r="Q77" s="157">
        <f>IF(SUM(RES_hhdet_in_emi!Q78:Q79)=0,0,SUM(RES_hhdet_in_emi!Q78:Q79)*1000000/SUM(RES_hhdet_in_new!Q78:Q79))</f>
        <v>209.29602151120565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228.22483226352134</v>
      </c>
      <c r="D78" s="156">
        <f>IF(RES_hhdet_in_emi!D78=0,0,RES_hhdet_in_emi!D78*1000000/RES_hhdet_in_new!D78)</f>
        <v>232.38451228972178</v>
      </c>
      <c r="E78" s="156">
        <f>IF(RES_hhdet_in_emi!E78=0,0,RES_hhdet_in_emi!E78*1000000/RES_hhdet_in_new!E78)</f>
        <v>231.52307347711286</v>
      </c>
      <c r="F78" s="156">
        <f>IF(RES_hhdet_in_emi!F78=0,0,RES_hhdet_in_emi!F78*1000000/RES_hhdet_in_new!F78)</f>
        <v>231.61951016085604</v>
      </c>
      <c r="G78" s="156">
        <f>IF(RES_hhdet_in_emi!G78=0,0,RES_hhdet_in_emi!G78*1000000/RES_hhdet_in_new!G78)</f>
        <v>233.74190085986191</v>
      </c>
      <c r="H78" s="156">
        <f>IF(RES_hhdet_in_emi!H78=0,0,RES_hhdet_in_emi!H78*1000000/RES_hhdet_in_new!H78)</f>
        <v>241.78659194578808</v>
      </c>
      <c r="I78" s="156">
        <f>IF(RES_hhdet_in_emi!I78=0,0,RES_hhdet_in_emi!I78*1000000/RES_hhdet_in_new!I78)</f>
        <v>244.00173178662527</v>
      </c>
      <c r="J78" s="156">
        <f>IF(RES_hhdet_in_emi!J78=0,0,RES_hhdet_in_emi!J78*1000000/RES_hhdet_in_new!J78)</f>
        <v>244.18500159613279</v>
      </c>
      <c r="K78" s="156">
        <f>IF(RES_hhdet_in_emi!K78=0,0,RES_hhdet_in_emi!K78*1000000/RES_hhdet_in_new!K78)</f>
        <v>239.30534743473822</v>
      </c>
      <c r="L78" s="156">
        <f>IF(RES_hhdet_in_emi!L78=0,0,RES_hhdet_in_emi!L78*1000000/RES_hhdet_in_new!L78)</f>
        <v>240.1298139374168</v>
      </c>
      <c r="M78" s="156">
        <f>IF(RES_hhdet_in_emi!M78=0,0,RES_hhdet_in_emi!M78*1000000/RES_hhdet_in_new!M78)</f>
        <v>238.93473119392345</v>
      </c>
      <c r="N78" s="156">
        <f>IF(RES_hhdet_in_emi!N78=0,0,RES_hhdet_in_emi!N78*1000000/RES_hhdet_in_new!N78)</f>
        <v>239.64534702652509</v>
      </c>
      <c r="O78" s="156">
        <f>IF(RES_hhdet_in_emi!O78=0,0,RES_hhdet_in_emi!O78*1000000/RES_hhdet_in_new!O78)</f>
        <v>241.08022670778033</v>
      </c>
      <c r="P78" s="156">
        <f>IF(RES_hhdet_in_emi!P78=0,0,RES_hhdet_in_emi!P78*1000000/RES_hhdet_in_new!P78)</f>
        <v>241.97292895137792</v>
      </c>
      <c r="Q78" s="156">
        <f>IF(RES_hhdet_in_emi!Q78=0,0,RES_hhdet_in_emi!Q78*1000000/RES_hhdet_in_new!Q78)</f>
        <v>242.25371107842253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178.15164387909067</v>
      </c>
      <c r="E3" s="184">
        <f>RES_hhdet_in_fech!E3/RES_summary!E$21</f>
        <v>175.59090688285573</v>
      </c>
      <c r="F3" s="184">
        <f>RES_hhdet_in_fech!F3/RES_summary!F$21</f>
        <v>0</v>
      </c>
      <c r="G3" s="184">
        <f>RES_hhdet_in_fech!G3/RES_summary!G$21</f>
        <v>158.84238704775325</v>
      </c>
      <c r="H3" s="184">
        <f>RES_hhdet_in_fech!H3/RES_summary!H$21</f>
        <v>155.98998433156032</v>
      </c>
      <c r="I3" s="184">
        <f>RES_hhdet_in_fech!I3/RES_summary!I$21</f>
        <v>143.66816422566473</v>
      </c>
      <c r="J3" s="184">
        <f>RES_hhdet_in_fech!J3/RES_summary!J$21</f>
        <v>488.75571160816747</v>
      </c>
      <c r="K3" s="184">
        <f>RES_hhdet_in_fech!K3/RES_summary!K$21</f>
        <v>167.48858431444899</v>
      </c>
      <c r="L3" s="184">
        <f>RES_hhdet_in_fech!L3/RES_summary!L$21</f>
        <v>165.47381118969858</v>
      </c>
      <c r="M3" s="184">
        <f>RES_hhdet_in_fech!M3/RES_summary!M$21</f>
        <v>156.87055238905731</v>
      </c>
      <c r="N3" s="184">
        <f>RES_hhdet_in_fech!N3/RES_summary!N$21</f>
        <v>156.74375333709398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143.76861059995528</v>
      </c>
      <c r="E4" s="178">
        <f>RES_hhdet_in_fech!E4/RES_summary!E$21</f>
        <v>141.44157060687127</v>
      </c>
      <c r="F4" s="178">
        <f>RES_hhdet_in_fech!F4/RES_summary!F$21</f>
        <v>0</v>
      </c>
      <c r="G4" s="178">
        <f>RES_hhdet_in_fech!G4/RES_summary!G$21</f>
        <v>126.0878772436663</v>
      </c>
      <c r="H4" s="178">
        <f>RES_hhdet_in_fech!H4/RES_summary!H$21</f>
        <v>122.69359231939751</v>
      </c>
      <c r="I4" s="178">
        <f>RES_hhdet_in_fech!I4/RES_summary!I$21</f>
        <v>105.41769489842646</v>
      </c>
      <c r="J4" s="178">
        <f>RES_hhdet_in_fech!J4/RES_summary!J$21</f>
        <v>449.64586656947455</v>
      </c>
      <c r="K4" s="178">
        <f>RES_hhdet_in_fech!K4/RES_summary!K$21</f>
        <v>127.9423527648501</v>
      </c>
      <c r="L4" s="178">
        <f>RES_hhdet_in_fech!L4/RES_summary!L$21</f>
        <v>125.38923643527163</v>
      </c>
      <c r="M4" s="178">
        <f>RES_hhdet_in_fech!M4/RES_summary!M$21</f>
        <v>114.97018154844027</v>
      </c>
      <c r="N4" s="178">
        <f>RES_hhdet_in_fech!N4/RES_summary!N$21</f>
        <v>112.97173286399318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143.07884145173429</v>
      </c>
      <c r="E5" s="177">
        <f>RES_hhdet_in_fech!E5/RES_summary!E$21</f>
        <v>140.7751763333402</v>
      </c>
      <c r="F5" s="177">
        <f>RES_hhdet_in_fech!F5/RES_summary!F$21</f>
        <v>0</v>
      </c>
      <c r="G5" s="177">
        <f>RES_hhdet_in_fech!G5/RES_summary!G$21</f>
        <v>125.51881962636223</v>
      </c>
      <c r="H5" s="177">
        <f>RES_hhdet_in_fech!H5/RES_summary!H$21</f>
        <v>122.14944864868552</v>
      </c>
      <c r="I5" s="177">
        <f>RES_hhdet_in_fech!I5/RES_summary!I$21</f>
        <v>104.83995725369836</v>
      </c>
      <c r="J5" s="177">
        <f>RES_hhdet_in_fech!J5/RES_summary!J$21</f>
        <v>447.44131490239556</v>
      </c>
      <c r="K5" s="177">
        <f>RES_hhdet_in_fech!K5/RES_summary!K$21</f>
        <v>127.20887242631086</v>
      </c>
      <c r="L5" s="177">
        <f>RES_hhdet_in_fech!L5/RES_summary!L$21</f>
        <v>124.82862242042731</v>
      </c>
      <c r="M5" s="177">
        <f>RES_hhdet_in_fech!M5/RES_summary!M$21</f>
        <v>114.12484303630468</v>
      </c>
      <c r="N5" s="177">
        <f>RES_hhdet_in_fech!N5/RES_summary!N$21</f>
        <v>112.02798047840459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0.68976914822097091</v>
      </c>
      <c r="E6" s="177">
        <f>RES_hhdet_in_fech!E6/RES_summary!E$21</f>
        <v>0.6663942735310725</v>
      </c>
      <c r="F6" s="177">
        <f>RES_hhdet_in_fech!F6/RES_summary!F$21</f>
        <v>0</v>
      </c>
      <c r="G6" s="177">
        <f>RES_hhdet_in_fech!G6/RES_summary!G$21</f>
        <v>0.56905761730406679</v>
      </c>
      <c r="H6" s="177">
        <f>RES_hhdet_in_fech!H6/RES_summary!H$21</f>
        <v>0.54414367071198666</v>
      </c>
      <c r="I6" s="177">
        <f>RES_hhdet_in_fech!I6/RES_summary!I$21</f>
        <v>0.57773764472810007</v>
      </c>
      <c r="J6" s="177">
        <f>RES_hhdet_in_fech!J6/RES_summary!J$21</f>
        <v>2.2045516670789618</v>
      </c>
      <c r="K6" s="177">
        <f>RES_hhdet_in_fech!K6/RES_summary!K$21</f>
        <v>0.73348033853923511</v>
      </c>
      <c r="L6" s="177">
        <f>RES_hhdet_in_fech!L6/RES_summary!L$21</f>
        <v>0.56061401484430406</v>
      </c>
      <c r="M6" s="177">
        <f>RES_hhdet_in_fech!M6/RES_summary!M$21</f>
        <v>0.8453385121355883</v>
      </c>
      <c r="N6" s="177">
        <f>RES_hhdet_in_fech!N6/RES_summary!N$21</f>
        <v>0.94375238558858654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4.6184002085859941</v>
      </c>
      <c r="J7" s="178">
        <f>RES_hhdet_in_fech!J7/RES_summary!J$21</f>
        <v>4.9647060721152814</v>
      </c>
      <c r="K7" s="178">
        <f>RES_hhdet_in_fech!K7/RES_summary!K$21</f>
        <v>4.6356086131711347</v>
      </c>
      <c r="L7" s="178">
        <f>RES_hhdet_in_fech!L7/RES_summary!L$21</f>
        <v>4.4428229074810961</v>
      </c>
      <c r="M7" s="178">
        <f>RES_hhdet_in_fech!M7/RES_summary!M$21</f>
        <v>4.214568943373707</v>
      </c>
      <c r="N7" s="178">
        <f>RES_hhdet_in_fech!N7/RES_summary!N$21</f>
        <v>3.9781759093636109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4.6184002085859941</v>
      </c>
      <c r="J8" s="177">
        <f>RES_hhdet_in_fech!J8/RES_summary!J$21</f>
        <v>4.9647060721152814</v>
      </c>
      <c r="K8" s="177">
        <f>RES_hhdet_in_fech!K8/RES_summary!K$21</f>
        <v>4.6356086131711347</v>
      </c>
      <c r="L8" s="177">
        <f>RES_hhdet_in_fech!L8/RES_summary!L$21</f>
        <v>4.4428229074810961</v>
      </c>
      <c r="M8" s="177">
        <f>RES_hhdet_in_fech!M8/RES_summary!M$21</f>
        <v>4.214568943373707</v>
      </c>
      <c r="N8" s="177">
        <f>RES_hhdet_in_fech!N8/RES_summary!N$21</f>
        <v>3.9781759093636109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26.431879719852784</v>
      </c>
      <c r="E9" s="178">
        <f>RES_hhdet_in_fech!E9/RES_summary!E$21</f>
        <v>26.198775172556878</v>
      </c>
      <c r="F9" s="178">
        <f>RES_hhdet_in_fech!F9/RES_summary!F$21</f>
        <v>0</v>
      </c>
      <c r="G9" s="178">
        <f>RES_hhdet_in_fech!G9/RES_summary!G$21</f>
        <v>25.016868450939878</v>
      </c>
      <c r="H9" s="178">
        <f>RES_hhdet_in_fech!H9/RES_summary!H$21</f>
        <v>25.426401108686946</v>
      </c>
      <c r="I9" s="178">
        <f>RES_hhdet_in_fech!I9/RES_summary!I$21</f>
        <v>25.395305513558029</v>
      </c>
      <c r="J9" s="178">
        <f>RES_hhdet_in_fech!J9/RES_summary!J$21</f>
        <v>25.865363304698075</v>
      </c>
      <c r="K9" s="178">
        <f>RES_hhdet_in_fech!K9/RES_summary!K$21</f>
        <v>26.405394772386359</v>
      </c>
      <c r="L9" s="178">
        <f>RES_hhdet_in_fech!L9/RES_summary!L$21</f>
        <v>27.29527098041698</v>
      </c>
      <c r="M9" s="178">
        <f>RES_hhdet_in_fech!M9/RES_summary!M$21</f>
        <v>28.319092767799702</v>
      </c>
      <c r="N9" s="178">
        <f>RES_hhdet_in_fech!N9/RES_summary!N$21</f>
        <v>30.195506481648042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26.791577978140413</v>
      </c>
      <c r="E15" s="180">
        <f>RES_hhdet_in_fech!E15/RES_summary!E$21</f>
        <v>26.552299382240214</v>
      </c>
      <c r="F15" s="180">
        <f>RES_hhdet_in_fech!F15/RES_summary!F$21</f>
        <v>0</v>
      </c>
      <c r="G15" s="180">
        <f>RES_hhdet_in_fech!G15/RES_summary!G$21</f>
        <v>25.315448594946066</v>
      </c>
      <c r="H15" s="180">
        <f>RES_hhdet_in_fech!H15/RES_summary!H$21</f>
        <v>25.610158869422087</v>
      </c>
      <c r="I15" s="180">
        <f>RES_hhdet_in_fech!I15/RES_summary!I$21</f>
        <v>25.782281603527757</v>
      </c>
      <c r="J15" s="180">
        <f>RES_hhdet_in_fech!J15/RES_summary!J$21</f>
        <v>26.291110437653398</v>
      </c>
      <c r="K15" s="180">
        <f>RES_hhdet_in_fech!K15/RES_summary!K$21</f>
        <v>26.94378750418862</v>
      </c>
      <c r="L15" s="180">
        <f>RES_hhdet_in_fech!L15/RES_summary!L$21</f>
        <v>27.82493197632942</v>
      </c>
      <c r="M15" s="180">
        <f>RES_hhdet_in_fech!M15/RES_summary!M$21</f>
        <v>28.954903900432541</v>
      </c>
      <c r="N15" s="180">
        <f>RES_hhdet_in_fech!N15/RES_summary!N$21</f>
        <v>30.8542278283964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23.200345682830839</v>
      </c>
      <c r="E16" s="179">
        <f>RES_hhdet_in_fech!E16/RES_summary!E$21</f>
        <v>23.013268344158664</v>
      </c>
      <c r="F16" s="179">
        <f>RES_hhdet_in_fech!F16/RES_summary!F$21</f>
        <v>0</v>
      </c>
      <c r="G16" s="179">
        <f>RES_hhdet_in_fech!G16/RES_summary!G$21</f>
        <v>22.057264233122456</v>
      </c>
      <c r="H16" s="179">
        <f>RES_hhdet_in_fech!H16/RES_summary!H$21</f>
        <v>22.276290043873708</v>
      </c>
      <c r="I16" s="179">
        <f>RES_hhdet_in_fech!I16/RES_summary!I$21</f>
        <v>22.401495851248686</v>
      </c>
      <c r="J16" s="179">
        <f>RES_hhdet_in_fech!J16/RES_summary!J$21</f>
        <v>22.681522724176055</v>
      </c>
      <c r="K16" s="179">
        <f>RES_hhdet_in_fech!K16/RES_summary!K$21</f>
        <v>23.060518197689859</v>
      </c>
      <c r="L16" s="179">
        <f>RES_hhdet_in_fech!L16/RES_summary!L$21</f>
        <v>23.579048797046433</v>
      </c>
      <c r="M16" s="179">
        <f>RES_hhdet_in_fech!M16/RES_summary!M$21</f>
        <v>24.206650801293414</v>
      </c>
      <c r="N16" s="179">
        <f>RES_hhdet_in_fech!N16/RES_summary!N$21</f>
        <v>25.499537614904305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17.637829818117883</v>
      </c>
      <c r="E17" s="177">
        <f>RES_hhdet_in_fech!E17/RES_summary!E$21</f>
        <v>17.504678519740654</v>
      </c>
      <c r="F17" s="177">
        <f>RES_hhdet_in_fech!F17/RES_summary!F$21</f>
        <v>0</v>
      </c>
      <c r="G17" s="177">
        <f>RES_hhdet_in_fech!G17/RES_summary!G$21</f>
        <v>16.67544425559187</v>
      </c>
      <c r="H17" s="177">
        <f>RES_hhdet_in_fech!H17/RES_summary!H$21</f>
        <v>16.834124609300353</v>
      </c>
      <c r="I17" s="177">
        <f>RES_hhdet_in_fech!I17/RES_summary!I$21</f>
        <v>16.968535841902749</v>
      </c>
      <c r="J17" s="177">
        <f>RES_hhdet_in_fech!J17/RES_summary!J$21</f>
        <v>17.301916188229796</v>
      </c>
      <c r="K17" s="177">
        <f>RES_hhdet_in_fech!K17/RES_summary!K$21</f>
        <v>17.711936593826881</v>
      </c>
      <c r="L17" s="177">
        <f>RES_hhdet_in_fech!L17/RES_summary!L$21</f>
        <v>18.246646714760562</v>
      </c>
      <c r="M17" s="177">
        <f>RES_hhdet_in_fech!M17/RES_summary!M$21</f>
        <v>18.974230195826692</v>
      </c>
      <c r="N17" s="177">
        <f>RES_hhdet_in_fech!N17/RES_summary!N$21</f>
        <v>20.293765437257527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5.5625158647129549</v>
      </c>
      <c r="E18" s="177">
        <f>RES_hhdet_in_fech!E18/RES_summary!E$21</f>
        <v>5.5085898244180047</v>
      </c>
      <c r="F18" s="177">
        <f>RES_hhdet_in_fech!F18/RES_summary!F$21</f>
        <v>0</v>
      </c>
      <c r="G18" s="177">
        <f>RES_hhdet_in_fech!G18/RES_summary!G$21</f>
        <v>5.381819977530589</v>
      </c>
      <c r="H18" s="177">
        <f>RES_hhdet_in_fech!H18/RES_summary!H$21</f>
        <v>5.4421654345733588</v>
      </c>
      <c r="I18" s="177">
        <f>RES_hhdet_in_fech!I18/RES_summary!I$21</f>
        <v>5.4329600093459378</v>
      </c>
      <c r="J18" s="177">
        <f>RES_hhdet_in_fech!J18/RES_summary!J$21</f>
        <v>5.3796065359462517</v>
      </c>
      <c r="K18" s="177">
        <f>RES_hhdet_in_fech!K18/RES_summary!K$21</f>
        <v>5.3485816038629839</v>
      </c>
      <c r="L18" s="177">
        <f>RES_hhdet_in_fech!L18/RES_summary!L$21</f>
        <v>5.3324020822858689</v>
      </c>
      <c r="M18" s="177">
        <f>RES_hhdet_in_fech!M18/RES_summary!M$21</f>
        <v>5.2324206054667242</v>
      </c>
      <c r="N18" s="177">
        <f>RES_hhdet_in_fech!N18/RES_summary!N$21</f>
        <v>5.2057721776467814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7.9511535592826332</v>
      </c>
      <c r="E19" s="178">
        <f>RES_hhdet_in_fech!E19/RES_summary!E$21</f>
        <v>7.9505611034275976</v>
      </c>
      <c r="F19" s="178">
        <f>RES_hhdet_in_fech!F19/RES_summary!F$21</f>
        <v>0</v>
      </c>
      <c r="G19" s="178">
        <f>RES_hhdet_in_fech!G19/RES_summary!G$21</f>
        <v>7.7376413531470947</v>
      </c>
      <c r="H19" s="178">
        <f>RES_hhdet_in_fech!H19/RES_summary!H$21</f>
        <v>7.8699909034758742</v>
      </c>
      <c r="I19" s="178">
        <f>RES_hhdet_in_fech!I19/RES_summary!I$21</f>
        <v>8.2367636050942235</v>
      </c>
      <c r="J19" s="178">
        <f>RES_hhdet_in_fech!J19/RES_summary!J$21</f>
        <v>8.2797756618795457</v>
      </c>
      <c r="K19" s="178">
        <f>RES_hhdet_in_fech!K19/RES_summary!K$21</f>
        <v>8.505228164041414</v>
      </c>
      <c r="L19" s="178">
        <f>RES_hhdet_in_fech!L19/RES_summary!L$21</f>
        <v>8.3464808665288892</v>
      </c>
      <c r="M19" s="178">
        <f>RES_hhdet_in_fech!M19/RES_summary!M$21</f>
        <v>9.3667091294436293</v>
      </c>
      <c r="N19" s="178">
        <f>RES_hhdet_in_fech!N19/RES_summary!N$21</f>
        <v>9.5983380820891444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7.9511535592826332</v>
      </c>
      <c r="E22" s="176">
        <f>RES_hhdet_in_fech!E22/RES_summary!E$21</f>
        <v>7.9505611034275976</v>
      </c>
      <c r="F22" s="176">
        <f>RES_hhdet_in_fech!F22/RES_summary!F$21</f>
        <v>0</v>
      </c>
      <c r="G22" s="176">
        <f>RES_hhdet_in_fech!G22/RES_summary!G$21</f>
        <v>7.7376413531470947</v>
      </c>
      <c r="H22" s="176">
        <f>RES_hhdet_in_fech!H22/RES_summary!H$21</f>
        <v>7.8699909034758742</v>
      </c>
      <c r="I22" s="176">
        <f>RES_hhdet_in_fech!I22/RES_summary!I$21</f>
        <v>8.2367636050942235</v>
      </c>
      <c r="J22" s="176">
        <f>RES_hhdet_in_fech!J22/RES_summary!J$21</f>
        <v>8.2797756618795457</v>
      </c>
      <c r="K22" s="176">
        <f>RES_hhdet_in_fech!K22/RES_summary!K$21</f>
        <v>8.505228164041414</v>
      </c>
      <c r="L22" s="176">
        <f>RES_hhdet_in_fech!L22/RES_summary!L$21</f>
        <v>8.3464808665288892</v>
      </c>
      <c r="M22" s="176">
        <f>RES_hhdet_in_fech!M22/RES_summary!M$21</f>
        <v>9.3667091294436293</v>
      </c>
      <c r="N22" s="176">
        <f>RES_hhdet_in_fech!N22/RES_summary!N$21</f>
        <v>9.5983380820891444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0</v>
      </c>
      <c r="F43" s="184">
        <f>RES_hhdet_in_fech!F43/RES_summary!F$21</f>
        <v>0</v>
      </c>
      <c r="G43" s="184">
        <f>RES_hhdet_in_fech!G43/RES_summary!G$21</f>
        <v>0</v>
      </c>
      <c r="H43" s="184">
        <f>RES_hhdet_in_fech!H43/RES_summary!H$21</f>
        <v>0</v>
      </c>
      <c r="I43" s="184">
        <f>RES_hhdet_in_fech!I43/RES_summary!I$21</f>
        <v>135.75176436204828</v>
      </c>
      <c r="J43" s="184">
        <f>RES_hhdet_in_fech!J43/RES_summary!J$21</f>
        <v>143.55536472132647</v>
      </c>
      <c r="K43" s="184">
        <f>RES_hhdet_in_fech!K43/RES_summary!K$21</f>
        <v>144.21229240294713</v>
      </c>
      <c r="L43" s="184">
        <f>RES_hhdet_in_fech!L43/RES_summary!L$21</f>
        <v>158.82225338197813</v>
      </c>
      <c r="M43" s="184">
        <f>RES_hhdet_in_fech!M43/RES_summary!M$21</f>
        <v>130.26575479801548</v>
      </c>
      <c r="N43" s="184">
        <f>RES_hhdet_in_fech!N43/RES_summary!N$21</f>
        <v>0</v>
      </c>
      <c r="O43" s="184">
        <f>RES_hhdet_in_fech!O43/RES_summary!O$21</f>
        <v>133.39527899243294</v>
      </c>
      <c r="P43" s="184">
        <f>RES_hhdet_in_fech!P43/RES_summary!P$21</f>
        <v>108.50018939614766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0</v>
      </c>
      <c r="F44" s="178">
        <f>RES_hhdet_in_fech!F44/RES_summary!F$21</f>
        <v>0</v>
      </c>
      <c r="G44" s="178">
        <f>RES_hhdet_in_fech!G44/RES_summary!G$21</f>
        <v>0</v>
      </c>
      <c r="H44" s="178">
        <f>RES_hhdet_in_fech!H44/RES_summary!H$21</f>
        <v>0</v>
      </c>
      <c r="I44" s="178">
        <f>RES_hhdet_in_fech!I44/RES_summary!I$21</f>
        <v>94.911052018500783</v>
      </c>
      <c r="J44" s="178">
        <f>RES_hhdet_in_fech!J44/RES_summary!J$21</f>
        <v>101.04555031248573</v>
      </c>
      <c r="K44" s="178">
        <f>RES_hhdet_in_fech!K44/RES_summary!K$21</f>
        <v>103.87142583985542</v>
      </c>
      <c r="L44" s="178">
        <f>RES_hhdet_in_fech!L44/RES_summary!L$21</f>
        <v>117.76203464849921</v>
      </c>
      <c r="M44" s="178">
        <f>RES_hhdet_in_fech!M44/RES_summary!M$21</f>
        <v>89.688361878336906</v>
      </c>
      <c r="N44" s="178">
        <f>RES_hhdet_in_fech!N44/RES_summary!N$21</f>
        <v>0</v>
      </c>
      <c r="O44" s="178">
        <f>RES_hhdet_in_fech!O44/RES_summary!O$21</f>
        <v>99.316845701767662</v>
      </c>
      <c r="P44" s="178">
        <f>RES_hhdet_in_fech!P44/RES_summary!P$21</f>
        <v>71.211636383337265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0</v>
      </c>
      <c r="F45" s="177">
        <f>RES_hhdet_in_fech!F45/RES_summary!F$21</f>
        <v>0</v>
      </c>
      <c r="G45" s="177">
        <f>RES_hhdet_in_fech!G45/RES_summary!G$21</f>
        <v>0</v>
      </c>
      <c r="H45" s="177">
        <f>RES_hhdet_in_fech!H45/RES_summary!H$21</f>
        <v>0</v>
      </c>
      <c r="I45" s="177">
        <f>RES_hhdet_in_fech!I45/RES_summary!I$21</f>
        <v>93.442369691777287</v>
      </c>
      <c r="J45" s="177">
        <f>RES_hhdet_in_fech!J45/RES_summary!J$21</f>
        <v>99.622482793818122</v>
      </c>
      <c r="K45" s="177">
        <f>RES_hhdet_in_fech!K45/RES_summary!K$21</f>
        <v>102.13032997844716</v>
      </c>
      <c r="L45" s="177">
        <f>RES_hhdet_in_fech!L45/RES_summary!L$21</f>
        <v>116.18985260398449</v>
      </c>
      <c r="M45" s="177">
        <f>RES_hhdet_in_fech!M45/RES_summary!M$21</f>
        <v>87.692244048809926</v>
      </c>
      <c r="N45" s="177">
        <f>RES_hhdet_in_fech!N45/RES_summary!N$21</f>
        <v>0</v>
      </c>
      <c r="O45" s="177">
        <f>RES_hhdet_in_fech!O45/RES_summary!O$21</f>
        <v>96.877992279547428</v>
      </c>
      <c r="P45" s="177">
        <f>RES_hhdet_in_fech!P45/RES_summary!P$21</f>
        <v>68.634067069243869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0</v>
      </c>
      <c r="F46" s="177">
        <f>RES_hhdet_in_fech!F46/RES_summary!F$21</f>
        <v>0</v>
      </c>
      <c r="G46" s="177">
        <f>RES_hhdet_in_fech!G46/RES_summary!G$21</f>
        <v>0</v>
      </c>
      <c r="H46" s="177">
        <f>RES_hhdet_in_fech!H46/RES_summary!H$21</f>
        <v>0</v>
      </c>
      <c r="I46" s="177">
        <f>RES_hhdet_in_fech!I46/RES_summary!I$21</f>
        <v>1.4686823267235045</v>
      </c>
      <c r="J46" s="177">
        <f>RES_hhdet_in_fech!J46/RES_summary!J$21</f>
        <v>1.4230675186676027</v>
      </c>
      <c r="K46" s="177">
        <f>RES_hhdet_in_fech!K46/RES_summary!K$21</f>
        <v>1.7410958614082572</v>
      </c>
      <c r="L46" s="177">
        <f>RES_hhdet_in_fech!L46/RES_summary!L$21</f>
        <v>1.5721820445147139</v>
      </c>
      <c r="M46" s="177">
        <f>RES_hhdet_in_fech!M46/RES_summary!M$21</f>
        <v>1.9961178295269699</v>
      </c>
      <c r="N46" s="177">
        <f>RES_hhdet_in_fech!N46/RES_summary!N$21</f>
        <v>0</v>
      </c>
      <c r="O46" s="177">
        <f>RES_hhdet_in_fech!O46/RES_summary!O$21</f>
        <v>2.4388534222202369</v>
      </c>
      <c r="P46" s="177">
        <f>RES_hhdet_in_fech!P46/RES_summary!P$21</f>
        <v>2.5775693140933824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0</v>
      </c>
      <c r="F47" s="178">
        <f>RES_hhdet_in_fech!F47/RES_summary!F$21</f>
        <v>0</v>
      </c>
      <c r="G47" s="178">
        <f>RES_hhdet_in_fech!G47/RES_summary!G$21</f>
        <v>0</v>
      </c>
      <c r="H47" s="178">
        <f>RES_hhdet_in_fech!H47/RES_summary!H$21</f>
        <v>0</v>
      </c>
      <c r="I47" s="178">
        <f>RES_hhdet_in_fech!I47/RES_summary!I$21</f>
        <v>6.174685770164448</v>
      </c>
      <c r="J47" s="178">
        <f>RES_hhdet_in_fech!J47/RES_summary!J$21</f>
        <v>8.2561840932880468</v>
      </c>
      <c r="K47" s="178">
        <f>RES_hhdet_in_fech!K47/RES_summary!K$21</f>
        <v>5.865726058024828</v>
      </c>
      <c r="L47" s="178">
        <f>RES_hhdet_in_fech!L47/RES_summary!L$21</f>
        <v>4.7502480613289944</v>
      </c>
      <c r="M47" s="178">
        <f>RES_hhdet_in_fech!M47/RES_summary!M$21</f>
        <v>4.0227477870432402</v>
      </c>
      <c r="N47" s="178">
        <f>RES_hhdet_in_fech!N47/RES_summary!N$21</f>
        <v>0</v>
      </c>
      <c r="O47" s="178">
        <f>RES_hhdet_in_fech!O47/RES_summary!O$21</f>
        <v>5.0290047128212878</v>
      </c>
      <c r="P47" s="178">
        <f>RES_hhdet_in_fech!P47/RES_summary!P$21</f>
        <v>4.2571158389913641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0</v>
      </c>
      <c r="F48" s="177">
        <f>RES_hhdet_in_fech!F48/RES_summary!F$21</f>
        <v>0</v>
      </c>
      <c r="G48" s="177">
        <f>RES_hhdet_in_fech!G48/RES_summary!G$21</f>
        <v>0</v>
      </c>
      <c r="H48" s="177">
        <f>RES_hhdet_in_fech!H48/RES_summary!H$21</f>
        <v>0</v>
      </c>
      <c r="I48" s="177">
        <f>RES_hhdet_in_fech!I48/RES_summary!I$21</f>
        <v>6.174685770164448</v>
      </c>
      <c r="J48" s="177">
        <f>RES_hhdet_in_fech!J48/RES_summary!J$21</f>
        <v>8.2561840932880468</v>
      </c>
      <c r="K48" s="177">
        <f>RES_hhdet_in_fech!K48/RES_summary!K$21</f>
        <v>5.865726058024828</v>
      </c>
      <c r="L48" s="177">
        <f>RES_hhdet_in_fech!L48/RES_summary!L$21</f>
        <v>4.7502480613289944</v>
      </c>
      <c r="M48" s="177">
        <f>RES_hhdet_in_fech!M48/RES_summary!M$21</f>
        <v>4.0227477870432402</v>
      </c>
      <c r="N48" s="177">
        <f>RES_hhdet_in_fech!N48/RES_summary!N$21</f>
        <v>0</v>
      </c>
      <c r="O48" s="177">
        <f>RES_hhdet_in_fech!O48/RES_summary!O$21</f>
        <v>5.0290047128212878</v>
      </c>
      <c r="P48" s="177">
        <f>RES_hhdet_in_fech!P48/RES_summary!P$21</f>
        <v>4.2571158389913641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0</v>
      </c>
      <c r="F49" s="178">
        <f>RES_hhdet_in_fech!F49/RES_summary!F$21</f>
        <v>0</v>
      </c>
      <c r="G49" s="178">
        <f>RES_hhdet_in_fech!G49/RES_summary!G$21</f>
        <v>0</v>
      </c>
      <c r="H49" s="178">
        <f>RES_hhdet_in_fech!H49/RES_summary!H$21</f>
        <v>0</v>
      </c>
      <c r="I49" s="178">
        <f>RES_hhdet_in_fech!I49/RES_summary!I$21</f>
        <v>26.478094434657329</v>
      </c>
      <c r="J49" s="178">
        <f>RES_hhdet_in_fech!J49/RES_summary!J$21</f>
        <v>26.052679422040608</v>
      </c>
      <c r="K49" s="178">
        <f>RES_hhdet_in_fech!K49/RES_summary!K$21</f>
        <v>26.012066953319742</v>
      </c>
      <c r="L49" s="178">
        <f>RES_hhdet_in_fech!L49/RES_summary!L$21</f>
        <v>27.967348318473647</v>
      </c>
      <c r="M49" s="178">
        <f>RES_hhdet_in_fech!M49/RES_summary!M$21</f>
        <v>27.173624722038543</v>
      </c>
      <c r="N49" s="178">
        <f>RES_hhdet_in_fech!N49/RES_summary!N$21</f>
        <v>0</v>
      </c>
      <c r="O49" s="178">
        <f>RES_hhdet_in_fech!O49/RES_summary!O$21</f>
        <v>19.769415547684506</v>
      </c>
      <c r="P49" s="178">
        <f>RES_hhdet_in_fech!P49/RES_summary!P$21</f>
        <v>23.676130240581216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27.252809180095397</v>
      </c>
      <c r="J50" s="183">
        <f>RES_hhdet_in_fech!J50/RES_summary!J$21</f>
        <v>24.975548581170948</v>
      </c>
      <c r="K50" s="183">
        <f>RES_hhdet_in_fech!K50/RES_summary!K$21</f>
        <v>25.382916606206233</v>
      </c>
      <c r="L50" s="183">
        <f>RES_hhdet_in_fech!L50/RES_summary!L$21</f>
        <v>0</v>
      </c>
      <c r="M50" s="183">
        <f>RES_hhdet_in_fech!M50/RES_summary!M$21</f>
        <v>26.753058930449807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24.131786632226284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23.416434807538227</v>
      </c>
      <c r="J51" s="183">
        <f>RES_hhdet_in_fech!J51/RES_summary!J$21</f>
        <v>21.646515029177689</v>
      </c>
      <c r="K51" s="183">
        <f>RES_hhdet_in_fech!K51/RES_summary!K$21</f>
        <v>21.946971158676359</v>
      </c>
      <c r="L51" s="183">
        <f>RES_hhdet_in_fech!L51/RES_summary!L$21</f>
        <v>0</v>
      </c>
      <c r="M51" s="183">
        <f>RES_hhdet_in_fech!M51/RES_summary!M$21</f>
        <v>22.824097342730241</v>
      </c>
      <c r="N51" s="183">
        <f>RES_hhdet_in_fech!N51/RES_summary!N$21</f>
        <v>0</v>
      </c>
      <c r="O51" s="183">
        <f>RES_hhdet_in_fech!O51/RES_summary!O$21</f>
        <v>19.769415547684506</v>
      </c>
      <c r="P51" s="183">
        <f>RES_hhdet_in_fech!P51/RES_summary!P$21</f>
        <v>20.950346419556443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18.077301810972447</v>
      </c>
      <c r="J52" s="182">
        <f>RES_hhdet_in_fech!J52/RES_summary!J$21</f>
        <v>16.400011446680786</v>
      </c>
      <c r="K52" s="182">
        <f>RES_hhdet_in_fech!K52/RES_summary!K$21</f>
        <v>16.675534479138118</v>
      </c>
      <c r="L52" s="182">
        <f>RES_hhdet_in_fech!L52/RES_summary!L$21</f>
        <v>0</v>
      </c>
      <c r="M52" s="182">
        <f>RES_hhdet_in_fech!M52/RES_summary!M$21</f>
        <v>17.579055605019857</v>
      </c>
      <c r="N52" s="182">
        <f>RES_hhdet_in_fech!N52/RES_summary!N$21</f>
        <v>0</v>
      </c>
      <c r="O52" s="182">
        <f>RES_hhdet_in_fech!O52/RES_summary!O$21</f>
        <v>14.691273712493594</v>
      </c>
      <c r="P52" s="182">
        <f>RES_hhdet_in_fech!P52/RES_summary!P$21</f>
        <v>15.835792061526233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5.3391329965657812</v>
      </c>
      <c r="J53" s="181">
        <f>RES_hhdet_in_fech!J53/RES_summary!J$21</f>
        <v>5.2465035824969037</v>
      </c>
      <c r="K53" s="181">
        <f>RES_hhdet_in_fech!K53/RES_summary!K$21</f>
        <v>5.2714366795382448</v>
      </c>
      <c r="L53" s="181">
        <f>RES_hhdet_in_fech!L53/RES_summary!L$21</f>
        <v>0</v>
      </c>
      <c r="M53" s="181">
        <f>RES_hhdet_in_fech!M53/RES_summary!M$21</f>
        <v>5.2450417377103875</v>
      </c>
      <c r="N53" s="181">
        <f>RES_hhdet_in_fech!N53/RES_summary!N$21</f>
        <v>0</v>
      </c>
      <c r="O53" s="181">
        <f>RES_hhdet_in_fech!O53/RES_summary!O$21</f>
        <v>5.078141835190908</v>
      </c>
      <c r="P53" s="181">
        <f>RES_hhdet_in_fech!P53/RES_summary!P$21</f>
        <v>5.1145543580302073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0</v>
      </c>
      <c r="G54" s="180">
        <f>RES_hhdet_in_fech!G54/RES_summary!G$21</f>
        <v>0</v>
      </c>
      <c r="H54" s="180">
        <f>RES_hhdet_in_fech!H54/RES_summary!H$21</f>
        <v>0</v>
      </c>
      <c r="I54" s="180">
        <f>RES_hhdet_in_fech!I54/RES_summary!I$21</f>
        <v>26.283158817160373</v>
      </c>
      <c r="J54" s="180">
        <f>RES_hhdet_in_fech!J54/RES_summary!J$21</f>
        <v>26.712471699330145</v>
      </c>
      <c r="K54" s="180">
        <f>RES_hhdet_in_fech!K54/RES_summary!K$21</f>
        <v>27.31156588141527</v>
      </c>
      <c r="L54" s="180">
        <f>RES_hhdet_in_fech!L54/RES_summary!L$21</f>
        <v>28.177208976305614</v>
      </c>
      <c r="M54" s="180">
        <f>RES_hhdet_in_fech!M54/RES_summary!M$21</f>
        <v>29.221094187873728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22.514893980171575</v>
      </c>
      <c r="J55" s="179">
        <f>RES_hhdet_in_fech!J55/RES_summary!J$21</f>
        <v>22.80688126099226</v>
      </c>
      <c r="K55" s="179">
        <f>RES_hhdet_in_fech!K55/RES_summary!K$21</f>
        <v>23.173162206809767</v>
      </c>
      <c r="L55" s="179">
        <f>RES_hhdet_in_fech!L55/RES_summary!L$21</f>
        <v>23.71678075730075</v>
      </c>
      <c r="M55" s="179">
        <f>RES_hhdet_in_fech!M55/RES_summary!M$21</f>
        <v>24.350230030546882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17.054431901157447</v>
      </c>
      <c r="J56" s="177">
        <f>RES_hhdet_in_fech!J56/RES_summary!J$21</f>
        <v>17.397542170834633</v>
      </c>
      <c r="K56" s="177">
        <f>RES_hhdet_in_fech!K56/RES_summary!K$21</f>
        <v>17.798454317761028</v>
      </c>
      <c r="L56" s="177">
        <f>RES_hhdet_in_fech!L56/RES_summary!L$21</f>
        <v>18.353230591053606</v>
      </c>
      <c r="M56" s="177">
        <f>RES_hhdet_in_fech!M56/RES_summary!M$21</f>
        <v>19.086773866967235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5.4604620790141301</v>
      </c>
      <c r="J57" s="177">
        <f>RES_hhdet_in_fech!J57/RES_summary!J$21</f>
        <v>5.4093390901576281</v>
      </c>
      <c r="K57" s="177">
        <f>RES_hhdet_in_fech!K57/RES_summary!K$21</f>
        <v>5.374707889048735</v>
      </c>
      <c r="L57" s="177">
        <f>RES_hhdet_in_fech!L57/RES_summary!L$21</f>
        <v>5.363550166247145</v>
      </c>
      <c r="M57" s="177">
        <f>RES_hhdet_in_fech!M57/RES_summary!M$21</f>
        <v>5.26345616357965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0</v>
      </c>
      <c r="F58" s="178">
        <f>RES_hhdet_in_fech!F58/RES_summary!F$21</f>
        <v>0</v>
      </c>
      <c r="G58" s="178">
        <f>RES_hhdet_in_fech!G58/RES_summary!G$21</f>
        <v>0</v>
      </c>
      <c r="H58" s="178">
        <f>RES_hhdet_in_fech!H58/RES_summary!H$21</f>
        <v>0</v>
      </c>
      <c r="I58" s="178">
        <f>RES_hhdet_in_fech!I58/RES_summary!I$21</f>
        <v>8.1879321387257207</v>
      </c>
      <c r="J58" s="178">
        <f>RES_hhdet_in_fech!J58/RES_summary!J$21</f>
        <v>8.2009508935121005</v>
      </c>
      <c r="K58" s="178">
        <f>RES_hhdet_in_fech!K58/RES_summary!K$21</f>
        <v>8.46307355174714</v>
      </c>
      <c r="L58" s="178">
        <f>RES_hhdet_in_fech!L58/RES_summary!L$21</f>
        <v>8.3426223536762709</v>
      </c>
      <c r="M58" s="178">
        <f>RES_hhdet_in_fech!M58/RES_summary!M$21</f>
        <v>9.3810204105968005</v>
      </c>
      <c r="N58" s="178">
        <f>RES_hhdet_in_fech!N58/RES_summary!N$21</f>
        <v>0</v>
      </c>
      <c r="O58" s="178">
        <f>RES_hhdet_in_fech!O58/RES_summary!O$21</f>
        <v>9.2800130301594503</v>
      </c>
      <c r="P58" s="178">
        <f>RES_hhdet_in_fech!P58/RES_summary!P$21</f>
        <v>9.355306933237836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0</v>
      </c>
      <c r="F60" s="176">
        <f>RES_hhdet_in_fech!F60/RES_summary!F$21</f>
        <v>0</v>
      </c>
      <c r="G60" s="176">
        <f>RES_hhdet_in_fech!G60/RES_summary!G$21</f>
        <v>0</v>
      </c>
      <c r="H60" s="176">
        <f>RES_hhdet_in_fech!H60/RES_summary!H$21</f>
        <v>0</v>
      </c>
      <c r="I60" s="176">
        <f>RES_hhdet_in_fech!I60/RES_summary!I$21</f>
        <v>8.1879321387257207</v>
      </c>
      <c r="J60" s="176">
        <f>RES_hhdet_in_fech!J60/RES_summary!J$21</f>
        <v>8.2009508935121005</v>
      </c>
      <c r="K60" s="176">
        <f>RES_hhdet_in_fech!K60/RES_summary!K$21</f>
        <v>8.46307355174714</v>
      </c>
      <c r="L60" s="176">
        <f>RES_hhdet_in_fech!L60/RES_summary!L$21</f>
        <v>8.3426223536762709</v>
      </c>
      <c r="M60" s="176">
        <f>RES_hhdet_in_fech!M60/RES_summary!M$21</f>
        <v>9.3810204105968005</v>
      </c>
      <c r="N60" s="176">
        <f>RES_hhdet_in_fech!N60/RES_summary!N$21</f>
        <v>0</v>
      </c>
      <c r="O60" s="176">
        <f>RES_hhdet_in_fech!O60/RES_summary!O$21</f>
        <v>9.2800130301594503</v>
      </c>
      <c r="P60" s="176">
        <f>RES_hhdet_in_fech!P60/RES_summary!P$21</f>
        <v>9.355306933237836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161.01474005788302</v>
      </c>
      <c r="D62" s="184">
        <f>RES_hhdet_in_fech!D62/RES_summary!D$21</f>
        <v>153.65835769775049</v>
      </c>
      <c r="E62" s="184">
        <f>RES_hhdet_in_fech!E62/RES_summary!E$21</f>
        <v>154.82398563006248</v>
      </c>
      <c r="F62" s="184">
        <f>RES_hhdet_in_fech!F62/RES_summary!F$21</f>
        <v>146.58050179007972</v>
      </c>
      <c r="G62" s="184">
        <f>RES_hhdet_in_fech!G62/RES_summary!G$21</f>
        <v>139.75777659837641</v>
      </c>
      <c r="H62" s="184">
        <f>RES_hhdet_in_fech!H62/RES_summary!H$21</f>
        <v>138.99582465464951</v>
      </c>
      <c r="I62" s="184">
        <f>RES_hhdet_in_fech!I62/RES_summary!I$21</f>
        <v>123.14516906655943</v>
      </c>
      <c r="J62" s="184">
        <f>RES_hhdet_in_fech!J62/RES_summary!J$21</f>
        <v>138.23757156788778</v>
      </c>
      <c r="K62" s="184">
        <f>RES_hhdet_in_fech!K62/RES_summary!K$21</f>
        <v>135.48284273095743</v>
      </c>
      <c r="L62" s="184">
        <f>RES_hhdet_in_fech!L62/RES_summary!L$21</f>
        <v>154.23490555719448</v>
      </c>
      <c r="M62" s="184">
        <f>RES_hhdet_in_fech!M62/RES_summary!M$21</f>
        <v>120.4406145923958</v>
      </c>
      <c r="N62" s="184">
        <f>RES_hhdet_in_fech!N62/RES_summary!N$21</f>
        <v>127.95497544346993</v>
      </c>
      <c r="O62" s="184">
        <f>RES_hhdet_in_fech!O62/RES_summary!O$21</f>
        <v>134.46617018917181</v>
      </c>
      <c r="P62" s="184">
        <f>RES_hhdet_in_fech!P62/RES_summary!P$21</f>
        <v>102.49635536800409</v>
      </c>
      <c r="Q62" s="184">
        <f>RES_hhdet_in_fech!Q62/RES_summary!Q$21</f>
        <v>108.43190479189882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119.03928632066683</v>
      </c>
      <c r="D63" s="178">
        <f>RES_hhdet_in_fech!D63/RES_summary!D$21</f>
        <v>111.68355340263751</v>
      </c>
      <c r="E63" s="178">
        <f>RES_hhdet_in_fech!E63/RES_summary!E$21</f>
        <v>113.90097848295783</v>
      </c>
      <c r="F63" s="178">
        <f>RES_hhdet_in_fech!F63/RES_summary!F$21</f>
        <v>106.85566172605698</v>
      </c>
      <c r="G63" s="178">
        <f>RES_hhdet_in_fech!G63/RES_summary!G$21</f>
        <v>100.76626288070555</v>
      </c>
      <c r="H63" s="178">
        <f>RES_hhdet_in_fech!H63/RES_summary!H$21</f>
        <v>99.997040519870623</v>
      </c>
      <c r="I63" s="178">
        <f>RES_hhdet_in_fech!I63/RES_summary!I$21</f>
        <v>85.01439098858549</v>
      </c>
      <c r="J63" s="178">
        <f>RES_hhdet_in_fech!J63/RES_summary!J$21</f>
        <v>99.516248449408764</v>
      </c>
      <c r="K63" s="178">
        <f>RES_hhdet_in_fech!K63/RES_summary!K$21</f>
        <v>98.068769872398107</v>
      </c>
      <c r="L63" s="178">
        <f>RES_hhdet_in_fech!L63/RES_summary!L$21</f>
        <v>117.29986946187333</v>
      </c>
      <c r="M63" s="178">
        <f>RES_hhdet_in_fech!M63/RES_summary!M$21</f>
        <v>83.964993981657017</v>
      </c>
      <c r="N63" s="178">
        <f>RES_hhdet_in_fech!N63/RES_summary!N$21</f>
        <v>91.997132907295878</v>
      </c>
      <c r="O63" s="178">
        <f>RES_hhdet_in_fech!O63/RES_summary!O$21</f>
        <v>98.13556847661836</v>
      </c>
      <c r="P63" s="178">
        <f>RES_hhdet_in_fech!P63/RES_summary!P$21</f>
        <v>66.547962432954535</v>
      </c>
      <c r="Q63" s="178">
        <f>RES_hhdet_in_fech!Q63/RES_summary!Q$21</f>
        <v>72.324590211553598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117.55316769999882</v>
      </c>
      <c r="D64" s="177">
        <f>RES_hhdet_in_fech!D64/RES_summary!D$21</f>
        <v>110.04066399030124</v>
      </c>
      <c r="E64" s="177">
        <f>RES_hhdet_in_fech!E64/RES_summary!E$21</f>
        <v>112.25231354704471</v>
      </c>
      <c r="F64" s="177">
        <f>RES_hhdet_in_fech!F64/RES_summary!F$21</f>
        <v>105.37559298920989</v>
      </c>
      <c r="G64" s="177">
        <f>RES_hhdet_in_fech!G64/RES_summary!G$21</f>
        <v>99.367542349322363</v>
      </c>
      <c r="H64" s="177">
        <f>RES_hhdet_in_fech!H64/RES_summary!H$21</f>
        <v>98.634139859964904</v>
      </c>
      <c r="I64" s="177">
        <f>RES_hhdet_in_fech!I64/RES_summary!I$21</f>
        <v>83.599643228263943</v>
      </c>
      <c r="J64" s="177">
        <f>RES_hhdet_in_fech!J64/RES_summary!J$21</f>
        <v>98.032941764639659</v>
      </c>
      <c r="K64" s="177">
        <f>RES_hhdet_in_fech!K64/RES_summary!K$21</f>
        <v>96.361868383604758</v>
      </c>
      <c r="L64" s="177">
        <f>RES_hhdet_in_fech!L64/RES_summary!L$21</f>
        <v>115.70141006739829</v>
      </c>
      <c r="M64" s="177">
        <f>RES_hhdet_in_fech!M64/RES_summary!M$21</f>
        <v>82.094972028048147</v>
      </c>
      <c r="N64" s="177">
        <f>RES_hhdet_in_fech!N64/RES_summary!N$21</f>
        <v>89.665435461496202</v>
      </c>
      <c r="O64" s="177">
        <f>RES_hhdet_in_fech!O64/RES_summary!O$21</f>
        <v>95.693202227438178</v>
      </c>
      <c r="P64" s="177">
        <f>RES_hhdet_in_fech!P64/RES_summary!P$21</f>
        <v>64.103379251968121</v>
      </c>
      <c r="Q64" s="177">
        <f>RES_hhdet_in_fech!Q64/RES_summary!Q$21</f>
        <v>69.722801279624534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1.4861186206680055</v>
      </c>
      <c r="D65" s="177">
        <f>RES_hhdet_in_fech!D65/RES_summary!D$21</f>
        <v>1.6428894123362743</v>
      </c>
      <c r="E65" s="177">
        <f>RES_hhdet_in_fech!E65/RES_summary!E$21</f>
        <v>1.648664935913116</v>
      </c>
      <c r="F65" s="177">
        <f>RES_hhdet_in_fech!F65/RES_summary!F$21</f>
        <v>1.4800687368470715</v>
      </c>
      <c r="G65" s="177">
        <f>RES_hhdet_in_fech!G65/RES_summary!G$21</f>
        <v>1.398720531383187</v>
      </c>
      <c r="H65" s="177">
        <f>RES_hhdet_in_fech!H65/RES_summary!H$21</f>
        <v>1.3629006599057309</v>
      </c>
      <c r="I65" s="177">
        <f>RES_hhdet_in_fech!I65/RES_summary!I$21</f>
        <v>1.4147477603215444</v>
      </c>
      <c r="J65" s="177">
        <f>RES_hhdet_in_fech!J65/RES_summary!J$21</f>
        <v>1.4833066847691154</v>
      </c>
      <c r="K65" s="177">
        <f>RES_hhdet_in_fech!K65/RES_summary!K$21</f>
        <v>1.7069014887933558</v>
      </c>
      <c r="L65" s="177">
        <f>RES_hhdet_in_fech!L65/RES_summary!L$21</f>
        <v>1.598459394475042</v>
      </c>
      <c r="M65" s="177">
        <f>RES_hhdet_in_fech!M65/RES_summary!M$21</f>
        <v>1.8700219536088794</v>
      </c>
      <c r="N65" s="177">
        <f>RES_hhdet_in_fech!N65/RES_summary!N$21</f>
        <v>2.3316974457996853</v>
      </c>
      <c r="O65" s="177">
        <f>RES_hhdet_in_fech!O65/RES_summary!O$21</f>
        <v>2.4423662491801807</v>
      </c>
      <c r="P65" s="177">
        <f>RES_hhdet_in_fech!P65/RES_summary!P$21</f>
        <v>2.4445831809864034</v>
      </c>
      <c r="Q65" s="177">
        <f>RES_hhdet_in_fech!Q65/RES_summary!Q$21</f>
        <v>2.6017889319290712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6.3086899691848002</v>
      </c>
      <c r="D66" s="178">
        <f>RES_hhdet_in_fech!D66/RES_summary!D$21</f>
        <v>5.8409469534859504</v>
      </c>
      <c r="E66" s="178">
        <f>RES_hhdet_in_fech!E66/RES_summary!E$21</f>
        <v>5.3923227554158668</v>
      </c>
      <c r="F66" s="178">
        <f>RES_hhdet_in_fech!F66/RES_summary!F$21</f>
        <v>4.9921132905256194</v>
      </c>
      <c r="G66" s="178">
        <f>RES_hhdet_in_fech!G66/RES_summary!G$21</f>
        <v>4.6060828117593937</v>
      </c>
      <c r="H66" s="178">
        <f>RES_hhdet_in_fech!H66/RES_summary!H$21</f>
        <v>4.2457551451743489</v>
      </c>
      <c r="I66" s="178">
        <f>RES_hhdet_in_fech!I66/RES_summary!I$21</f>
        <v>3.9362472783504661</v>
      </c>
      <c r="J66" s="178">
        <f>RES_hhdet_in_fech!J66/RES_summary!J$21</f>
        <v>5.1056805449131009</v>
      </c>
      <c r="K66" s="178">
        <f>RES_hhdet_in_fech!K66/RES_summary!K$21</f>
        <v>4.6571712803764935</v>
      </c>
      <c r="L66" s="178">
        <f>RES_hhdet_in_fech!L66/RES_summary!L$21</f>
        <v>4.2731546881259224</v>
      </c>
      <c r="M66" s="178">
        <f>RES_hhdet_in_fech!M66/RES_summary!M$21</f>
        <v>4.1892260834813042</v>
      </c>
      <c r="N66" s="178">
        <f>RES_hhdet_in_fech!N66/RES_summary!N$21</f>
        <v>3.9256691140098785</v>
      </c>
      <c r="O66" s="178">
        <f>RES_hhdet_in_fech!O66/RES_summary!O$21</f>
        <v>3.7336943955107231</v>
      </c>
      <c r="P66" s="178">
        <f>RES_hhdet_in_fech!P66/RES_summary!P$21</f>
        <v>3.6751436343507837</v>
      </c>
      <c r="Q66" s="178">
        <f>RES_hhdet_in_fech!Q66/RES_summary!Q$21</f>
        <v>3.6402411760779478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6.3086899691848002</v>
      </c>
      <c r="D67" s="177">
        <f>RES_hhdet_in_fech!D67/RES_summary!D$21</f>
        <v>5.8409469534859504</v>
      </c>
      <c r="E67" s="177">
        <f>RES_hhdet_in_fech!E67/RES_summary!E$21</f>
        <v>5.3923227554158668</v>
      </c>
      <c r="F67" s="177">
        <f>RES_hhdet_in_fech!F67/RES_summary!F$21</f>
        <v>4.9921132905256194</v>
      </c>
      <c r="G67" s="177">
        <f>RES_hhdet_in_fech!G67/RES_summary!G$21</f>
        <v>4.6060828117593937</v>
      </c>
      <c r="H67" s="177">
        <f>RES_hhdet_in_fech!H67/RES_summary!H$21</f>
        <v>4.2457551451743489</v>
      </c>
      <c r="I67" s="177">
        <f>RES_hhdet_in_fech!I67/RES_summary!I$21</f>
        <v>3.9362472783504661</v>
      </c>
      <c r="J67" s="177">
        <f>RES_hhdet_in_fech!J67/RES_summary!J$21</f>
        <v>5.1056805449131009</v>
      </c>
      <c r="K67" s="177">
        <f>RES_hhdet_in_fech!K67/RES_summary!K$21</f>
        <v>4.6571712803764935</v>
      </c>
      <c r="L67" s="177">
        <f>RES_hhdet_in_fech!L67/RES_summary!L$21</f>
        <v>4.2731546881259224</v>
      </c>
      <c r="M67" s="177">
        <f>RES_hhdet_in_fech!M67/RES_summary!M$21</f>
        <v>4.1892260834813042</v>
      </c>
      <c r="N67" s="177">
        <f>RES_hhdet_in_fech!N67/RES_summary!N$21</f>
        <v>3.9256691140098785</v>
      </c>
      <c r="O67" s="177">
        <f>RES_hhdet_in_fech!O67/RES_summary!O$21</f>
        <v>3.7336943955107231</v>
      </c>
      <c r="P67" s="177">
        <f>RES_hhdet_in_fech!P67/RES_summary!P$21</f>
        <v>3.6751436343507837</v>
      </c>
      <c r="Q67" s="177">
        <f>RES_hhdet_in_fech!Q67/RES_summary!Q$21</f>
        <v>3.6402411760779478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25.480457416470166</v>
      </c>
      <c r="D68" s="178">
        <f>RES_hhdet_in_fech!D68/RES_summary!D$21</f>
        <v>25.752308446631584</v>
      </c>
      <c r="E68" s="178">
        <f>RES_hhdet_in_fech!E68/RES_summary!E$21</f>
        <v>25.257666906933181</v>
      </c>
      <c r="F68" s="178">
        <f>RES_hhdet_in_fech!F68/RES_summary!F$21</f>
        <v>24.52883233388696</v>
      </c>
      <c r="G68" s="178">
        <f>RES_hhdet_in_fech!G68/RES_summary!G$21</f>
        <v>24.283755574005959</v>
      </c>
      <c r="H68" s="178">
        <f>RES_hhdet_in_fech!H68/RES_summary!H$21</f>
        <v>24.40009601998262</v>
      </c>
      <c r="I68" s="178">
        <f>RES_hhdet_in_fech!I68/RES_summary!I$21</f>
        <v>23.978970877688504</v>
      </c>
      <c r="J68" s="178">
        <f>RES_hhdet_in_fech!J68/RES_summary!J$21</f>
        <v>23.28147134803028</v>
      </c>
      <c r="K68" s="178">
        <f>RES_hhdet_in_fech!K68/RES_summary!K$21</f>
        <v>22.777828598579227</v>
      </c>
      <c r="L68" s="178">
        <f>RES_hhdet_in_fech!L68/RES_summary!L$21</f>
        <v>22.596068673272011</v>
      </c>
      <c r="M68" s="178">
        <f>RES_hhdet_in_fech!M68/RES_summary!M$21</f>
        <v>22.504606706198494</v>
      </c>
      <c r="N68" s="178">
        <f>RES_hhdet_in_fech!N68/RES_summary!N$21</f>
        <v>22.267305425410871</v>
      </c>
      <c r="O68" s="178">
        <f>RES_hhdet_in_fech!O68/RES_summary!O$21</f>
        <v>22.923140919024824</v>
      </c>
      <c r="P68" s="178">
        <f>RES_hhdet_in_fech!P68/RES_summary!P$21</f>
        <v>22.576789349723825</v>
      </c>
      <c r="Q68" s="178">
        <f>RES_hhdet_in_fech!Q68/RES_summary!Q$21</f>
        <v>22.91487610097575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25.928018393175904</v>
      </c>
      <c r="D69" s="183">
        <f>RES_hhdet_in_fech!D69/RES_summary!D$21</f>
        <v>26.036444848638144</v>
      </c>
      <c r="E69" s="183">
        <f>RES_hhdet_in_fech!E69/RES_summary!E$21</f>
        <v>25.515432900831374</v>
      </c>
      <c r="F69" s="183">
        <f>RES_hhdet_in_fech!F69/RES_summary!F$21</f>
        <v>24.831805571012367</v>
      </c>
      <c r="G69" s="183">
        <f>RES_hhdet_in_fech!G69/RES_summary!G$21</f>
        <v>24.473881541786756</v>
      </c>
      <c r="H69" s="183">
        <f>RES_hhdet_in_fech!H69/RES_summary!H$21</f>
        <v>24.503604929081394</v>
      </c>
      <c r="I69" s="183">
        <f>RES_hhdet_in_fech!I69/RES_summary!I$21</f>
        <v>23.975432521552712</v>
      </c>
      <c r="J69" s="183">
        <f>RES_hhdet_in_fech!J69/RES_summary!J$21</f>
        <v>23.515284908794698</v>
      </c>
      <c r="K69" s="183">
        <f>RES_hhdet_in_fech!K69/RES_summary!K$21</f>
        <v>23.196141749461525</v>
      </c>
      <c r="L69" s="183">
        <f>RES_hhdet_in_fech!L69/RES_summary!L$21</f>
        <v>22.955416670768642</v>
      </c>
      <c r="M69" s="183">
        <f>RES_hhdet_in_fech!M69/RES_summary!M$21</f>
        <v>22.364232366629977</v>
      </c>
      <c r="N69" s="183">
        <f>RES_hhdet_in_fech!N69/RES_summary!N$21</f>
        <v>22.296539408049391</v>
      </c>
      <c r="O69" s="183">
        <f>RES_hhdet_in_fech!O69/RES_summary!O$21</f>
        <v>22.178016036950847</v>
      </c>
      <c r="P69" s="183">
        <f>RES_hhdet_in_fech!P69/RES_summary!P$21</f>
        <v>21.844010159646384</v>
      </c>
      <c r="Q69" s="183">
        <f>RES_hhdet_in_fech!Q69/RES_summary!Q$21</f>
        <v>21.830564287724666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22.482388415538466</v>
      </c>
      <c r="D70" s="183">
        <f>RES_hhdet_in_fech!D70/RES_summary!D$21</f>
        <v>22.671972432925575</v>
      </c>
      <c r="E70" s="183">
        <f>RES_hhdet_in_fech!E70/RES_summary!E$21</f>
        <v>22.305099882453856</v>
      </c>
      <c r="F70" s="183">
        <f>RES_hhdet_in_fech!F70/RES_summary!F$21</f>
        <v>21.786617467145078</v>
      </c>
      <c r="G70" s="183">
        <f>RES_hhdet_in_fech!G70/RES_summary!G$21</f>
        <v>21.532399587676714</v>
      </c>
      <c r="H70" s="183">
        <f>RES_hhdet_in_fech!H70/RES_summary!H$21</f>
        <v>21.608419230617073</v>
      </c>
      <c r="I70" s="183">
        <f>RES_hhdet_in_fech!I70/RES_summary!I$21</f>
        <v>21.198807017706631</v>
      </c>
      <c r="J70" s="183">
        <f>RES_hhdet_in_fech!J70/RES_summary!J$21</f>
        <v>20.856684458818624</v>
      </c>
      <c r="K70" s="183">
        <f>RES_hhdet_in_fech!K70/RES_summary!K$21</f>
        <v>20.646387235445435</v>
      </c>
      <c r="L70" s="183">
        <f>RES_hhdet_in_fech!L70/RES_summary!L$21</f>
        <v>20.484718662431106</v>
      </c>
      <c r="M70" s="183">
        <f>RES_hhdet_in_fech!M70/RES_summary!M$21</f>
        <v>19.968887409889454</v>
      </c>
      <c r="N70" s="183">
        <f>RES_hhdet_in_fech!N70/RES_summary!N$21</f>
        <v>19.885080993148062</v>
      </c>
      <c r="O70" s="183">
        <f>RES_hhdet_in_fech!O70/RES_summary!O$21</f>
        <v>19.735722369453292</v>
      </c>
      <c r="P70" s="183">
        <f>RES_hhdet_in_fech!P70/RES_summary!P$21</f>
        <v>19.432019388285635</v>
      </c>
      <c r="Q70" s="183">
        <f>RES_hhdet_in_fech!Q70/RES_summary!Q$21</f>
        <v>19.355185944387614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17.003345460102661</v>
      </c>
      <c r="D71" s="182">
        <f>RES_hhdet_in_fech!D71/RES_summary!D$21</f>
        <v>17.11393249364658</v>
      </c>
      <c r="E71" s="182">
        <f>RES_hhdet_in_fech!E71/RES_summary!E$21</f>
        <v>16.805383261245961</v>
      </c>
      <c r="F71" s="182">
        <f>RES_hhdet_in_fech!F71/RES_summary!F$21</f>
        <v>16.385118047312165</v>
      </c>
      <c r="G71" s="182">
        <f>RES_hhdet_in_fech!G71/RES_summary!G$21</f>
        <v>16.165571061421655</v>
      </c>
      <c r="H71" s="182">
        <f>RES_hhdet_in_fech!H71/RES_summary!H$21</f>
        <v>16.192765258652109</v>
      </c>
      <c r="I71" s="182">
        <f>RES_hhdet_in_fech!I71/RES_summary!I$21</f>
        <v>15.855977672822616</v>
      </c>
      <c r="J71" s="182">
        <f>RES_hhdet_in_fech!J71/RES_summary!J$21</f>
        <v>15.5716551527926</v>
      </c>
      <c r="K71" s="182">
        <f>RES_hhdet_in_fech!K71/RES_summary!K$21</f>
        <v>15.384614314780544</v>
      </c>
      <c r="L71" s="182">
        <f>RES_hhdet_in_fech!L71/RES_summary!L$21</f>
        <v>15.232499146745424</v>
      </c>
      <c r="M71" s="182">
        <f>RES_hhdet_in_fech!M71/RES_summary!M$21</f>
        <v>14.831067115156365</v>
      </c>
      <c r="N71" s="182">
        <f>RES_hhdet_in_fech!N71/RES_summary!N$21</f>
        <v>14.777961996202661</v>
      </c>
      <c r="O71" s="182">
        <f>RES_hhdet_in_fech!O71/RES_summary!O$21</f>
        <v>14.687063982635793</v>
      </c>
      <c r="P71" s="182">
        <f>RES_hhdet_in_fech!P71/RES_summary!P$21</f>
        <v>14.426725488713723</v>
      </c>
      <c r="Q71" s="182">
        <f>RES_hhdet_in_fech!Q71/RES_summary!Q$21</f>
        <v>14.375440578520818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5.479042955435804</v>
      </c>
      <c r="D72" s="181">
        <f>RES_hhdet_in_fech!D72/RES_summary!D$21</f>
        <v>5.5580399392789896</v>
      </c>
      <c r="E72" s="181">
        <f>RES_hhdet_in_fech!E72/RES_summary!E$21</f>
        <v>5.4997166212078934</v>
      </c>
      <c r="F72" s="181">
        <f>RES_hhdet_in_fech!F72/RES_summary!F$21</f>
        <v>5.4014994198329118</v>
      </c>
      <c r="G72" s="181">
        <f>RES_hhdet_in_fech!G72/RES_summary!G$21</f>
        <v>5.3668285262550626</v>
      </c>
      <c r="H72" s="181">
        <f>RES_hhdet_in_fech!H72/RES_summary!H$21</f>
        <v>5.4156539719649626</v>
      </c>
      <c r="I72" s="181">
        <f>RES_hhdet_in_fech!I72/RES_summary!I$21</f>
        <v>5.3428293448840121</v>
      </c>
      <c r="J72" s="181">
        <f>RES_hhdet_in_fech!J72/RES_summary!J$21</f>
        <v>5.2850293060260229</v>
      </c>
      <c r="K72" s="181">
        <f>RES_hhdet_in_fech!K72/RES_summary!K$21</f>
        <v>5.2617729206648889</v>
      </c>
      <c r="L72" s="181">
        <f>RES_hhdet_in_fech!L72/RES_summary!L$21</f>
        <v>5.2522195156856846</v>
      </c>
      <c r="M72" s="181">
        <f>RES_hhdet_in_fech!M72/RES_summary!M$21</f>
        <v>5.1378202947330891</v>
      </c>
      <c r="N72" s="181">
        <f>RES_hhdet_in_fech!N72/RES_summary!N$21</f>
        <v>5.1071189969453972</v>
      </c>
      <c r="O72" s="181">
        <f>RES_hhdet_in_fech!O72/RES_summary!O$21</f>
        <v>5.0486583868174986</v>
      </c>
      <c r="P72" s="181">
        <f>RES_hhdet_in_fech!P72/RES_summary!P$21</f>
        <v>5.005293899571913</v>
      </c>
      <c r="Q72" s="181">
        <f>RES_hhdet_in_fech!Q72/RES_summary!Q$21</f>
        <v>4.9797453658667985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25.905586349920135</v>
      </c>
      <c r="D73" s="180">
        <f>RES_hhdet_in_fech!D73/RES_summary!D$21</f>
        <v>26.827241715996994</v>
      </c>
      <c r="E73" s="180">
        <f>RES_hhdet_in_fech!E73/RES_summary!E$21</f>
        <v>26.585491073977867</v>
      </c>
      <c r="F73" s="180">
        <f>RES_hhdet_in_fech!F73/RES_summary!F$21</f>
        <v>25.650521106772928</v>
      </c>
      <c r="G73" s="180">
        <f>RES_hhdet_in_fech!G73/RES_summary!G$21</f>
        <v>25.351718062212516</v>
      </c>
      <c r="H73" s="180">
        <f>RES_hhdet_in_fech!H73/RES_summary!H$21</f>
        <v>25.601047261931523</v>
      </c>
      <c r="I73" s="180">
        <f>RES_hhdet_in_fech!I73/RES_summary!I$21</f>
        <v>25.652680894417657</v>
      </c>
      <c r="J73" s="180">
        <f>RES_hhdet_in_fech!J73/RES_summary!J$21</f>
        <v>26.196507241004557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28.748654504164833</v>
      </c>
      <c r="N73" s="180">
        <f>RES_hhdet_in_fech!N73/RES_summary!N$21</f>
        <v>30.873041299829186</v>
      </c>
      <c r="O73" s="180">
        <f>RES_hhdet_in_fech!O73/RES_summary!O$21</f>
        <v>29.615380778467792</v>
      </c>
      <c r="P73" s="180">
        <f>RES_hhdet_in_fech!P73/RES_summary!P$21</f>
        <v>29.053571289663388</v>
      </c>
      <c r="Q73" s="180">
        <f>RES_hhdet_in_fech!Q73/RES_summary!Q$21</f>
        <v>29.315917000949245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22.445369782833172</v>
      </c>
      <c r="D74" s="179">
        <f>RES_hhdet_in_fech!D74/RES_summary!D$21</f>
        <v>23.191792063437664</v>
      </c>
      <c r="E74" s="179">
        <f>RES_hhdet_in_fech!E74/RES_summary!E$21</f>
        <v>22.989672937629805</v>
      </c>
      <c r="F74" s="179">
        <f>RES_hhdet_in_fech!F74/RES_summary!F$21</f>
        <v>22.267841063494085</v>
      </c>
      <c r="G74" s="179">
        <f>RES_hhdet_in_fech!G74/RES_summary!G$21</f>
        <v>22.024030677714048</v>
      </c>
      <c r="H74" s="179">
        <f>RES_hhdet_in_fech!H74/RES_summary!H$21</f>
        <v>22.234223347645507</v>
      </c>
      <c r="I74" s="179">
        <f>RES_hhdet_in_fech!I74/RES_summary!I$21</f>
        <v>22.19896261468719</v>
      </c>
      <c r="J74" s="179">
        <f>RES_hhdet_in_fech!J74/RES_summary!J$21</f>
        <v>22.542840817901837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24.144549322548549</v>
      </c>
      <c r="N74" s="179">
        <f>RES_hhdet_in_fech!N74/RES_summary!N$21</f>
        <v>25.512185361003588</v>
      </c>
      <c r="O74" s="179">
        <f>RES_hhdet_in_fech!O74/RES_summary!O$21</f>
        <v>24.522344802886362</v>
      </c>
      <c r="P74" s="179">
        <f>RES_hhdet_in_fech!P74/RES_summary!P$21</f>
        <v>24.064217092491607</v>
      </c>
      <c r="Q74" s="179">
        <f>RES_hhdet_in_fech!Q74/RES_summary!Q$21</f>
        <v>24.206092932069996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16.975013053553127</v>
      </c>
      <c r="D75" s="177">
        <f>RES_hhdet_in_fech!D75/RES_summary!D$21</f>
        <v>17.631327014873126</v>
      </c>
      <c r="E75" s="177">
        <f>RES_hhdet_in_fech!E75/RES_summary!E$21</f>
        <v>17.48673104701955</v>
      </c>
      <c r="F75" s="177">
        <f>RES_hhdet_in_fech!F75/RES_summary!F$21</f>
        <v>16.864834572432336</v>
      </c>
      <c r="G75" s="177">
        <f>RES_hhdet_in_fech!G75/RES_summary!G$21</f>
        <v>16.650319457939222</v>
      </c>
      <c r="H75" s="177">
        <f>RES_hhdet_in_fech!H75/RES_summary!H$21</f>
        <v>16.802334934950967</v>
      </c>
      <c r="I75" s="177">
        <f>RES_hhdet_in_fech!I75/RES_summary!I$21</f>
        <v>16.815122315119055</v>
      </c>
      <c r="J75" s="177">
        <f>RES_hhdet_in_fech!J75/RES_summary!J$21</f>
        <v>17.196126874683284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18.925552344318902</v>
      </c>
      <c r="N75" s="177">
        <f>RES_hhdet_in_fech!N75/RES_summary!N$21</f>
        <v>20.303831125370191</v>
      </c>
      <c r="O75" s="177">
        <f>RES_hhdet_in_fech!O75/RES_summary!O$21</f>
        <v>19.366055240408954</v>
      </c>
      <c r="P75" s="177">
        <f>RES_hhdet_in_fech!P75/RES_summary!P$21</f>
        <v>18.942479787841908</v>
      </c>
      <c r="Q75" s="177">
        <f>RES_hhdet_in_fech!Q75/RES_summary!Q$21</f>
        <v>19.088992082471915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5.4703567292800459</v>
      </c>
      <c r="D76" s="177">
        <f>RES_hhdet_in_fech!D76/RES_summary!D$21</f>
        <v>5.5604650485645362</v>
      </c>
      <c r="E76" s="177">
        <f>RES_hhdet_in_fech!E76/RES_summary!E$21</f>
        <v>5.5029418906102521</v>
      </c>
      <c r="F76" s="177">
        <f>RES_hhdet_in_fech!F76/RES_summary!F$21</f>
        <v>5.4030064910617481</v>
      </c>
      <c r="G76" s="177">
        <f>RES_hhdet_in_fech!G76/RES_summary!G$21</f>
        <v>5.3737112197748207</v>
      </c>
      <c r="H76" s="177">
        <f>RES_hhdet_in_fech!H76/RES_summary!H$21</f>
        <v>5.4318884126945397</v>
      </c>
      <c r="I76" s="177">
        <f>RES_hhdet_in_fech!I76/RES_summary!I$21</f>
        <v>5.3838402995681358</v>
      </c>
      <c r="J76" s="177">
        <f>RES_hhdet_in_fech!J76/RES_summary!J$21</f>
        <v>5.3467139432185578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5.2189969782296481</v>
      </c>
      <c r="N76" s="177">
        <f>RES_hhdet_in_fech!N76/RES_summary!N$21</f>
        <v>5.2083542356333963</v>
      </c>
      <c r="O76" s="177">
        <f>RES_hhdet_in_fech!O76/RES_summary!O$21</f>
        <v>5.1562895624774034</v>
      </c>
      <c r="P76" s="177">
        <f>RES_hhdet_in_fech!P76/RES_summary!P$21</f>
        <v>5.1217373046496988</v>
      </c>
      <c r="Q76" s="177">
        <f>RES_hhdet_in_fech!Q76/RES_summary!Q$21</f>
        <v>5.1171008495980788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10.186306351561209</v>
      </c>
      <c r="D77" s="178">
        <f>RES_hhdet_in_fech!D77/RES_summary!D$21</f>
        <v>10.381548894995461</v>
      </c>
      <c r="E77" s="178">
        <f>RES_hhdet_in_fech!E77/RES_summary!E$21</f>
        <v>10.2730174847556</v>
      </c>
      <c r="F77" s="178">
        <f>RES_hhdet_in_fech!F77/RES_summary!F$21</f>
        <v>10.203894439610174</v>
      </c>
      <c r="G77" s="178">
        <f>RES_hhdet_in_fech!G77/RES_summary!G$21</f>
        <v>10.101675331905502</v>
      </c>
      <c r="H77" s="178">
        <f>RES_hhdet_in_fech!H77/RES_summary!H$21</f>
        <v>10.3529329696219</v>
      </c>
      <c r="I77" s="178">
        <f>RES_hhdet_in_fech!I77/RES_summary!I$21</f>
        <v>10.215559921934972</v>
      </c>
      <c r="J77" s="178">
        <f>RES_hhdet_in_fech!J77/RES_summary!J$21</f>
        <v>10.334171225535643</v>
      </c>
      <c r="K77" s="178">
        <f>RES_hhdet_in_fech!K77/RES_summary!K$21</f>
        <v>9.9790729796036217</v>
      </c>
      <c r="L77" s="178">
        <f>RES_hhdet_in_fech!L77/RES_summary!L$21</f>
        <v>10.065812733923231</v>
      </c>
      <c r="M77" s="178">
        <f>RES_hhdet_in_fech!M77/RES_summary!M$21</f>
        <v>9.7817878210589875</v>
      </c>
      <c r="N77" s="178">
        <f>RES_hhdet_in_fech!N77/RES_summary!N$21</f>
        <v>9.7648679967533027</v>
      </c>
      <c r="O77" s="178">
        <f>RES_hhdet_in_fech!O77/RES_summary!O$21</f>
        <v>9.6737663980178965</v>
      </c>
      <c r="P77" s="178">
        <f>RES_hhdet_in_fech!P77/RES_summary!P$21</f>
        <v>9.6964599509749565</v>
      </c>
      <c r="Q77" s="178">
        <f>RES_hhdet_in_fech!Q77/RES_summary!Q$21</f>
        <v>9.5521973032914982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10.484307800806514</v>
      </c>
      <c r="D78" s="177">
        <f>RES_hhdet_in_fech!D78/RES_summary!D$21</f>
        <v>10.605561068348962</v>
      </c>
      <c r="E78" s="177">
        <f>RES_hhdet_in_fech!E78/RES_summary!E$21</f>
        <v>10.490751000273541</v>
      </c>
      <c r="F78" s="177">
        <f>RES_hhdet_in_fech!F78/RES_summary!F$21</f>
        <v>10.323659951156554</v>
      </c>
      <c r="G78" s="177">
        <f>RES_hhdet_in_fech!G78/RES_summary!G$21</f>
        <v>10.278689959870791</v>
      </c>
      <c r="H78" s="177">
        <f>RES_hhdet_in_fech!H78/RES_summary!H$21</f>
        <v>10.545726342099533</v>
      </c>
      <c r="I78" s="177">
        <f>RES_hhdet_in_fech!I78/RES_summary!I$21</f>
        <v>10.46034763693701</v>
      </c>
      <c r="J78" s="177">
        <f>RES_hhdet_in_fech!J78/RES_summary!J$21</f>
        <v>10.334171225535643</v>
      </c>
      <c r="K78" s="177">
        <f>RES_hhdet_in_fech!K78/RES_summary!K$21</f>
        <v>10.101634419286858</v>
      </c>
      <c r="L78" s="177">
        <f>RES_hhdet_in_fech!L78/RES_summary!L$21</f>
        <v>10.065812733923231</v>
      </c>
      <c r="M78" s="177">
        <f>RES_hhdet_in_fech!M78/RES_summary!M$21</f>
        <v>9.7985812743686296</v>
      </c>
      <c r="N78" s="177">
        <f>RES_hhdet_in_fech!N78/RES_summary!N$21</f>
        <v>9.7773780619431907</v>
      </c>
      <c r="O78" s="177">
        <f>RES_hhdet_in_fech!O78/RES_summary!O$21</f>
        <v>9.726512762067733</v>
      </c>
      <c r="P78" s="177">
        <f>RES_hhdet_in_fech!P78/RES_summary!P$21</f>
        <v>9.6964599509749565</v>
      </c>
      <c r="Q78" s="177">
        <f>RES_hhdet_in_fech!Q78/RES_summary!Q$21</f>
        <v>9.6421354579174832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7.6148932605874089</v>
      </c>
      <c r="D79" s="176">
        <f>RES_hhdet_in_fech!D79/RES_summary!D$21</f>
        <v>7.9438903710057422</v>
      </c>
      <c r="E79" s="176">
        <f>RES_hhdet_in_fech!E79/RES_summary!E$21</f>
        <v>7.9440954490481177</v>
      </c>
      <c r="F79" s="176">
        <f>RES_hhdet_in_fech!F79/RES_summary!F$21</f>
        <v>7.7457864994335228</v>
      </c>
      <c r="G79" s="176">
        <f>RES_hhdet_in_fech!G79/RES_summary!G$21</f>
        <v>7.7188397032342468</v>
      </c>
      <c r="H79" s="176">
        <f>RES_hhdet_in_fech!H79/RES_summary!H$21</f>
        <v>7.8379263487697735</v>
      </c>
      <c r="I79" s="176">
        <f>RES_hhdet_in_fech!I79/RES_summary!I$21</f>
        <v>8.1819046496706207</v>
      </c>
      <c r="J79" s="176">
        <f>RES_hhdet_in_fech!J79/RES_summary!J$21</f>
        <v>0</v>
      </c>
      <c r="K79" s="176">
        <f>RES_hhdet_in_fech!K79/RES_summary!K$21</f>
        <v>8.4354502641728626</v>
      </c>
      <c r="L79" s="176">
        <f>RES_hhdet_in_fech!L79/RES_summary!L$21</f>
        <v>0</v>
      </c>
      <c r="M79" s="176">
        <f>RES_hhdet_in_fech!M79/RES_summary!M$21</f>
        <v>9.3384015610455329</v>
      </c>
      <c r="N79" s="176">
        <f>RES_hhdet_in_fech!N79/RES_summary!N$21</f>
        <v>9.5925775306222505</v>
      </c>
      <c r="O79" s="176">
        <f>RES_hhdet_in_fech!O79/RES_summary!O$21</f>
        <v>9.2775843287122033</v>
      </c>
      <c r="P79" s="176">
        <f>RES_hhdet_in_fech!P79/RES_summary!P$21</f>
        <v>0</v>
      </c>
      <c r="Q79" s="176">
        <f>RES_hhdet_in_fech!Q79/RES_summary!Q$21</f>
        <v>8.9810499263830579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177.42227238168405</v>
      </c>
      <c r="E81" s="184">
        <f>RES_hhdet_in_fech!E81/RES_summary!E$21</f>
        <v>180.07489401964423</v>
      </c>
      <c r="F81" s="184">
        <f>RES_hhdet_in_fech!F81/RES_summary!F$21</f>
        <v>171.21582912931703</v>
      </c>
      <c r="G81" s="184">
        <f>RES_hhdet_in_fech!G81/RES_summary!G$21</f>
        <v>164.60846703721575</v>
      </c>
      <c r="H81" s="184">
        <f>RES_hhdet_in_fech!H81/RES_summary!H$21</f>
        <v>164.58073655565386</v>
      </c>
      <c r="I81" s="184">
        <f>RES_hhdet_in_fech!I81/RES_summary!I$21</f>
        <v>160.51270325551343</v>
      </c>
      <c r="J81" s="184">
        <f>RES_hhdet_in_fech!J81/RES_summary!J$21</f>
        <v>165.96571693048315</v>
      </c>
      <c r="K81" s="184">
        <f>RES_hhdet_in_fech!K81/RES_summary!K$21</f>
        <v>164.89185884063272</v>
      </c>
      <c r="L81" s="184">
        <f>RES_hhdet_in_fech!L81/RES_summary!L$21</f>
        <v>169.12650130714323</v>
      </c>
      <c r="M81" s="184">
        <f>RES_hhdet_in_fech!M81/RES_summary!M$21</f>
        <v>155.09299016237577</v>
      </c>
      <c r="N81" s="184">
        <f>RES_hhdet_in_fech!N81/RES_summary!N$21</f>
        <v>155.74996551792904</v>
      </c>
      <c r="O81" s="184">
        <f>RES_hhdet_in_fech!O81/RES_summary!O$21</f>
        <v>156.12302082137805</v>
      </c>
      <c r="P81" s="184">
        <f>RES_hhdet_in_fech!P81/RES_summary!P$21</f>
        <v>128.98024384039596</v>
      </c>
      <c r="Q81" s="184">
        <f>RES_hhdet_in_fech!Q81/RES_summary!Q$21</f>
        <v>129.87652428161985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132.48344525314602</v>
      </c>
      <c r="E82" s="178">
        <f>RES_hhdet_in_fech!E82/RES_summary!E$21</f>
        <v>135.90871832366994</v>
      </c>
      <c r="F82" s="178">
        <f>RES_hhdet_in_fech!F82/RES_summary!F$21</f>
        <v>129.40532011895468</v>
      </c>
      <c r="G82" s="178">
        <f>RES_hhdet_in_fech!G82/RES_summary!G$21</f>
        <v>123.45271311574197</v>
      </c>
      <c r="H82" s="178">
        <f>RES_hhdet_in_fech!H82/RES_summary!H$21</f>
        <v>123.28543892709391</v>
      </c>
      <c r="I82" s="178">
        <f>RES_hhdet_in_fech!I82/RES_summary!I$21</f>
        <v>118.31259019168363</v>
      </c>
      <c r="J82" s="178">
        <f>RES_hhdet_in_fech!J82/RES_summary!J$21</f>
        <v>126.59171924874475</v>
      </c>
      <c r="K82" s="178">
        <f>RES_hhdet_in_fech!K82/RES_summary!K$21</f>
        <v>122.51539853855975</v>
      </c>
      <c r="L82" s="178">
        <f>RES_hhdet_in_fech!L82/RES_summary!L$21</f>
        <v>128.84502276317272</v>
      </c>
      <c r="M82" s="178">
        <f>RES_hhdet_in_fech!M82/RES_summary!M$21</f>
        <v>111.700921183972</v>
      </c>
      <c r="N82" s="178">
        <f>RES_hhdet_in_fech!N82/RES_summary!N$21</f>
        <v>114.02755901203541</v>
      </c>
      <c r="O82" s="178">
        <f>RES_hhdet_in_fech!O82/RES_summary!O$21</f>
        <v>117.36990338803963</v>
      </c>
      <c r="P82" s="178">
        <f>RES_hhdet_in_fech!P82/RES_summary!P$21</f>
        <v>87.192029186876383</v>
      </c>
      <c r="Q82" s="178">
        <f>RES_hhdet_in_fech!Q82/RES_summary!Q$21</f>
        <v>89.149829369497212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131.86897094249332</v>
      </c>
      <c r="E83" s="177">
        <f>RES_hhdet_in_fech!E83/RES_summary!E$21</f>
        <v>135.28487577959473</v>
      </c>
      <c r="F83" s="177">
        <f>RES_hhdet_in_fech!F83/RES_summary!F$21</f>
        <v>128.82726459031272</v>
      </c>
      <c r="G83" s="177">
        <f>RES_hhdet_in_fech!G83/RES_summary!G$21</f>
        <v>122.89223721283946</v>
      </c>
      <c r="H83" s="177">
        <f>RES_hhdet_in_fech!H83/RES_summary!H$21</f>
        <v>122.73192362992795</v>
      </c>
      <c r="I83" s="177">
        <f>RES_hhdet_in_fech!I83/RES_summary!I$21</f>
        <v>117.66045241879331</v>
      </c>
      <c r="J83" s="177">
        <f>RES_hhdet_in_fech!J83/RES_summary!J$21</f>
        <v>125.96591844865306</v>
      </c>
      <c r="K83" s="177">
        <f>RES_hhdet_in_fech!K83/RES_summary!K$21</f>
        <v>121.80527181614703</v>
      </c>
      <c r="L83" s="177">
        <f>RES_hhdet_in_fech!L83/RES_summary!L$21</f>
        <v>128.26033120744674</v>
      </c>
      <c r="M83" s="177">
        <f>RES_hhdet_in_fech!M83/RES_summary!M$21</f>
        <v>110.86178931664047</v>
      </c>
      <c r="N83" s="177">
        <f>RES_hhdet_in_fech!N83/RES_summary!N$21</f>
        <v>113.04882916775267</v>
      </c>
      <c r="O83" s="177">
        <f>RES_hhdet_in_fech!O83/RES_summary!O$21</f>
        <v>116.37970611720429</v>
      </c>
      <c r="P83" s="177">
        <f>RES_hhdet_in_fech!P83/RES_summary!P$21</f>
        <v>86.085333233206015</v>
      </c>
      <c r="Q83" s="177">
        <f>RES_hhdet_in_fech!Q83/RES_summary!Q$21</f>
        <v>88.04345335453003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0.61447431065268854</v>
      </c>
      <c r="E84" s="177">
        <f>RES_hhdet_in_fech!E84/RES_summary!E$21</f>
        <v>0.62384254407520334</v>
      </c>
      <c r="F84" s="177">
        <f>RES_hhdet_in_fech!F84/RES_summary!F$21</f>
        <v>0.57805552864196164</v>
      </c>
      <c r="G84" s="177">
        <f>RES_hhdet_in_fech!G84/RES_summary!G$21</f>
        <v>0.56047590290250338</v>
      </c>
      <c r="H84" s="177">
        <f>RES_hhdet_in_fech!H84/RES_summary!H$21</f>
        <v>0.55351529716596448</v>
      </c>
      <c r="I84" s="177">
        <f>RES_hhdet_in_fech!I84/RES_summary!I$21</f>
        <v>0.65213777289031616</v>
      </c>
      <c r="J84" s="177">
        <f>RES_hhdet_in_fech!J84/RES_summary!J$21</f>
        <v>0.62580080009169481</v>
      </c>
      <c r="K84" s="177">
        <f>RES_hhdet_in_fech!K84/RES_summary!K$21</f>
        <v>0.71012672241272168</v>
      </c>
      <c r="L84" s="177">
        <f>RES_hhdet_in_fech!L84/RES_summary!L$21</f>
        <v>0.58469155572595544</v>
      </c>
      <c r="M84" s="177">
        <f>RES_hhdet_in_fech!M84/RES_summary!M$21</f>
        <v>0.83913186733153622</v>
      </c>
      <c r="N84" s="177">
        <f>RES_hhdet_in_fech!N84/RES_summary!N$21</f>
        <v>0.97872984428273513</v>
      </c>
      <c r="O84" s="177">
        <f>RES_hhdet_in_fech!O84/RES_summary!O$21</f>
        <v>0.99019727083532461</v>
      </c>
      <c r="P84" s="177">
        <f>RES_hhdet_in_fech!P84/RES_summary!P$21</f>
        <v>1.1066959536703644</v>
      </c>
      <c r="Q84" s="177">
        <f>RES_hhdet_in_fech!Q84/RES_summary!Q$21</f>
        <v>1.1063760149671751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6.1940808572378829</v>
      </c>
      <c r="E85" s="178">
        <f>RES_hhdet_in_fech!E85/RES_summary!E$21</f>
        <v>5.7129765992219621</v>
      </c>
      <c r="F85" s="178">
        <f>RES_hhdet_in_fech!F85/RES_summary!F$21</f>
        <v>5.3281096345799712</v>
      </c>
      <c r="G85" s="178">
        <f>RES_hhdet_in_fech!G85/RES_summary!G$21</f>
        <v>4.9682225991212476</v>
      </c>
      <c r="H85" s="178">
        <f>RES_hhdet_in_fech!H85/RES_summary!H$21</f>
        <v>4.5567170342979404</v>
      </c>
      <c r="I85" s="178">
        <f>RES_hhdet_in_fech!I85/RES_summary!I$21</f>
        <v>4.1761032644145226</v>
      </c>
      <c r="J85" s="178">
        <f>RES_hhdet_in_fech!J85/RES_summary!J$21</f>
        <v>3.9265011389877849</v>
      </c>
      <c r="K85" s="178">
        <f>RES_hhdet_in_fech!K85/RES_summary!K$21</f>
        <v>4.6717541585836466</v>
      </c>
      <c r="L85" s="178">
        <f>RES_hhdet_in_fech!L85/RES_summary!L$21</f>
        <v>4.2799918930834915</v>
      </c>
      <c r="M85" s="178">
        <f>RES_hhdet_in_fech!M85/RES_summary!M$21</f>
        <v>4.0503060446270673</v>
      </c>
      <c r="N85" s="178">
        <f>RES_hhdet_in_fech!N85/RES_summary!N$21</f>
        <v>3.919989240446776</v>
      </c>
      <c r="O85" s="178">
        <f>RES_hhdet_in_fech!O85/RES_summary!O$21</f>
        <v>3.7620806682435748</v>
      </c>
      <c r="P85" s="178">
        <f>RES_hhdet_in_fech!P85/RES_summary!P$21</f>
        <v>3.6693757469103523</v>
      </c>
      <c r="Q85" s="178">
        <f>RES_hhdet_in_fech!Q85/RES_summary!Q$21</f>
        <v>3.5692080095463017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6.1940808572378829</v>
      </c>
      <c r="E86" s="177">
        <f>RES_hhdet_in_fech!E86/RES_summary!E$21</f>
        <v>5.7129765992219621</v>
      </c>
      <c r="F86" s="177">
        <f>RES_hhdet_in_fech!F86/RES_summary!F$21</f>
        <v>5.3281096345799712</v>
      </c>
      <c r="G86" s="177">
        <f>RES_hhdet_in_fech!G86/RES_summary!G$21</f>
        <v>4.9682225991212476</v>
      </c>
      <c r="H86" s="177">
        <f>RES_hhdet_in_fech!H86/RES_summary!H$21</f>
        <v>4.5567170342979404</v>
      </c>
      <c r="I86" s="177">
        <f>RES_hhdet_in_fech!I86/RES_summary!I$21</f>
        <v>4.1761032644145226</v>
      </c>
      <c r="J86" s="177">
        <f>RES_hhdet_in_fech!J86/RES_summary!J$21</f>
        <v>3.9265011389877849</v>
      </c>
      <c r="K86" s="177">
        <f>RES_hhdet_in_fech!K86/RES_summary!K$21</f>
        <v>4.6717541585836466</v>
      </c>
      <c r="L86" s="177">
        <f>RES_hhdet_in_fech!L86/RES_summary!L$21</f>
        <v>4.2799918930834915</v>
      </c>
      <c r="M86" s="177">
        <f>RES_hhdet_in_fech!M86/RES_summary!M$21</f>
        <v>4.0503060446270673</v>
      </c>
      <c r="N86" s="177">
        <f>RES_hhdet_in_fech!N86/RES_summary!N$21</f>
        <v>3.919989240446776</v>
      </c>
      <c r="O86" s="177">
        <f>RES_hhdet_in_fech!O86/RES_summary!O$21</f>
        <v>3.7620806682435748</v>
      </c>
      <c r="P86" s="177">
        <f>RES_hhdet_in_fech!P86/RES_summary!P$21</f>
        <v>3.6693757469103523</v>
      </c>
      <c r="Q86" s="177">
        <f>RES_hhdet_in_fech!Q86/RES_summary!Q$21</f>
        <v>3.5692080095463017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29.980448491396299</v>
      </c>
      <c r="E87" s="178">
        <f>RES_hhdet_in_fech!E87/RES_summary!E$21</f>
        <v>29.061975514673268</v>
      </c>
      <c r="F87" s="178">
        <f>RES_hhdet_in_fech!F87/RES_summary!F$21</f>
        <v>28.171893900574265</v>
      </c>
      <c r="G87" s="178">
        <f>RES_hhdet_in_fech!G87/RES_summary!G$21</f>
        <v>27.925106295449368</v>
      </c>
      <c r="H87" s="178">
        <f>RES_hhdet_in_fech!H87/RES_summary!H$21</f>
        <v>28.314662990970312</v>
      </c>
      <c r="I87" s="178">
        <f>RES_hhdet_in_fech!I87/RES_summary!I$21</f>
        <v>28.646132470625691</v>
      </c>
      <c r="J87" s="178">
        <f>RES_hhdet_in_fech!J87/RES_summary!J$21</f>
        <v>25.757979592897328</v>
      </c>
      <c r="K87" s="178">
        <f>RES_hhdet_in_fech!K87/RES_summary!K$21</f>
        <v>28.05485527923187</v>
      </c>
      <c r="L87" s="178">
        <f>RES_hhdet_in_fech!L87/RES_summary!L$21</f>
        <v>26.950187536156097</v>
      </c>
      <c r="M87" s="178">
        <f>RES_hhdet_in_fech!M87/RES_summary!M$21</f>
        <v>29.69411346248323</v>
      </c>
      <c r="N87" s="178">
        <f>RES_hhdet_in_fech!N87/RES_summary!N$21</f>
        <v>27.453631113442537</v>
      </c>
      <c r="O87" s="178">
        <f>RES_hhdet_in_fech!O87/RES_summary!O$21</f>
        <v>24.949490115048711</v>
      </c>
      <c r="P87" s="178">
        <f>RES_hhdet_in_fech!P87/RES_summary!P$21</f>
        <v>28.704426805223925</v>
      </c>
      <c r="Q87" s="178">
        <f>RES_hhdet_in_fech!Q87/RES_summary!Q$21</f>
        <v>27.76964260569159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31.410807282124463</v>
      </c>
      <c r="E88" s="183">
        <f>RES_hhdet_in_fech!E88/RES_summary!E$21</f>
        <v>30.855815009350529</v>
      </c>
      <c r="F88" s="183">
        <f>RES_hhdet_in_fech!F88/RES_summary!F$21</f>
        <v>30.268909967621418</v>
      </c>
      <c r="G88" s="183">
        <f>RES_hhdet_in_fech!G88/RES_summary!G$21</f>
        <v>30.039471248098288</v>
      </c>
      <c r="H88" s="183">
        <f>RES_hhdet_in_fech!H88/RES_summary!H$21</f>
        <v>30.183270371925296</v>
      </c>
      <c r="I88" s="183">
        <f>RES_hhdet_in_fech!I88/RES_summary!I$21</f>
        <v>29.727727372394718</v>
      </c>
      <c r="J88" s="183">
        <f>RES_hhdet_in_fech!J88/RES_summary!J$21</f>
        <v>0</v>
      </c>
      <c r="K88" s="183">
        <f>RES_hhdet_in_fech!K88/RES_summary!K$21</f>
        <v>29.21195931749897</v>
      </c>
      <c r="L88" s="183">
        <f>RES_hhdet_in_fech!L88/RES_summary!L$21</f>
        <v>0</v>
      </c>
      <c r="M88" s="183">
        <f>RES_hhdet_in_fech!M88/RES_summary!M$21</f>
        <v>30.636771358548405</v>
      </c>
      <c r="N88" s="183">
        <f>RES_hhdet_in_fech!N88/RES_summary!N$21</f>
        <v>28.027595979373569</v>
      </c>
      <c r="O88" s="183">
        <f>RES_hhdet_in_fech!O88/RES_summary!O$21</f>
        <v>25.565511941413927</v>
      </c>
      <c r="P88" s="183">
        <f>RES_hhdet_in_fech!P88/RES_summary!P$21</f>
        <v>29.618046566416812</v>
      </c>
      <c r="Q88" s="183">
        <f>RES_hhdet_in_fech!Q88/RES_summary!Q$21</f>
        <v>27.718982946141534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26.424324069264696</v>
      </c>
      <c r="E89" s="183">
        <f>RES_hhdet_in_fech!E89/RES_summary!E$21</f>
        <v>26.077659367444117</v>
      </c>
      <c r="F89" s="183">
        <f>RES_hhdet_in_fech!F89/RES_summary!F$21</f>
        <v>25.737047677463298</v>
      </c>
      <c r="G89" s="183">
        <f>RES_hhdet_in_fech!G89/RES_summary!G$21</f>
        <v>25.623874059362155</v>
      </c>
      <c r="H89" s="183">
        <f>RES_hhdet_in_fech!H89/RES_summary!H$21</f>
        <v>25.778953604425283</v>
      </c>
      <c r="I89" s="183">
        <f>RES_hhdet_in_fech!I89/RES_summary!I$21</f>
        <v>25.352063156190926</v>
      </c>
      <c r="J89" s="183">
        <f>RES_hhdet_in_fech!J89/RES_summary!J$21</f>
        <v>0</v>
      </c>
      <c r="K89" s="183">
        <f>RES_hhdet_in_fech!K89/RES_summary!K$21</f>
        <v>24.885241866091562</v>
      </c>
      <c r="L89" s="183">
        <f>RES_hhdet_in_fech!L89/RES_summary!L$21</f>
        <v>0</v>
      </c>
      <c r="M89" s="183">
        <f>RES_hhdet_in_fech!M89/RES_summary!M$21</f>
        <v>25.749761770781785</v>
      </c>
      <c r="N89" s="183">
        <f>RES_hhdet_in_fech!N89/RES_summary!N$21</f>
        <v>23.714801384100785</v>
      </c>
      <c r="O89" s="183">
        <f>RES_hhdet_in_fech!O89/RES_summary!O$21</f>
        <v>21.778858689643602</v>
      </c>
      <c r="P89" s="183">
        <f>RES_hhdet_in_fech!P89/RES_summary!P$21</f>
        <v>24.755299837948403</v>
      </c>
      <c r="Q89" s="183">
        <f>RES_hhdet_in_fech!Q89/RES_summary!Q$21</f>
        <v>23.26166914261329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20.974798734439695</v>
      </c>
      <c r="E90" s="182">
        <f>RES_hhdet_in_fech!E90/RES_summary!E$21</f>
        <v>20.666907704157271</v>
      </c>
      <c r="F90" s="182">
        <f>RES_hhdet_in_fech!F90/RES_summary!F$21</f>
        <v>20.36597536979361</v>
      </c>
      <c r="G90" s="182">
        <f>RES_hhdet_in_fech!G90/RES_summary!G$21</f>
        <v>20.246543121024516</v>
      </c>
      <c r="H90" s="182">
        <f>RES_hhdet_in_fech!H90/RES_summary!H$21</f>
        <v>20.337480824123297</v>
      </c>
      <c r="I90" s="182">
        <f>RES_hhdet_in_fech!I90/RES_summary!I$21</f>
        <v>19.969039382362084</v>
      </c>
      <c r="J90" s="182">
        <f>RES_hhdet_in_fech!J90/RES_summary!J$21</f>
        <v>0</v>
      </c>
      <c r="K90" s="182">
        <f>RES_hhdet_in_fech!K90/RES_summary!K$21</f>
        <v>19.597380731528514</v>
      </c>
      <c r="L90" s="182">
        <f>RES_hhdet_in_fech!L90/RES_summary!L$21</f>
        <v>0</v>
      </c>
      <c r="M90" s="182">
        <f>RES_hhdet_in_fech!M90/RES_summary!M$21</f>
        <v>20.532845390088053</v>
      </c>
      <c r="N90" s="182">
        <f>RES_hhdet_in_fech!N90/RES_summary!N$21</f>
        <v>18.578833977422416</v>
      </c>
      <c r="O90" s="182">
        <f>RES_hhdet_in_fech!O90/RES_summary!O$21</f>
        <v>16.741508924897822</v>
      </c>
      <c r="P90" s="182">
        <f>RES_hhdet_in_fech!P90/RES_summary!P$21</f>
        <v>19.633890337774133</v>
      </c>
      <c r="Q90" s="182">
        <f>RES_hhdet_in_fech!Q90/RES_summary!Q$21</f>
        <v>18.195652704471328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5.4495253348249992</v>
      </c>
      <c r="E91" s="181">
        <f>RES_hhdet_in_fech!E91/RES_summary!E$21</f>
        <v>5.4107516632868409</v>
      </c>
      <c r="F91" s="181">
        <f>RES_hhdet_in_fech!F91/RES_summary!F$21</f>
        <v>5.3710723076696887</v>
      </c>
      <c r="G91" s="181">
        <f>RES_hhdet_in_fech!G91/RES_summary!G$21</f>
        <v>5.3773309383376366</v>
      </c>
      <c r="H91" s="181">
        <f>RES_hhdet_in_fech!H91/RES_summary!H$21</f>
        <v>5.4414727803019858</v>
      </c>
      <c r="I91" s="181">
        <f>RES_hhdet_in_fech!I91/RES_summary!I$21</f>
        <v>5.3830237738288425</v>
      </c>
      <c r="J91" s="181">
        <f>RES_hhdet_in_fech!J91/RES_summary!J$21</f>
        <v>0</v>
      </c>
      <c r="K91" s="181">
        <f>RES_hhdet_in_fech!K91/RES_summary!K$21</f>
        <v>5.28786113456305</v>
      </c>
      <c r="L91" s="181">
        <f>RES_hhdet_in_fech!L91/RES_summary!L$21</f>
        <v>0</v>
      </c>
      <c r="M91" s="181">
        <f>RES_hhdet_in_fech!M91/RES_summary!M$21</f>
        <v>5.2169163806937275</v>
      </c>
      <c r="N91" s="181">
        <f>RES_hhdet_in_fech!N91/RES_summary!N$21</f>
        <v>5.1359674066783656</v>
      </c>
      <c r="O91" s="181">
        <f>RES_hhdet_in_fech!O91/RES_summary!O$21</f>
        <v>5.0373497647457794</v>
      </c>
      <c r="P91" s="181">
        <f>RES_hhdet_in_fech!P91/RES_summary!P$21</f>
        <v>5.1214095001742681</v>
      </c>
      <c r="Q91" s="181">
        <f>RES_hhdet_in_fech!Q91/RES_summary!Q$21</f>
        <v>5.0660164381419648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26.779676083841231</v>
      </c>
      <c r="E96" s="180">
        <f>RES_hhdet_in_fech!E96/RES_summary!E$21</f>
        <v>26.537665270852777</v>
      </c>
      <c r="F96" s="180">
        <f>RES_hhdet_in_fech!F96/RES_summary!F$21</f>
        <v>25.699738758620871</v>
      </c>
      <c r="G96" s="180">
        <f>RES_hhdet_in_fech!G96/RES_summary!G$21</f>
        <v>25.444358956722503</v>
      </c>
      <c r="H96" s="180">
        <f>RES_hhdet_in_fech!H96/RES_summary!H$21</f>
        <v>25.689556185957628</v>
      </c>
      <c r="I96" s="180">
        <f>RES_hhdet_in_fech!I96/RES_summary!I$21</f>
        <v>0</v>
      </c>
      <c r="J96" s="180">
        <f>RES_hhdet_in_fech!J96/RES_summary!J$21</f>
        <v>26.432329155972766</v>
      </c>
      <c r="K96" s="180">
        <f>RES_hhdet_in_fech!K96/RES_summary!K$21</f>
        <v>26.951909921523338</v>
      </c>
      <c r="L96" s="180">
        <f>RES_hhdet_in_fech!L96/RES_summary!L$21</f>
        <v>27.928488799700283</v>
      </c>
      <c r="M96" s="180">
        <f>RES_hhdet_in_fech!M96/RES_summary!M$21</f>
        <v>0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29.066090103668447</v>
      </c>
      <c r="Q96" s="180">
        <f>RES_hhdet_in_fech!Q96/RES_summary!Q$21</f>
        <v>29.167089715699664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23.16102793456664</v>
      </c>
      <c r="E97" s="179">
        <f>RES_hhdet_in_fech!E97/RES_summary!E$21</f>
        <v>22.972205255380853</v>
      </c>
      <c r="F97" s="179">
        <f>RES_hhdet_in_fech!F97/RES_summary!F$21</f>
        <v>22.362463006903301</v>
      </c>
      <c r="G97" s="179">
        <f>RES_hhdet_in_fech!G97/RES_summary!G$21</f>
        <v>22.188063941899031</v>
      </c>
      <c r="H97" s="179">
        <f>RES_hhdet_in_fech!H97/RES_summary!H$21</f>
        <v>22.392123239205436</v>
      </c>
      <c r="I97" s="179">
        <f>RES_hhdet_in_fech!I97/RES_summary!I$21</f>
        <v>0</v>
      </c>
      <c r="J97" s="179">
        <f>RES_hhdet_in_fech!J97/RES_summary!J$21</f>
        <v>22.706958070720415</v>
      </c>
      <c r="K97" s="179">
        <f>RES_hhdet_in_fech!K97/RES_summary!K$21</f>
        <v>23.060252430530419</v>
      </c>
      <c r="L97" s="179">
        <f>RES_hhdet_in_fech!L97/RES_summary!L$21</f>
        <v>23.652052333323692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24.146875078121074</v>
      </c>
      <c r="Q97" s="179">
        <f>RES_hhdet_in_fech!Q97/RES_summary!Q$21</f>
        <v>24.202765995747964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17.607938894844757</v>
      </c>
      <c r="E98" s="177">
        <f>RES_hhdet_in_fech!E98/RES_summary!E$21</f>
        <v>17.473444530837661</v>
      </c>
      <c r="F98" s="177">
        <f>RES_hhdet_in_fech!F98/RES_summary!F$21</f>
        <v>16.936497712921277</v>
      </c>
      <c r="G98" s="177">
        <f>RES_hhdet_in_fech!G98/RES_summary!G$21</f>
        <v>16.774329739725303</v>
      </c>
      <c r="H98" s="177">
        <f>RES_hhdet_in_fech!H98/RES_summary!H$21</f>
        <v>16.921659402583575</v>
      </c>
      <c r="I98" s="177">
        <f>RES_hhdet_in_fech!I98/RES_summary!I$21</f>
        <v>0</v>
      </c>
      <c r="J98" s="177">
        <f>RES_hhdet_in_fech!J98/RES_summary!J$21</f>
        <v>17.32131877594319</v>
      </c>
      <c r="K98" s="177">
        <f>RES_hhdet_in_fech!K98/RES_summary!K$21</f>
        <v>17.711732467838186</v>
      </c>
      <c r="L98" s="177">
        <f>RES_hhdet_in_fech!L98/RES_summary!L$21</f>
        <v>18.3031405006993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19.007545159221827</v>
      </c>
      <c r="Q98" s="177">
        <f>RES_hhdet_in_fech!Q98/RES_summary!Q$21</f>
        <v>19.086368451252767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5.5530890397218835</v>
      </c>
      <c r="E99" s="177">
        <f>RES_hhdet_in_fech!E99/RES_summary!E$21</f>
        <v>5.4987607245431915</v>
      </c>
      <c r="F99" s="177">
        <f>RES_hhdet_in_fech!F99/RES_summary!F$21</f>
        <v>5.4259652939820269</v>
      </c>
      <c r="G99" s="177">
        <f>RES_hhdet_in_fech!G99/RES_summary!G$21</f>
        <v>5.4137342021737274</v>
      </c>
      <c r="H99" s="177">
        <f>RES_hhdet_in_fech!H99/RES_summary!H$21</f>
        <v>5.4704638366218568</v>
      </c>
      <c r="I99" s="177">
        <f>RES_hhdet_in_fech!I99/RES_summary!I$21</f>
        <v>0</v>
      </c>
      <c r="J99" s="177">
        <f>RES_hhdet_in_fech!J99/RES_summary!J$21</f>
        <v>5.3856392947772207</v>
      </c>
      <c r="K99" s="177">
        <f>RES_hhdet_in_fech!K99/RES_summary!K$21</f>
        <v>5.3485199626922295</v>
      </c>
      <c r="L99" s="177">
        <f>RES_hhdet_in_fech!L99/RES_summary!L$21</f>
        <v>5.3489118326243918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5.1393299188992492</v>
      </c>
      <c r="Q99" s="177">
        <f>RES_hhdet_in_fech!Q99/RES_summary!Q$21</f>
        <v>5.1163975444951957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8.7642977799038242</v>
      </c>
      <c r="E100" s="178">
        <f>RES_hhdet_in_fech!E100/RES_summary!E$21</f>
        <v>9.3912235820790535</v>
      </c>
      <c r="F100" s="178">
        <f>RES_hhdet_in_fech!F100/RES_summary!F$21</f>
        <v>8.3105054752081085</v>
      </c>
      <c r="G100" s="178">
        <f>RES_hhdet_in_fech!G100/RES_summary!G$21</f>
        <v>8.262425026903168</v>
      </c>
      <c r="H100" s="178">
        <f>RES_hhdet_in_fech!H100/RES_summary!H$21</f>
        <v>8.4239176032917005</v>
      </c>
      <c r="I100" s="178">
        <f>RES_hhdet_in_fech!I100/RES_summary!I$21</f>
        <v>9.3778773287896176</v>
      </c>
      <c r="J100" s="178">
        <f>RES_hhdet_in_fech!J100/RES_summary!J$21</f>
        <v>9.6895169498533136</v>
      </c>
      <c r="K100" s="178">
        <f>RES_hhdet_in_fech!K100/RES_summary!K$21</f>
        <v>9.6498508642574503</v>
      </c>
      <c r="L100" s="178">
        <f>RES_hhdet_in_fech!L100/RES_summary!L$21</f>
        <v>9.0512991147309059</v>
      </c>
      <c r="M100" s="178">
        <f>RES_hhdet_in_fech!M100/RES_summary!M$21</f>
        <v>9.6476494712934571</v>
      </c>
      <c r="N100" s="178">
        <f>RES_hhdet_in_fech!N100/RES_summary!N$21</f>
        <v>10.348786152004317</v>
      </c>
      <c r="O100" s="178">
        <f>RES_hhdet_in_fech!O100/RES_summary!O$21</f>
        <v>10.041546650046135</v>
      </c>
      <c r="P100" s="178">
        <f>RES_hhdet_in_fech!P100/RES_summary!P$21</f>
        <v>9.4144121013853042</v>
      </c>
      <c r="Q100" s="178">
        <f>RES_hhdet_in_fech!Q100/RES_summary!Q$21</f>
        <v>9.3878442968847295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14.665894960553846</v>
      </c>
      <c r="E101" s="177">
        <f>RES_hhdet_in_fech!E101/RES_summary!E$21</f>
        <v>14.574481750623109</v>
      </c>
      <c r="F101" s="177">
        <f>RES_hhdet_in_fech!F101/RES_summary!F$21</f>
        <v>14.404084726189017</v>
      </c>
      <c r="G101" s="177">
        <f>RES_hhdet_in_fech!G101/RES_summary!G$21</f>
        <v>14.397260898252483</v>
      </c>
      <c r="H101" s="177">
        <f>RES_hhdet_in_fech!H101/RES_summary!H$21</f>
        <v>14.815421931546664</v>
      </c>
      <c r="I101" s="177">
        <f>RES_hhdet_in_fech!I101/RES_summary!I$21</f>
        <v>14.793694402350942</v>
      </c>
      <c r="J101" s="177">
        <f>RES_hhdet_in_fech!J101/RES_summary!J$21</f>
        <v>14.645294874486178</v>
      </c>
      <c r="K101" s="177">
        <f>RES_hhdet_in_fech!K101/RES_summary!K$21</f>
        <v>14.342694295111723</v>
      </c>
      <c r="L101" s="177">
        <f>RES_hhdet_in_fech!L101/RES_summary!L$21</f>
        <v>14.332384138921194</v>
      </c>
      <c r="M101" s="177">
        <f>RES_hhdet_in_fech!M101/RES_summary!M$21</f>
        <v>14.006824451515678</v>
      </c>
      <c r="N101" s="177">
        <f>RES_hhdet_in_fech!N101/RES_summary!N$21</f>
        <v>13.918390595650578</v>
      </c>
      <c r="O101" s="177">
        <f>RES_hhdet_in_fech!O101/RES_summary!O$21</f>
        <v>13.790737482958139</v>
      </c>
      <c r="P101" s="177">
        <f>RES_hhdet_in_fech!P101/RES_summary!P$21</f>
        <v>13.741322633200971</v>
      </c>
      <c r="Q101" s="177">
        <f>RES_hhdet_in_fech!Q101/RES_summary!Q$21</f>
        <v>13.665023067024805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7.9505506521329705</v>
      </c>
      <c r="E103" s="176">
        <f>RES_hhdet_in_fech!E103/RES_summary!E$21</f>
        <v>7.9502308367820174</v>
      </c>
      <c r="F103" s="176">
        <f>RES_hhdet_in_fech!F103/RES_summary!F$21</f>
        <v>7.7562820386108005</v>
      </c>
      <c r="G103" s="176">
        <f>RES_hhdet_in_fech!G103/RES_summary!G$21</f>
        <v>7.7362095513232427</v>
      </c>
      <c r="H103" s="176">
        <f>RES_hhdet_in_fech!H103/RES_summary!H$21</f>
        <v>7.8623746841841324</v>
      </c>
      <c r="I103" s="176">
        <f>RES_hhdet_in_fech!I103/RES_summary!I$21</f>
        <v>8.211019431460695</v>
      </c>
      <c r="J103" s="176">
        <f>RES_hhdet_in_fech!J103/RES_summary!J$21</f>
        <v>8.2427838494417802</v>
      </c>
      <c r="K103" s="176">
        <f>RES_hhdet_in_fech!K103/RES_summary!K$21</f>
        <v>8.4538526753198653</v>
      </c>
      <c r="L103" s="176">
        <f>RES_hhdet_in_fech!L103/RES_summary!L$21</f>
        <v>8.2940965042419883</v>
      </c>
      <c r="M103" s="176">
        <f>RES_hhdet_in_fech!M103/RES_summary!M$21</f>
        <v>9.3374542584509097</v>
      </c>
      <c r="N103" s="176">
        <f>RES_hhdet_in_fech!N103/RES_summary!N$21</f>
        <v>9.5728140427100978</v>
      </c>
      <c r="O103" s="176">
        <f>RES_hhdet_in_fech!O103/RES_summary!O$21</f>
        <v>9.247366628668745</v>
      </c>
      <c r="P103" s="176">
        <f>RES_hhdet_in_fech!P103/RES_summary!P$21</f>
        <v>9.338691709720516</v>
      </c>
      <c r="Q103" s="176">
        <f>RES_hhdet_in_fech!Q103/RES_summary!Q$21</f>
        <v>8.985276684163539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128.14201571406701</v>
      </c>
      <c r="D124" s="184">
        <f>RES_hhdet_in_fech!D124/RES_summary!D$21</f>
        <v>123.14755143590854</v>
      </c>
      <c r="E124" s="184">
        <f>RES_hhdet_in_fech!E124/RES_summary!E$21</f>
        <v>124.00693494344533</v>
      </c>
      <c r="F124" s="184">
        <f>RES_hhdet_in_fech!F124/RES_summary!F$21</f>
        <v>116.96409900334019</v>
      </c>
      <c r="G124" s="184">
        <f>RES_hhdet_in_fech!G124/RES_summary!G$21</f>
        <v>111.70690995044224</v>
      </c>
      <c r="H124" s="184">
        <f>RES_hhdet_in_fech!H124/RES_summary!H$21</f>
        <v>110.03317159360675</v>
      </c>
      <c r="I124" s="184">
        <f>RES_hhdet_in_fech!I124/RES_summary!I$21</f>
        <v>97.637645257782424</v>
      </c>
      <c r="J124" s="184">
        <f>RES_hhdet_in_fech!J124/RES_summary!J$21</f>
        <v>110.75975112177292</v>
      </c>
      <c r="K124" s="184">
        <f>RES_hhdet_in_fech!K124/RES_summary!K$21</f>
        <v>107.68821616997465</v>
      </c>
      <c r="L124" s="184">
        <f>RES_hhdet_in_fech!L124/RES_summary!L$21</f>
        <v>121.91419449694763</v>
      </c>
      <c r="M124" s="184">
        <f>RES_hhdet_in_fech!M124/RES_summary!M$21</f>
        <v>96.259211667044198</v>
      </c>
      <c r="N124" s="184">
        <f>RES_hhdet_in_fech!N124/RES_summary!N$21</f>
        <v>102.35658833936144</v>
      </c>
      <c r="O124" s="184">
        <f>RES_hhdet_in_fech!O124/RES_summary!O$21</f>
        <v>106.86121098530721</v>
      </c>
      <c r="P124" s="184">
        <f>RES_hhdet_in_fech!P124/RES_summary!P$21</f>
        <v>82.615795267935553</v>
      </c>
      <c r="Q124" s="184">
        <f>RES_hhdet_in_fech!Q124/RES_summary!Q$21</f>
        <v>88.456015362784427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96.300621065539644</v>
      </c>
      <c r="D125" s="178">
        <f>RES_hhdet_in_fech!D125/RES_summary!D$21</f>
        <v>90.078261870029749</v>
      </c>
      <c r="E125" s="178">
        <f>RES_hhdet_in_fech!E125/RES_summary!E$21</f>
        <v>91.773239608311044</v>
      </c>
      <c r="F125" s="178">
        <f>RES_hhdet_in_fech!F125/RES_summary!F$21</f>
        <v>86.023270892789981</v>
      </c>
      <c r="G125" s="178">
        <f>RES_hhdet_in_fech!G125/RES_summary!G$21</f>
        <v>80.995095403429602</v>
      </c>
      <c r="H125" s="178">
        <f>RES_hhdet_in_fech!H125/RES_summary!H$21</f>
        <v>80.306088474768814</v>
      </c>
      <c r="I125" s="178">
        <f>RES_hhdet_in_fech!I125/RES_summary!I$21</f>
        <v>68.395088904944288</v>
      </c>
      <c r="J125" s="178">
        <f>RES_hhdet_in_fech!J125/RES_summary!J$21</f>
        <v>79.496139416193387</v>
      </c>
      <c r="K125" s="178">
        <f>RES_hhdet_in_fech!K125/RES_summary!K$21</f>
        <v>78.004321166718043</v>
      </c>
      <c r="L125" s="178">
        <f>RES_hhdet_in_fech!L125/RES_summary!L$21</f>
        <v>92.887815091193929</v>
      </c>
      <c r="M125" s="178">
        <f>RES_hhdet_in_fech!M125/RES_summary!M$21</f>
        <v>66.711021190956743</v>
      </c>
      <c r="N125" s="178">
        <f>RES_hhdet_in_fech!N125/RES_summary!N$21</f>
        <v>72.78098718792927</v>
      </c>
      <c r="O125" s="178">
        <f>RES_hhdet_in_fech!O125/RES_summary!O$21</f>
        <v>77.974436430520896</v>
      </c>
      <c r="P125" s="178">
        <f>RES_hhdet_in_fech!P125/RES_summary!P$21</f>
        <v>52.874777175925303</v>
      </c>
      <c r="Q125" s="178">
        <f>RES_hhdet_in_fech!Q125/RES_summary!Q$21</f>
        <v>57.816765642656421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95.997274184999711</v>
      </c>
      <c r="D126" s="177">
        <f>RES_hhdet_in_fech!D126/RES_summary!D$21</f>
        <v>89.74384291382357</v>
      </c>
      <c r="E126" s="177">
        <f>RES_hhdet_in_fech!E126/RES_summary!E$21</f>
        <v>91.438198795572319</v>
      </c>
      <c r="F126" s="177">
        <f>RES_hhdet_in_fech!F126/RES_summary!F$21</f>
        <v>85.722881376850452</v>
      </c>
      <c r="G126" s="177">
        <f>RES_hhdet_in_fech!G126/RES_summary!G$21</f>
        <v>80.712226024204526</v>
      </c>
      <c r="H126" s="177">
        <f>RES_hhdet_in_fech!H126/RES_summary!H$21</f>
        <v>80.031512231074629</v>
      </c>
      <c r="I126" s="177">
        <f>RES_hhdet_in_fech!I126/RES_summary!I$21</f>
        <v>68.108638336762951</v>
      </c>
      <c r="J126" s="177">
        <f>RES_hhdet_in_fech!J126/RES_summary!J$21</f>
        <v>79.199228389018288</v>
      </c>
      <c r="K126" s="177">
        <f>RES_hhdet_in_fech!K126/RES_summary!K$21</f>
        <v>77.664276622697216</v>
      </c>
      <c r="L126" s="177">
        <f>RES_hhdet_in_fech!L126/RES_summary!L$21</f>
        <v>92.572293967557087</v>
      </c>
      <c r="M126" s="177">
        <f>RES_hhdet_in_fech!M126/RES_summary!M$21</f>
        <v>66.337828073201607</v>
      </c>
      <c r="N126" s="177">
        <f>RES_hhdet_in_fech!N126/RES_summary!N$21</f>
        <v>72.317205331890094</v>
      </c>
      <c r="O126" s="177">
        <f>RES_hhdet_in_fech!O126/RES_summary!O$21</f>
        <v>77.488061374842815</v>
      </c>
      <c r="P126" s="177">
        <f>RES_hhdet_in_fech!P126/RES_summary!P$21</f>
        <v>52.384195726992523</v>
      </c>
      <c r="Q126" s="177">
        <f>RES_hhdet_in_fech!Q126/RES_summary!Q$21</f>
        <v>57.294087205071179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0.30334688053992914</v>
      </c>
      <c r="D127" s="177">
        <f>RES_hhdet_in_fech!D127/RES_summary!D$21</f>
        <v>0.33441895620617867</v>
      </c>
      <c r="E127" s="177">
        <f>RES_hhdet_in_fech!E127/RES_summary!E$21</f>
        <v>0.33504081273871156</v>
      </c>
      <c r="F127" s="177">
        <f>RES_hhdet_in_fech!F127/RES_summary!F$21</f>
        <v>0.30038951593952778</v>
      </c>
      <c r="G127" s="177">
        <f>RES_hhdet_in_fech!G127/RES_summary!G$21</f>
        <v>0.28286937922507022</v>
      </c>
      <c r="H127" s="177">
        <f>RES_hhdet_in_fech!H127/RES_summary!H$21</f>
        <v>0.27457624369418965</v>
      </c>
      <c r="I127" s="177">
        <f>RES_hhdet_in_fech!I127/RES_summary!I$21</f>
        <v>0.28645056818132314</v>
      </c>
      <c r="J127" s="177">
        <f>RES_hhdet_in_fech!J127/RES_summary!J$21</f>
        <v>0.29691102717509571</v>
      </c>
      <c r="K127" s="177">
        <f>RES_hhdet_in_fech!K127/RES_summary!K$21</f>
        <v>0.34004454402082063</v>
      </c>
      <c r="L127" s="177">
        <f>RES_hhdet_in_fech!L127/RES_summary!L$21</f>
        <v>0.31552112363684676</v>
      </c>
      <c r="M127" s="177">
        <f>RES_hhdet_in_fech!M127/RES_summary!M$21</f>
        <v>0.37319311775513686</v>
      </c>
      <c r="N127" s="177">
        <f>RES_hhdet_in_fech!N127/RES_summary!N$21</f>
        <v>0.46378185603917804</v>
      </c>
      <c r="O127" s="177">
        <f>RES_hhdet_in_fech!O127/RES_summary!O$21</f>
        <v>0.48637505567808537</v>
      </c>
      <c r="P127" s="177">
        <f>RES_hhdet_in_fech!P127/RES_summary!P$21</f>
        <v>0.49058144893277955</v>
      </c>
      <c r="Q127" s="177">
        <f>RES_hhdet_in_fech!Q127/RES_summary!Q$21</f>
        <v>0.52267843758524257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6.3167565619352848</v>
      </c>
      <c r="D128" s="178">
        <f>RES_hhdet_in_fech!D128/RES_summary!D$21</f>
        <v>5.8328694594413717</v>
      </c>
      <c r="E128" s="178">
        <f>RES_hhdet_in_fech!E128/RES_summary!E$21</f>
        <v>5.388188825101949</v>
      </c>
      <c r="F128" s="178">
        <f>RES_hhdet_in_fech!F128/RES_summary!F$21</f>
        <v>5.0000564350862522</v>
      </c>
      <c r="G128" s="178">
        <f>RES_hhdet_in_fech!G128/RES_summary!G$21</f>
        <v>4.5982860162111674</v>
      </c>
      <c r="H128" s="178">
        <f>RES_hhdet_in_fech!H128/RES_summary!H$21</f>
        <v>4.1928724300506834</v>
      </c>
      <c r="I128" s="178">
        <f>RES_hhdet_in_fech!I128/RES_summary!I$21</f>
        <v>3.9390728691283052</v>
      </c>
      <c r="J128" s="178">
        <f>RES_hhdet_in_fech!J128/RES_summary!J$21</f>
        <v>5.128182169916621</v>
      </c>
      <c r="K128" s="178">
        <f>RES_hhdet_in_fech!K128/RES_summary!K$21</f>
        <v>4.661447473996855</v>
      </c>
      <c r="L128" s="178">
        <f>RES_hhdet_in_fech!L128/RES_summary!L$21</f>
        <v>4.2754599117699792</v>
      </c>
      <c r="M128" s="178">
        <f>RES_hhdet_in_fech!M128/RES_summary!M$21</f>
        <v>4.0542915394311487</v>
      </c>
      <c r="N128" s="178">
        <f>RES_hhdet_in_fech!N128/RES_summary!N$21</f>
        <v>3.9128079882946905</v>
      </c>
      <c r="O128" s="178">
        <f>RES_hhdet_in_fech!O128/RES_summary!O$21</f>
        <v>3.7061247418639911</v>
      </c>
      <c r="P128" s="178">
        <f>RES_hhdet_in_fech!P128/RES_summary!P$21</f>
        <v>3.7056278625695676</v>
      </c>
      <c r="Q128" s="178">
        <f>RES_hhdet_in_fech!Q128/RES_summary!Q$21</f>
        <v>3.5427083272034277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6.3167565619352848</v>
      </c>
      <c r="D129" s="177">
        <f>RES_hhdet_in_fech!D129/RES_summary!D$21</f>
        <v>5.8328694594413717</v>
      </c>
      <c r="E129" s="177">
        <f>RES_hhdet_in_fech!E129/RES_summary!E$21</f>
        <v>5.388188825101949</v>
      </c>
      <c r="F129" s="177">
        <f>RES_hhdet_in_fech!F129/RES_summary!F$21</f>
        <v>5.0000564350862522</v>
      </c>
      <c r="G129" s="177">
        <f>RES_hhdet_in_fech!G129/RES_summary!G$21</f>
        <v>4.5982860162111674</v>
      </c>
      <c r="H129" s="177">
        <f>RES_hhdet_in_fech!H129/RES_summary!H$21</f>
        <v>4.1928724300506834</v>
      </c>
      <c r="I129" s="177">
        <f>RES_hhdet_in_fech!I129/RES_summary!I$21</f>
        <v>3.9390728691283052</v>
      </c>
      <c r="J129" s="177">
        <f>RES_hhdet_in_fech!J129/RES_summary!J$21</f>
        <v>5.128182169916621</v>
      </c>
      <c r="K129" s="177">
        <f>RES_hhdet_in_fech!K129/RES_summary!K$21</f>
        <v>4.661447473996855</v>
      </c>
      <c r="L129" s="177">
        <f>RES_hhdet_in_fech!L129/RES_summary!L$21</f>
        <v>4.2754599117699792</v>
      </c>
      <c r="M129" s="177">
        <f>RES_hhdet_in_fech!M129/RES_summary!M$21</f>
        <v>4.0542915394311487</v>
      </c>
      <c r="N129" s="177">
        <f>RES_hhdet_in_fech!N129/RES_summary!N$21</f>
        <v>3.9128079882946905</v>
      </c>
      <c r="O129" s="177">
        <f>RES_hhdet_in_fech!O129/RES_summary!O$21</f>
        <v>3.7061247418639911</v>
      </c>
      <c r="P129" s="177">
        <f>RES_hhdet_in_fech!P129/RES_summary!P$21</f>
        <v>3.7056278625695676</v>
      </c>
      <c r="Q129" s="177">
        <f>RES_hhdet_in_fech!Q129/RES_summary!Q$21</f>
        <v>3.5427083272034277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17.903943583126519</v>
      </c>
      <c r="D130" s="178">
        <f>RES_hhdet_in_fech!D130/RES_summary!D$21</f>
        <v>19.284768592938793</v>
      </c>
      <c r="E130" s="178">
        <f>RES_hhdet_in_fech!E130/RES_summary!E$21</f>
        <v>18.891480607347606</v>
      </c>
      <c r="F130" s="178">
        <f>RES_hhdet_in_fech!F130/RES_summary!F$21</f>
        <v>18.179995908461027</v>
      </c>
      <c r="G130" s="178">
        <f>RES_hhdet_in_fech!G130/RES_summary!G$21</f>
        <v>18.374674282661477</v>
      </c>
      <c r="H130" s="178">
        <f>RES_hhdet_in_fech!H130/RES_summary!H$21</f>
        <v>17.6712551450942</v>
      </c>
      <c r="I130" s="178">
        <f>RES_hhdet_in_fech!I130/RES_summary!I$21</f>
        <v>17.087314136735536</v>
      </c>
      <c r="J130" s="178">
        <f>RES_hhdet_in_fech!J130/RES_summary!J$21</f>
        <v>17.885839901702134</v>
      </c>
      <c r="K130" s="178">
        <f>RES_hhdet_in_fech!K130/RES_summary!K$21</f>
        <v>16.555848953999771</v>
      </c>
      <c r="L130" s="178">
        <f>RES_hhdet_in_fech!L130/RES_summary!L$21</f>
        <v>16.447048060649504</v>
      </c>
      <c r="M130" s="178">
        <f>RES_hhdet_in_fech!M130/RES_summary!M$21</f>
        <v>16.147317701824651</v>
      </c>
      <c r="N130" s="178">
        <f>RES_hhdet_in_fech!N130/RES_summary!N$21</f>
        <v>16.081560578417822</v>
      </c>
      <c r="O130" s="178">
        <f>RES_hhdet_in_fech!O130/RES_summary!O$21</f>
        <v>15.926452030207418</v>
      </c>
      <c r="P130" s="178">
        <f>RES_hhdet_in_fech!P130/RES_summary!P$21</f>
        <v>16.69489915815868</v>
      </c>
      <c r="Q130" s="178">
        <f>RES_hhdet_in_fech!Q130/RES_summary!Q$21</f>
        <v>18.10920051951063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17.974308311316843</v>
      </c>
      <c r="D131" s="183">
        <f>RES_hhdet_in_fech!D131/RES_summary!D$21</f>
        <v>18.136058878234021</v>
      </c>
      <c r="E131" s="183">
        <f>RES_hhdet_in_fech!E131/RES_summary!E$21</f>
        <v>17.863449541925711</v>
      </c>
      <c r="F131" s="183">
        <f>RES_hhdet_in_fech!F131/RES_summary!F$21</f>
        <v>17.472183783016376</v>
      </c>
      <c r="G131" s="183">
        <f>RES_hhdet_in_fech!G131/RES_summary!G$21</f>
        <v>17.281402193112871</v>
      </c>
      <c r="H131" s="183">
        <f>RES_hhdet_in_fech!H131/RES_summary!H$21</f>
        <v>17.35768341009544</v>
      </c>
      <c r="I131" s="183">
        <f>RES_hhdet_in_fech!I131/RES_summary!I$21</f>
        <v>17.079000648984358</v>
      </c>
      <c r="J131" s="183">
        <f>RES_hhdet_in_fech!J131/RES_summary!J$21</f>
        <v>16.795419941547546</v>
      </c>
      <c r="K131" s="183">
        <f>RES_hhdet_in_fech!K131/RES_summary!K$21</f>
        <v>16.618487096592627</v>
      </c>
      <c r="L131" s="183">
        <f>RES_hhdet_in_fech!L131/RES_summary!L$21</f>
        <v>16.495689656058687</v>
      </c>
      <c r="M131" s="183">
        <f>RES_hhdet_in_fech!M131/RES_summary!M$21</f>
        <v>16.19117457973104</v>
      </c>
      <c r="N131" s="183">
        <f>RES_hhdet_in_fech!N131/RES_summary!N$21</f>
        <v>16.126843939949598</v>
      </c>
      <c r="O131" s="183">
        <f>RES_hhdet_in_fech!O131/RES_summary!O$21</f>
        <v>15.968347605486709</v>
      </c>
      <c r="P131" s="183">
        <f>RES_hhdet_in_fech!P131/RES_summary!P$21</f>
        <v>15.911925634907748</v>
      </c>
      <c r="Q131" s="183">
        <f>RES_hhdet_in_fech!Q131/RES_summary!Q$21</f>
        <v>15.876807478073287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17.292999225233569</v>
      </c>
      <c r="D132" s="183">
        <f>RES_hhdet_in_fech!D132/RES_summary!D$21</f>
        <v>17.50143290601974</v>
      </c>
      <c r="E132" s="183">
        <f>RES_hhdet_in_fech!E132/RES_summary!E$21</f>
        <v>17.287924774525138</v>
      </c>
      <c r="F132" s="183">
        <f>RES_hhdet_in_fech!F132/RES_summary!F$21</f>
        <v>16.954065349689373</v>
      </c>
      <c r="G132" s="183">
        <f>RES_hhdet_in_fech!G132/RES_summary!G$21</f>
        <v>16.801864938191436</v>
      </c>
      <c r="H132" s="183">
        <f>RES_hhdet_in_fech!H132/RES_summary!H$21</f>
        <v>16.906989696810275</v>
      </c>
      <c r="I132" s="183">
        <f>RES_hhdet_in_fech!I132/RES_summary!I$21</f>
        <v>16.666977698105349</v>
      </c>
      <c r="J132" s="183">
        <f>RES_hhdet_in_fech!J132/RES_summary!J$21</f>
        <v>16.419709240160589</v>
      </c>
      <c r="K132" s="183">
        <f>RES_hhdet_in_fech!K132/RES_summary!K$21</f>
        <v>16.282290572710586</v>
      </c>
      <c r="L132" s="183">
        <f>RES_hhdet_in_fech!L132/RES_summary!L$21</f>
        <v>16.190549344107787</v>
      </c>
      <c r="M132" s="183">
        <f>RES_hhdet_in_fech!M132/RES_summary!M$21</f>
        <v>15.881298207474954</v>
      </c>
      <c r="N132" s="183">
        <f>RES_hhdet_in_fech!N132/RES_summary!N$21</f>
        <v>15.807137992271858</v>
      </c>
      <c r="O132" s="183">
        <f>RES_hhdet_in_fech!O132/RES_summary!O$21</f>
        <v>15.642245808010451</v>
      </c>
      <c r="P132" s="183">
        <f>RES_hhdet_in_fech!P132/RES_summary!P$21</f>
        <v>15.571910149157667</v>
      </c>
      <c r="Q132" s="183">
        <f>RES_hhdet_in_fech!Q132/RES_summary!Q$21</f>
        <v>15.523115972291164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11.761959031727589</v>
      </c>
      <c r="D133" s="182">
        <f>RES_hhdet_in_fech!D133/RES_summary!D$21</f>
        <v>11.885818035178096</v>
      </c>
      <c r="E133" s="182">
        <f>RES_hhdet_in_fech!E133/RES_summary!E$21</f>
        <v>11.723528144576106</v>
      </c>
      <c r="F133" s="182">
        <f>RES_hhdet_in_fech!F133/RES_summary!F$21</f>
        <v>11.480882074273108</v>
      </c>
      <c r="G133" s="182">
        <f>RES_hhdet_in_fech!G133/RES_summary!G$21</f>
        <v>11.362264457840521</v>
      </c>
      <c r="H133" s="182">
        <f>RES_hhdet_in_fech!H133/RES_summary!H$21</f>
        <v>11.416984365501895</v>
      </c>
      <c r="I133" s="182">
        <f>RES_hhdet_in_fech!I133/RES_summary!I$21</f>
        <v>11.238480344771805</v>
      </c>
      <c r="J133" s="182">
        <f>RES_hhdet_in_fech!J133/RES_summary!J$21</f>
        <v>11.056116675228424</v>
      </c>
      <c r="K133" s="182">
        <f>RES_hhdet_in_fech!K133/RES_summary!K$21</f>
        <v>10.947095140813792</v>
      </c>
      <c r="L133" s="182">
        <f>RES_hhdet_in_fech!L133/RES_summary!L$21</f>
        <v>10.868017391472518</v>
      </c>
      <c r="M133" s="182">
        <f>RES_hhdet_in_fech!M133/RES_summary!M$21</f>
        <v>10.660335893632698</v>
      </c>
      <c r="N133" s="182">
        <f>RES_hhdet_in_fech!N133/RES_summary!N$21</f>
        <v>10.609568772622355</v>
      </c>
      <c r="O133" s="182">
        <f>RES_hhdet_in_fech!O133/RES_summary!O$21</f>
        <v>10.497360859582985</v>
      </c>
      <c r="P133" s="182">
        <f>RES_hhdet_in_fech!P133/RES_summary!P$21</f>
        <v>10.448378674877175</v>
      </c>
      <c r="Q133" s="182">
        <f>RES_hhdet_in_fech!Q133/RES_summary!Q$21</f>
        <v>10.413347401278394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5.5310401935059792</v>
      </c>
      <c r="D134" s="181">
        <f>RES_hhdet_in_fech!D134/RES_summary!D$21</f>
        <v>5.6156148708416458</v>
      </c>
      <c r="E134" s="181">
        <f>RES_hhdet_in_fech!E134/RES_summary!E$21</f>
        <v>5.5643966299490328</v>
      </c>
      <c r="F134" s="181">
        <f>RES_hhdet_in_fech!F134/RES_summary!F$21</f>
        <v>5.4731832754162655</v>
      </c>
      <c r="G134" s="181">
        <f>RES_hhdet_in_fech!G134/RES_summary!G$21</f>
        <v>5.4396004803509177</v>
      </c>
      <c r="H134" s="181">
        <f>RES_hhdet_in_fech!H134/RES_summary!H$21</f>
        <v>5.4900053313083781</v>
      </c>
      <c r="I134" s="181">
        <f>RES_hhdet_in_fech!I134/RES_summary!I$21</f>
        <v>5.4284973533335439</v>
      </c>
      <c r="J134" s="181">
        <f>RES_hhdet_in_fech!J134/RES_summary!J$21</f>
        <v>5.3635925649321656</v>
      </c>
      <c r="K134" s="181">
        <f>RES_hhdet_in_fech!K134/RES_summary!K$21</f>
        <v>5.3351954318967945</v>
      </c>
      <c r="L134" s="181">
        <f>RES_hhdet_in_fech!L134/RES_summary!L$21</f>
        <v>5.3225319526352699</v>
      </c>
      <c r="M134" s="181">
        <f>RES_hhdet_in_fech!M134/RES_summary!M$21</f>
        <v>5.2209623138422581</v>
      </c>
      <c r="N134" s="181">
        <f>RES_hhdet_in_fech!N134/RES_summary!N$21</f>
        <v>5.1975692196495036</v>
      </c>
      <c r="O134" s="181">
        <f>RES_hhdet_in_fech!O134/RES_summary!O$21</f>
        <v>5.1448849484274657</v>
      </c>
      <c r="P134" s="181">
        <f>RES_hhdet_in_fech!P134/RES_summary!P$21</f>
        <v>5.1235314742804885</v>
      </c>
      <c r="Q134" s="181">
        <f>RES_hhdet_in_fech!Q134/RES_summary!Q$21</f>
        <v>5.1097685710127685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26.868817213430507</v>
      </c>
      <c r="E135" s="180">
        <f>RES_hhdet_in_fech!E135/RES_summary!E$21</f>
        <v>26.673121269255049</v>
      </c>
      <c r="F135" s="180">
        <f>RES_hhdet_in_fech!F135/RES_summary!F$21</f>
        <v>25.788451238706397</v>
      </c>
      <c r="G135" s="180">
        <f>RES_hhdet_in_fech!G135/RES_summary!G$21</f>
        <v>25.454838877400949</v>
      </c>
      <c r="H135" s="180">
        <f>RES_hhdet_in_fech!H135/RES_summary!H$21</f>
        <v>25.662853174442933</v>
      </c>
      <c r="I135" s="180">
        <f>RES_hhdet_in_fech!I135/RES_summary!I$21</f>
        <v>25.70700697302032</v>
      </c>
      <c r="J135" s="180">
        <f>RES_hhdet_in_fech!J135/RES_summary!J$21</f>
        <v>26.120868039664241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28.99233725419688</v>
      </c>
      <c r="Q135" s="180">
        <f>RES_hhdet_in_fech!Q135/RES_summary!Q$21</f>
        <v>29.192846898036606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23.245860025470311</v>
      </c>
      <c r="E136" s="179">
        <f>RES_hhdet_in_fech!E136/RES_summary!E$21</f>
        <v>23.091105829938044</v>
      </c>
      <c r="F136" s="179">
        <f>RES_hhdet_in_fech!F136/RES_summary!F$21</f>
        <v>22.37114509593302</v>
      </c>
      <c r="G136" s="179">
        <f>RES_hhdet_in_fech!G136/RES_summary!G$21</f>
        <v>22.112506201771566</v>
      </c>
      <c r="H136" s="179">
        <f>RES_hhdet_in_fech!H136/RES_summary!H$21</f>
        <v>22.294334808687413</v>
      </c>
      <c r="I136" s="179">
        <f>RES_hhdet_in_fech!I136/RES_summary!I$21</f>
        <v>22.244654731046737</v>
      </c>
      <c r="J136" s="179">
        <f>RES_hhdet_in_fech!J136/RES_summary!J$21</f>
        <v>22.496015859390205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24.071779202677575</v>
      </c>
      <c r="Q136" s="179">
        <f>RES_hhdet_in_fech!Q136/RES_summary!Q$21</f>
        <v>24.189938563996996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17.672431640036105</v>
      </c>
      <c r="E137" s="177">
        <f>RES_hhdet_in_fech!E137/RES_summary!E$21</f>
        <v>17.563884371989754</v>
      </c>
      <c r="F137" s="177">
        <f>RES_hhdet_in_fech!F137/RES_summary!F$21</f>
        <v>16.943073204223367</v>
      </c>
      <c r="G137" s="177">
        <f>RES_hhdet_in_fech!G137/RES_summary!G$21</f>
        <v>16.717207565812092</v>
      </c>
      <c r="H137" s="177">
        <f>RES_hhdet_in_fech!H137/RES_summary!H$21</f>
        <v>16.847760983167863</v>
      </c>
      <c r="I137" s="177">
        <f>RES_hhdet_in_fech!I137/RES_summary!I$21</f>
        <v>16.849732875024866</v>
      </c>
      <c r="J137" s="177">
        <f>RES_hhdet_in_fech!J137/RES_summary!J$21</f>
        <v>17.160407865975724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18.948432406985951</v>
      </c>
      <c r="Q137" s="177">
        <f>RES_hhdet_in_fech!Q137/RES_summary!Q$21</f>
        <v>19.076252702964933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5.5734283854342026</v>
      </c>
      <c r="E138" s="177">
        <f>RES_hhdet_in_fech!E138/RES_summary!E$21</f>
        <v>5.5272214579482943</v>
      </c>
      <c r="F138" s="177">
        <f>RES_hhdet_in_fech!F138/RES_summary!F$21</f>
        <v>5.4280718917096564</v>
      </c>
      <c r="G138" s="177">
        <f>RES_hhdet_in_fech!G138/RES_summary!G$21</f>
        <v>5.3952986359594739</v>
      </c>
      <c r="H138" s="177">
        <f>RES_hhdet_in_fech!H138/RES_summary!H$21</f>
        <v>5.4465738255195504</v>
      </c>
      <c r="I138" s="177">
        <f>RES_hhdet_in_fech!I138/RES_summary!I$21</f>
        <v>5.3949218560218739</v>
      </c>
      <c r="J138" s="177">
        <f>RES_hhdet_in_fech!J138/RES_summary!J$21</f>
        <v>5.335607993414488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5.123346795691627</v>
      </c>
      <c r="Q138" s="177">
        <f>RES_hhdet_in_fech!Q138/RES_summary!Q$21</f>
        <v>5.1136858610320575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7.6206945034655806</v>
      </c>
      <c r="D139" s="178">
        <f>RES_hhdet_in_fech!D139/RES_summary!D$21</f>
        <v>7.9516515134986241</v>
      </c>
      <c r="E139" s="178">
        <f>RES_hhdet_in_fech!E139/RES_summary!E$21</f>
        <v>7.9540259026847346</v>
      </c>
      <c r="F139" s="178">
        <f>RES_hhdet_in_fech!F139/RES_summary!F$21</f>
        <v>7.7607757670029489</v>
      </c>
      <c r="G139" s="178">
        <f>RES_hhdet_in_fech!G139/RES_summary!G$21</f>
        <v>7.7388542481399876</v>
      </c>
      <c r="H139" s="178">
        <f>RES_hhdet_in_fech!H139/RES_summary!H$21</f>
        <v>7.8629555436930652</v>
      </c>
      <c r="I139" s="178">
        <f>RES_hhdet_in_fech!I139/RES_summary!I$21</f>
        <v>8.2161693469743113</v>
      </c>
      <c r="J139" s="178">
        <f>RES_hhdet_in_fech!J139/RES_summary!J$21</f>
        <v>8.2495896339607864</v>
      </c>
      <c r="K139" s="178">
        <f>RES_hhdet_in_fech!K139/RES_summary!K$21</f>
        <v>8.4665985752599742</v>
      </c>
      <c r="L139" s="178">
        <f>RES_hhdet_in_fech!L139/RES_summary!L$21</f>
        <v>8.3038714333342227</v>
      </c>
      <c r="M139" s="178">
        <f>RES_hhdet_in_fech!M139/RES_summary!M$21</f>
        <v>9.3465812348316497</v>
      </c>
      <c r="N139" s="178">
        <f>RES_hhdet_in_fech!N139/RES_summary!N$21</f>
        <v>9.5812325847196576</v>
      </c>
      <c r="O139" s="178">
        <f>RES_hhdet_in_fech!O139/RES_summary!O$21</f>
        <v>9.2541977827149093</v>
      </c>
      <c r="P139" s="178">
        <f>RES_hhdet_in_fech!P139/RES_summary!P$21</f>
        <v>9.340491071282008</v>
      </c>
      <c r="Q139" s="178">
        <f>RES_hhdet_in_fech!Q139/RES_summary!Q$21</f>
        <v>8.9873408734139435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7.6206945034655806</v>
      </c>
      <c r="D141" s="176">
        <f>RES_hhdet_in_fech!D141/RES_summary!D$21</f>
        <v>7.9516515134986241</v>
      </c>
      <c r="E141" s="176">
        <f>RES_hhdet_in_fech!E141/RES_summary!E$21</f>
        <v>7.9540259026847346</v>
      </c>
      <c r="F141" s="176">
        <f>RES_hhdet_in_fech!F141/RES_summary!F$21</f>
        <v>7.7607757670029489</v>
      </c>
      <c r="G141" s="176">
        <f>RES_hhdet_in_fech!G141/RES_summary!G$21</f>
        <v>7.7388542481399876</v>
      </c>
      <c r="H141" s="176">
        <f>RES_hhdet_in_fech!H141/RES_summary!H$21</f>
        <v>7.8629555436930652</v>
      </c>
      <c r="I141" s="176">
        <f>RES_hhdet_in_fech!I141/RES_summary!I$21</f>
        <v>8.2161693469743113</v>
      </c>
      <c r="J141" s="176">
        <f>RES_hhdet_in_fech!J141/RES_summary!J$21</f>
        <v>8.2495896339607864</v>
      </c>
      <c r="K141" s="176">
        <f>RES_hhdet_in_fech!K141/RES_summary!K$21</f>
        <v>8.4665985752599742</v>
      </c>
      <c r="L141" s="176">
        <f>RES_hhdet_in_fech!L141/RES_summary!L$21</f>
        <v>8.3038714333342227</v>
      </c>
      <c r="M141" s="176">
        <f>RES_hhdet_in_fech!M141/RES_summary!M$21</f>
        <v>9.3465812348316497</v>
      </c>
      <c r="N141" s="176">
        <f>RES_hhdet_in_fech!N141/RES_summary!N$21</f>
        <v>9.5812325847196576</v>
      </c>
      <c r="O141" s="176">
        <f>RES_hhdet_in_fech!O141/RES_summary!O$21</f>
        <v>9.2541977827149093</v>
      </c>
      <c r="P141" s="176">
        <f>RES_hhdet_in_fech!P141/RES_summary!P$21</f>
        <v>9.340491071282008</v>
      </c>
      <c r="Q141" s="176">
        <f>RES_hhdet_in_fech!Q141/RES_summary!Q$21</f>
        <v>8.9873408734139435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107.18876636430431</v>
      </c>
      <c r="D143" s="184">
        <f>RES_hhdet_in_fech!D143/RES_summary!D$21</f>
        <v>101.63578642621914</v>
      </c>
      <c r="E143" s="184">
        <f>RES_hhdet_in_fech!E143/RES_summary!E$21</f>
        <v>99.812765049135635</v>
      </c>
      <c r="F143" s="184">
        <f>RES_hhdet_in_fech!F143/RES_summary!F$21</f>
        <v>92.799254102491673</v>
      </c>
      <c r="G143" s="184">
        <f>RES_hhdet_in_fech!G143/RES_summary!G$21</f>
        <v>86.438688241757148</v>
      </c>
      <c r="H143" s="184">
        <f>RES_hhdet_in_fech!H143/RES_summary!H$21</f>
        <v>83.288399752612122</v>
      </c>
      <c r="I143" s="184">
        <f>RES_hhdet_in_fech!I143/RES_summary!I$21</f>
        <v>74.126067683763168</v>
      </c>
      <c r="J143" s="184">
        <f>RES_hhdet_in_fech!J143/RES_summary!J$21</f>
        <v>77.060806826903146</v>
      </c>
      <c r="K143" s="184">
        <f>RES_hhdet_in_fech!K143/RES_summary!K$21</f>
        <v>73.597166688771011</v>
      </c>
      <c r="L143" s="184">
        <f>RES_hhdet_in_fech!L143/RES_summary!L$21</f>
        <v>76.411672260272766</v>
      </c>
      <c r="M143" s="184">
        <f>RES_hhdet_in_fech!M143/RES_summary!M$21</f>
        <v>66.456125321662867</v>
      </c>
      <c r="N143" s="184">
        <f>RES_hhdet_in_fech!N143/RES_summary!N$21</f>
        <v>69.439052719184332</v>
      </c>
      <c r="O143" s="184">
        <f>RES_hhdet_in_fech!O143/RES_summary!O$21</f>
        <v>68.557310096482468</v>
      </c>
      <c r="P143" s="184">
        <f>RES_hhdet_in_fech!P143/RES_summary!P$21</f>
        <v>59.147286323747949</v>
      </c>
      <c r="Q143" s="184">
        <f>RES_hhdet_in_fech!Q143/RES_summary!Q$21</f>
        <v>60.191184027387834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67.58000104732514</v>
      </c>
      <c r="D144" s="178">
        <f>RES_hhdet_in_fech!D144/RES_summary!D$21</f>
        <v>61.083916166273028</v>
      </c>
      <c r="E144" s="178">
        <f>RES_hhdet_in_fech!E144/RES_summary!E$21</f>
        <v>59.772530993220492</v>
      </c>
      <c r="F144" s="178">
        <f>RES_hhdet_in_fech!F144/RES_summary!F$21</f>
        <v>53.402127037727361</v>
      </c>
      <c r="G144" s="178">
        <f>RES_hhdet_in_fech!G144/RES_summary!G$21</f>
        <v>47.578910708373527</v>
      </c>
      <c r="H144" s="178">
        <f>RES_hhdet_in_fech!H144/RES_summary!H$21</f>
        <v>44.330395123410042</v>
      </c>
      <c r="I144" s="178">
        <f>RES_hhdet_in_fech!I144/RES_summary!I$21</f>
        <v>35.397584187785135</v>
      </c>
      <c r="J144" s="178">
        <f>RES_hhdet_in_fech!J144/RES_summary!J$21</f>
        <v>37.945916932612576</v>
      </c>
      <c r="K144" s="178">
        <f>RES_hhdet_in_fech!K144/RES_summary!K$21</f>
        <v>34.652531054053803</v>
      </c>
      <c r="L144" s="178">
        <f>RES_hhdet_in_fech!L144/RES_summary!L$21</f>
        <v>36.601199785795991</v>
      </c>
      <c r="M144" s="178">
        <f>RES_hhdet_in_fech!M144/RES_summary!M$21</f>
        <v>24.801568444083042</v>
      </c>
      <c r="N144" s="178">
        <f>RES_hhdet_in_fech!N144/RES_summary!N$21</f>
        <v>25.881217943326501</v>
      </c>
      <c r="O144" s="178">
        <f>RES_hhdet_in_fech!O144/RES_summary!O$21</f>
        <v>26.717892169229415</v>
      </c>
      <c r="P144" s="178">
        <f>RES_hhdet_in_fech!P144/RES_summary!P$21</f>
        <v>17.933407265709675</v>
      </c>
      <c r="Q144" s="178">
        <f>RES_hhdet_in_fech!Q144/RES_summary!Q$21</f>
        <v>19.271007848716145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67.58000104732514</v>
      </c>
      <c r="D145" s="177">
        <f>RES_hhdet_in_fech!D145/RES_summary!D$21</f>
        <v>61.083916166273028</v>
      </c>
      <c r="E145" s="177">
        <f>RES_hhdet_in_fech!E145/RES_summary!E$21</f>
        <v>59.772530993220492</v>
      </c>
      <c r="F145" s="177">
        <f>RES_hhdet_in_fech!F145/RES_summary!F$21</f>
        <v>53.402127037727361</v>
      </c>
      <c r="G145" s="177">
        <f>RES_hhdet_in_fech!G145/RES_summary!G$21</f>
        <v>47.578910708373527</v>
      </c>
      <c r="H145" s="177">
        <f>RES_hhdet_in_fech!H145/RES_summary!H$21</f>
        <v>44.330395123410042</v>
      </c>
      <c r="I145" s="177">
        <f>RES_hhdet_in_fech!I145/RES_summary!I$21</f>
        <v>35.397584187785135</v>
      </c>
      <c r="J145" s="177">
        <f>RES_hhdet_in_fech!J145/RES_summary!J$21</f>
        <v>37.945916932612576</v>
      </c>
      <c r="K145" s="177">
        <f>RES_hhdet_in_fech!K145/RES_summary!K$21</f>
        <v>34.652531054053803</v>
      </c>
      <c r="L145" s="177">
        <f>RES_hhdet_in_fech!L145/RES_summary!L$21</f>
        <v>36.601199785795991</v>
      </c>
      <c r="M145" s="177">
        <f>RES_hhdet_in_fech!M145/RES_summary!M$21</f>
        <v>24.801568444083042</v>
      </c>
      <c r="N145" s="177">
        <f>RES_hhdet_in_fech!N145/RES_summary!N$21</f>
        <v>25.881217943326501</v>
      </c>
      <c r="O145" s="177">
        <f>RES_hhdet_in_fech!O145/RES_summary!O$21</f>
        <v>26.717892169229415</v>
      </c>
      <c r="P145" s="177">
        <f>RES_hhdet_in_fech!P145/RES_summary!P$21</f>
        <v>17.933407265709675</v>
      </c>
      <c r="Q145" s="177">
        <f>RES_hhdet_in_fech!Q145/RES_summary!Q$21</f>
        <v>19.271007848716145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6.0626712123027913</v>
      </c>
      <c r="D146" s="178">
        <f>RES_hhdet_in_fech!D146/RES_summary!D$21</f>
        <v>5.6298036825259867</v>
      </c>
      <c r="E146" s="178">
        <f>RES_hhdet_in_fech!E146/RES_summary!E$21</f>
        <v>5.3597994650246212</v>
      </c>
      <c r="F146" s="178">
        <f>RES_hhdet_in_fech!F146/RES_summary!F$21</f>
        <v>5.8736425588337511</v>
      </c>
      <c r="G146" s="178">
        <f>RES_hhdet_in_fech!G146/RES_summary!G$21</f>
        <v>5.6738845554600577</v>
      </c>
      <c r="H146" s="178">
        <f>RES_hhdet_in_fech!H146/RES_summary!H$21</f>
        <v>5.438620517299376</v>
      </c>
      <c r="I146" s="178">
        <f>RES_hhdet_in_fech!I146/RES_summary!I$21</f>
        <v>5.0450537643824003</v>
      </c>
      <c r="J146" s="178">
        <f>RES_hhdet_in_fech!J146/RES_summary!J$21</f>
        <v>5.0158845927178639</v>
      </c>
      <c r="K146" s="178">
        <f>RES_hhdet_in_fech!K146/RES_summary!K$21</f>
        <v>4.6905712402522184</v>
      </c>
      <c r="L146" s="178">
        <f>RES_hhdet_in_fech!L146/RES_summary!L$21</f>
        <v>4.2591081896913794</v>
      </c>
      <c r="M146" s="178">
        <f>RES_hhdet_in_fech!M146/RES_summary!M$21</f>
        <v>4.1392865564947208</v>
      </c>
      <c r="N146" s="178">
        <f>RES_hhdet_in_fech!N146/RES_summary!N$21</f>
        <v>3.9219229780286411</v>
      </c>
      <c r="O146" s="178">
        <f>RES_hhdet_in_fech!O146/RES_summary!O$21</f>
        <v>3.7931783901039959</v>
      </c>
      <c r="P146" s="178">
        <f>RES_hhdet_in_fech!P146/RES_summary!P$21</f>
        <v>3.6496396357422198</v>
      </c>
      <c r="Q146" s="178">
        <f>RES_hhdet_in_fech!Q146/RES_summary!Q$21</f>
        <v>3.5371372116120448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6.0626712123027913</v>
      </c>
      <c r="D147" s="177">
        <f>RES_hhdet_in_fech!D147/RES_summary!D$21</f>
        <v>5.6298036825259867</v>
      </c>
      <c r="E147" s="177">
        <f>RES_hhdet_in_fech!E147/RES_summary!E$21</f>
        <v>5.3597994650246212</v>
      </c>
      <c r="F147" s="177">
        <f>RES_hhdet_in_fech!F147/RES_summary!F$21</f>
        <v>5.8736425588337511</v>
      </c>
      <c r="G147" s="177">
        <f>RES_hhdet_in_fech!G147/RES_summary!G$21</f>
        <v>5.6738845554600577</v>
      </c>
      <c r="H147" s="177">
        <f>RES_hhdet_in_fech!H147/RES_summary!H$21</f>
        <v>5.438620517299376</v>
      </c>
      <c r="I147" s="177">
        <f>RES_hhdet_in_fech!I147/RES_summary!I$21</f>
        <v>5.0450537643824003</v>
      </c>
      <c r="J147" s="177">
        <f>RES_hhdet_in_fech!J147/RES_summary!J$21</f>
        <v>5.0158845927178639</v>
      </c>
      <c r="K147" s="177">
        <f>RES_hhdet_in_fech!K147/RES_summary!K$21</f>
        <v>4.6905712402522184</v>
      </c>
      <c r="L147" s="177">
        <f>RES_hhdet_in_fech!L147/RES_summary!L$21</f>
        <v>4.2591081896913794</v>
      </c>
      <c r="M147" s="177">
        <f>RES_hhdet_in_fech!M147/RES_summary!M$21</f>
        <v>4.1392865564947208</v>
      </c>
      <c r="N147" s="177">
        <f>RES_hhdet_in_fech!N147/RES_summary!N$21</f>
        <v>3.9219229780286411</v>
      </c>
      <c r="O147" s="177">
        <f>RES_hhdet_in_fech!O147/RES_summary!O$21</f>
        <v>3.7931783901039959</v>
      </c>
      <c r="P147" s="177">
        <f>RES_hhdet_in_fech!P147/RES_summary!P$21</f>
        <v>3.6496396357422198</v>
      </c>
      <c r="Q147" s="177">
        <f>RES_hhdet_in_fech!Q147/RES_summary!Q$21</f>
        <v>3.5371372116120448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25.913722884917807</v>
      </c>
      <c r="D148" s="178">
        <f>RES_hhdet_in_fech!D148/RES_summary!D$21</f>
        <v>26.959081491369592</v>
      </c>
      <c r="E148" s="178">
        <f>RES_hhdet_in_fech!E148/RES_summary!E$21</f>
        <v>26.71033211373965</v>
      </c>
      <c r="F148" s="178">
        <f>RES_hhdet_in_fech!F148/RES_summary!F$21</f>
        <v>25.742316483985846</v>
      </c>
      <c r="G148" s="178">
        <f>RES_hhdet_in_fech!G148/RES_summary!G$21</f>
        <v>25.420128931652119</v>
      </c>
      <c r="H148" s="178">
        <f>RES_hhdet_in_fech!H148/RES_summary!H$21</f>
        <v>25.617898979790684</v>
      </c>
      <c r="I148" s="178">
        <f>RES_hhdet_in_fech!I148/RES_summary!I$21</f>
        <v>25.422358129301742</v>
      </c>
      <c r="J148" s="178">
        <f>RES_hhdet_in_fech!J148/RES_summary!J$21</f>
        <v>25.793458693518712</v>
      </c>
      <c r="K148" s="178">
        <f>RES_hhdet_in_fech!K148/RES_summary!K$21</f>
        <v>25.745835397678306</v>
      </c>
      <c r="L148" s="178">
        <f>RES_hhdet_in_fech!L148/RES_summary!L$21</f>
        <v>27.210815111106758</v>
      </c>
      <c r="M148" s="178">
        <f>RES_hhdet_in_fech!M148/RES_summary!M$21</f>
        <v>28.145934682897948</v>
      </c>
      <c r="N148" s="178">
        <f>RES_hhdet_in_fech!N148/RES_summary!N$21</f>
        <v>30.037186620774253</v>
      </c>
      <c r="O148" s="178">
        <f>RES_hhdet_in_fech!O148/RES_summary!O$21</f>
        <v>28.777951175651864</v>
      </c>
      <c r="P148" s="178">
        <f>RES_hhdet_in_fech!P148/RES_summary!P$21</f>
        <v>28.216695130762893</v>
      </c>
      <c r="Q148" s="178">
        <f>RES_hhdet_in_fech!Q148/RES_summary!Q$21</f>
        <v>28.392417808678577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26.230308075193538</v>
      </c>
      <c r="D153" s="180">
        <f>RES_hhdet_in_fech!D153/RES_summary!D$21</f>
        <v>27.330122951796287</v>
      </c>
      <c r="E153" s="180">
        <f>RES_hhdet_in_fech!E153/RES_summary!E$21</f>
        <v>27.130560125128884</v>
      </c>
      <c r="F153" s="180">
        <f>RES_hhdet_in_fech!F153/RES_summary!F$21</f>
        <v>26.189758225317473</v>
      </c>
      <c r="G153" s="180">
        <f>RES_hhdet_in_fech!G153/RES_summary!G$21</f>
        <v>25.869338274869687</v>
      </c>
      <c r="H153" s="180">
        <f>RES_hhdet_in_fech!H153/RES_summary!H$21</f>
        <v>26.055022876835082</v>
      </c>
      <c r="I153" s="180">
        <f>RES_hhdet_in_fech!I153/RES_summary!I$21</f>
        <v>25.91976859015228</v>
      </c>
      <c r="J153" s="180">
        <f>RES_hhdet_in_fech!J153/RES_summary!J$21</f>
        <v>26.356511041472249</v>
      </c>
      <c r="K153" s="180">
        <f>RES_hhdet_in_fech!K153/RES_summary!K$21</f>
        <v>26.933904780146289</v>
      </c>
      <c r="L153" s="180">
        <f>RES_hhdet_in_fech!L153/RES_summary!L$21</f>
        <v>27.860369002984495</v>
      </c>
      <c r="M153" s="180">
        <f>RES_hhdet_in_fech!M153/RES_summary!M$21</f>
        <v>28.930888995453742</v>
      </c>
      <c r="N153" s="180">
        <f>RES_hhdet_in_fech!N153/RES_summary!N$21</f>
        <v>30.964300788261571</v>
      </c>
      <c r="O153" s="180">
        <f>RES_hhdet_in_fech!O153/RES_summary!O$21</f>
        <v>29.577061193380569</v>
      </c>
      <c r="P153" s="180">
        <f>RES_hhdet_in_fech!P153/RES_summary!P$21</f>
        <v>29.022723973857516</v>
      </c>
      <c r="Q153" s="180">
        <f>RES_hhdet_in_fech!Q153/RES_summary!Q$21</f>
        <v>29.180195710546105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22.787504132779652</v>
      </c>
      <c r="D154" s="179">
        <f>RES_hhdet_in_fech!D154/RES_summary!D$21</f>
        <v>23.589833464615271</v>
      </c>
      <c r="E154" s="179">
        <f>RES_hhdet_in_fech!E154/RES_summary!E$21</f>
        <v>23.372052111143965</v>
      </c>
      <c r="F154" s="179">
        <f>RES_hhdet_in_fech!F154/RES_summary!F$21</f>
        <v>22.636240213607415</v>
      </c>
      <c r="G154" s="179">
        <f>RES_hhdet_in_fech!G154/RES_summary!G$21</f>
        <v>22.394782417473145</v>
      </c>
      <c r="H154" s="179">
        <f>RES_hhdet_in_fech!H154/RES_summary!H$21</f>
        <v>22.576816809738752</v>
      </c>
      <c r="I154" s="179">
        <f>RES_hhdet_in_fech!I154/RES_summary!I$21</f>
        <v>22.44019559606571</v>
      </c>
      <c r="J154" s="179">
        <f>RES_hhdet_in_fech!J154/RES_summary!J$21</f>
        <v>22.702187996789544</v>
      </c>
      <c r="K154" s="179">
        <f>RES_hhdet_in_fech!K154/RES_summary!K$21</f>
        <v>23.061823009968503</v>
      </c>
      <c r="L154" s="179">
        <f>RES_hhdet_in_fech!L154/RES_summary!L$21</f>
        <v>23.651685903524353</v>
      </c>
      <c r="M154" s="179">
        <f>RES_hhdet_in_fech!M154/RES_summary!M$21</f>
        <v>24.261223953071049</v>
      </c>
      <c r="N154" s="179">
        <f>RES_hhdet_in_fech!N154/RES_summary!N$21</f>
        <v>25.58418053172986</v>
      </c>
      <c r="O154" s="179">
        <f>RES_hhdet_in_fech!O154/RES_summary!O$21</f>
        <v>24.521595511690219</v>
      </c>
      <c r="P154" s="179">
        <f>RES_hhdet_in_fech!P154/RES_summary!P$21</f>
        <v>24.092223467172733</v>
      </c>
      <c r="Q154" s="179">
        <f>RES_hhdet_in_fech!Q154/RES_summary!Q$21</f>
        <v>24.164776814911605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17.233762858639981</v>
      </c>
      <c r="D155" s="177">
        <f>RES_hhdet_in_fech!D155/RES_summary!D$21</f>
        <v>17.933933992825676</v>
      </c>
      <c r="E155" s="177">
        <f>RES_hhdet_in_fech!E155/RES_summary!E$21</f>
        <v>17.777581716507726</v>
      </c>
      <c r="F155" s="177">
        <f>RES_hhdet_in_fech!F155/RES_summary!F$21</f>
        <v>17.143846386176222</v>
      </c>
      <c r="G155" s="177">
        <f>RES_hhdet_in_fech!G155/RES_summary!G$21</f>
        <v>16.930610336430522</v>
      </c>
      <c r="H155" s="177">
        <f>RES_hhdet_in_fech!H155/RES_summary!H$21</f>
        <v>17.061231771895113</v>
      </c>
      <c r="I155" s="177">
        <f>RES_hhdet_in_fech!I155/RES_summary!I$21</f>
        <v>16.997849866794688</v>
      </c>
      <c r="J155" s="177">
        <f>RES_hhdet_in_fech!J155/RES_summary!J$21</f>
        <v>17.317680068773164</v>
      </c>
      <c r="K155" s="177">
        <f>RES_hhdet_in_fech!K155/RES_summary!K$21</f>
        <v>17.712938772188529</v>
      </c>
      <c r="L155" s="177">
        <f>RES_hhdet_in_fech!L155/RES_summary!L$21</f>
        <v>18.302856939002144</v>
      </c>
      <c r="M155" s="177">
        <f>RES_hhdet_in_fech!M155/RES_summary!M$21</f>
        <v>19.017007015835397</v>
      </c>
      <c r="N155" s="177">
        <f>RES_hhdet_in_fech!N155/RES_summary!N$21</f>
        <v>20.36112836461426</v>
      </c>
      <c r="O155" s="177">
        <f>RES_hhdet_in_fech!O155/RES_summary!O$21</f>
        <v>19.365463501942983</v>
      </c>
      <c r="P155" s="177">
        <f>RES_hhdet_in_fech!P155/RES_summary!P$21</f>
        <v>18.964525391249193</v>
      </c>
      <c r="Q155" s="177">
        <f>RES_hhdet_in_fech!Q155/RES_summary!Q$21</f>
        <v>19.056410077787053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5.553741274139675</v>
      </c>
      <c r="D156" s="177">
        <f>RES_hhdet_in_fech!D156/RES_summary!D$21</f>
        <v>5.6558994717895983</v>
      </c>
      <c r="E156" s="177">
        <f>RES_hhdet_in_fech!E156/RES_summary!E$21</f>
        <v>5.5944703946362386</v>
      </c>
      <c r="F156" s="177">
        <f>RES_hhdet_in_fech!F156/RES_summary!F$21</f>
        <v>5.4923938274311963</v>
      </c>
      <c r="G156" s="177">
        <f>RES_hhdet_in_fech!G156/RES_summary!G$21</f>
        <v>5.4641720810426229</v>
      </c>
      <c r="H156" s="177">
        <f>RES_hhdet_in_fech!H156/RES_summary!H$21</f>
        <v>5.5155850378436355</v>
      </c>
      <c r="I156" s="177">
        <f>RES_hhdet_in_fech!I156/RES_summary!I$21</f>
        <v>5.4423457292710253</v>
      </c>
      <c r="J156" s="177">
        <f>RES_hhdet_in_fech!J156/RES_summary!J$21</f>
        <v>5.3845079280163768</v>
      </c>
      <c r="K156" s="177">
        <f>RES_hhdet_in_fech!K156/RES_summary!K$21</f>
        <v>5.3488842377799752</v>
      </c>
      <c r="L156" s="177">
        <f>RES_hhdet_in_fech!L156/RES_summary!L$21</f>
        <v>5.3488289645222125</v>
      </c>
      <c r="M156" s="177">
        <f>RES_hhdet_in_fech!M156/RES_summary!M$21</f>
        <v>5.2442169372356471</v>
      </c>
      <c r="N156" s="177">
        <f>RES_hhdet_in_fech!N156/RES_summary!N$21</f>
        <v>5.2230521671156005</v>
      </c>
      <c r="O156" s="177">
        <f>RES_hhdet_in_fech!O156/RES_summary!O$21</f>
        <v>5.1561320097472318</v>
      </c>
      <c r="P156" s="177">
        <f>RES_hhdet_in_fech!P156/RES_summary!P$21</f>
        <v>5.1276980759235373</v>
      </c>
      <c r="Q156" s="177">
        <f>RES_hhdet_in_fech!Q156/RES_summary!Q$21</f>
        <v>5.1083667371245545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7.6323712197585669</v>
      </c>
      <c r="D157" s="178">
        <f>RES_hhdet_in_fech!D157/RES_summary!D$21</f>
        <v>7.9629850860505407</v>
      </c>
      <c r="E157" s="178">
        <f>RES_hhdet_in_fech!E157/RES_summary!E$21</f>
        <v>7.9701024771508759</v>
      </c>
      <c r="F157" s="178">
        <f>RES_hhdet_in_fech!F157/RES_summary!F$21</f>
        <v>7.7811680219447013</v>
      </c>
      <c r="G157" s="178">
        <f>RES_hhdet_in_fech!G157/RES_summary!G$21</f>
        <v>7.7657640462714355</v>
      </c>
      <c r="H157" s="178">
        <f>RES_hhdet_in_fech!H157/RES_summary!H$21</f>
        <v>7.9014851321120254</v>
      </c>
      <c r="I157" s="178">
        <f>RES_hhdet_in_fech!I157/RES_summary!I$21</f>
        <v>8.261071602293887</v>
      </c>
      <c r="J157" s="178">
        <f>RES_hhdet_in_fech!J157/RES_summary!J$21</f>
        <v>8.3055466080539926</v>
      </c>
      <c r="K157" s="178">
        <f>RES_hhdet_in_fech!K157/RES_summary!K$21</f>
        <v>8.5082289967866807</v>
      </c>
      <c r="L157" s="178">
        <f>RES_hhdet_in_fech!L157/RES_summary!L$21</f>
        <v>8.3405491736786423</v>
      </c>
      <c r="M157" s="178">
        <f>RES_hhdet_in_fech!M157/RES_summary!M$21</f>
        <v>9.3693356381871524</v>
      </c>
      <c r="N157" s="178">
        <f>RES_hhdet_in_fech!N157/RES_summary!N$21</f>
        <v>9.598725177054936</v>
      </c>
      <c r="O157" s="178">
        <f>RES_hhdet_in_fech!O157/RES_summary!O$21</f>
        <v>9.2682883614971772</v>
      </c>
      <c r="P157" s="178">
        <f>RES_hhdet_in_fech!P157/RES_summary!P$21</f>
        <v>9.347544291533163</v>
      </c>
      <c r="Q157" s="178">
        <f>RES_hhdet_in_fech!Q157/RES_summary!Q$21</f>
        <v>8.990621158381062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7.6323712197585669</v>
      </c>
      <c r="D159" s="176">
        <f>RES_hhdet_in_fech!D159/RES_summary!D$21</f>
        <v>7.9629850860505407</v>
      </c>
      <c r="E159" s="176">
        <f>RES_hhdet_in_fech!E159/RES_summary!E$21</f>
        <v>7.9701024771508759</v>
      </c>
      <c r="F159" s="176">
        <f>RES_hhdet_in_fech!F159/RES_summary!F$21</f>
        <v>7.7811680219447013</v>
      </c>
      <c r="G159" s="176">
        <f>RES_hhdet_in_fech!G159/RES_summary!G$21</f>
        <v>7.7657640462714355</v>
      </c>
      <c r="H159" s="176">
        <f>RES_hhdet_in_fech!H159/RES_summary!H$21</f>
        <v>7.9014851321120254</v>
      </c>
      <c r="I159" s="176">
        <f>RES_hhdet_in_fech!I159/RES_summary!I$21</f>
        <v>8.261071602293887</v>
      </c>
      <c r="J159" s="176">
        <f>RES_hhdet_in_fech!J159/RES_summary!J$21</f>
        <v>8.3055466080539926</v>
      </c>
      <c r="K159" s="176">
        <f>RES_hhdet_in_fech!K159/RES_summary!K$21</f>
        <v>8.5082289967866807</v>
      </c>
      <c r="L159" s="176">
        <f>RES_hhdet_in_fech!L159/RES_summary!L$21</f>
        <v>8.3405491736786423</v>
      </c>
      <c r="M159" s="176">
        <f>RES_hhdet_in_fech!M159/RES_summary!M$21</f>
        <v>9.3693356381871524</v>
      </c>
      <c r="N159" s="176">
        <f>RES_hhdet_in_fech!N159/RES_summary!N$21</f>
        <v>9.598725177054936</v>
      </c>
      <c r="O159" s="176">
        <f>RES_hhdet_in_fech!O159/RES_summary!O$21</f>
        <v>9.2682883614971772</v>
      </c>
      <c r="P159" s="176">
        <f>RES_hhdet_in_fech!P159/RES_summary!P$21</f>
        <v>9.347544291533163</v>
      </c>
      <c r="Q159" s="176">
        <f>RES_hhdet_in_fech!Q159/RES_summary!Q$21</f>
        <v>8.990621158381062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0</v>
      </c>
      <c r="D161" s="184">
        <f>RES_hhdet_in_fech!D161/RES_summary!D$21</f>
        <v>159.2461323648584</v>
      </c>
      <c r="E161" s="184">
        <f>RES_hhdet_in_fech!E161/RES_summary!E$21</f>
        <v>161.53912943183437</v>
      </c>
      <c r="F161" s="184">
        <f>RES_hhdet_in_fech!F161/RES_summary!F$21</f>
        <v>150.77603854068857</v>
      </c>
      <c r="G161" s="184">
        <f>RES_hhdet_in_fech!G161/RES_summary!G$21</f>
        <v>142.7260879386875</v>
      </c>
      <c r="H161" s="184">
        <f>RES_hhdet_in_fech!H161/RES_summary!H$21</f>
        <v>141.67452461055439</v>
      </c>
      <c r="I161" s="184">
        <f>RES_hhdet_in_fech!I161/RES_summary!I$21</f>
        <v>128.4833211073346</v>
      </c>
      <c r="J161" s="184">
        <f>RES_hhdet_in_fech!J161/RES_summary!J$21</f>
        <v>144.24600173079256</v>
      </c>
      <c r="K161" s="184">
        <f>RES_hhdet_in_fech!K161/RES_summary!K$21</f>
        <v>149.18799942344927</v>
      </c>
      <c r="L161" s="184">
        <f>RES_hhdet_in_fech!L161/RES_summary!L$21</f>
        <v>167.0436470368119</v>
      </c>
      <c r="M161" s="184">
        <f>RES_hhdet_in_fech!M161/RES_summary!M$21</f>
        <v>139.84010857535043</v>
      </c>
      <c r="N161" s="184">
        <f>RES_hhdet_in_fech!N161/RES_summary!N$21</f>
        <v>156.69942925813274</v>
      </c>
      <c r="O161" s="184">
        <f>RES_hhdet_in_fech!O161/RES_summary!O$21</f>
        <v>162.06998426444272</v>
      </c>
      <c r="P161" s="184">
        <f>RES_hhdet_in_fech!P161/RES_summary!P$21</f>
        <v>124.84433273952961</v>
      </c>
      <c r="Q161" s="184">
        <f>RES_hhdet_in_fech!Q161/RES_summary!Q$21</f>
        <v>132.33641006840242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0</v>
      </c>
      <c r="D162" s="178">
        <f>RES_hhdet_in_fech!D162/RES_summary!D$21</f>
        <v>118.7397378804316</v>
      </c>
      <c r="E162" s="178">
        <f>RES_hhdet_in_fech!E162/RES_summary!E$21</f>
        <v>121.78307275153063</v>
      </c>
      <c r="F162" s="178">
        <f>RES_hhdet_in_fech!F162/RES_summary!F$21</f>
        <v>112.55322325257661</v>
      </c>
      <c r="G162" s="178">
        <f>RES_hhdet_in_fech!G162/RES_summary!G$21</f>
        <v>105.35051352803315</v>
      </c>
      <c r="H162" s="178">
        <f>RES_hhdet_in_fech!H162/RES_summary!H$21</f>
        <v>104.2504018306328</v>
      </c>
      <c r="I162" s="178">
        <f>RES_hhdet_in_fech!I162/RES_summary!I$21</f>
        <v>91.033880976478386</v>
      </c>
      <c r="J162" s="178">
        <f>RES_hhdet_in_fech!J162/RES_summary!J$21</f>
        <v>106.84767608329875</v>
      </c>
      <c r="K162" s="178">
        <f>RES_hhdet_in_fech!K162/RES_summary!K$21</f>
        <v>109.99945885061713</v>
      </c>
      <c r="L162" s="178">
        <f>RES_hhdet_in_fech!L162/RES_summary!L$21</f>
        <v>127.28974513297645</v>
      </c>
      <c r="M162" s="178">
        <f>RES_hhdet_in_fech!M162/RES_summary!M$21</f>
        <v>97.96148400622603</v>
      </c>
      <c r="N162" s="178">
        <f>RES_hhdet_in_fech!N162/RES_summary!N$21</f>
        <v>112.6096152082163</v>
      </c>
      <c r="O162" s="178">
        <f>RES_hhdet_in_fech!O162/RES_summary!O$21</f>
        <v>119.87017654243186</v>
      </c>
      <c r="P162" s="178">
        <f>RES_hhdet_in_fech!P162/RES_summary!P$21</f>
        <v>83.123739816820077</v>
      </c>
      <c r="Q162" s="178">
        <f>RES_hhdet_in_fech!Q162/RES_summary!Q$21</f>
        <v>90.818373740805441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0</v>
      </c>
      <c r="D163" s="176">
        <f>RES_hhdet_in_fech!D163/RES_summary!D$21</f>
        <v>118.7397378804316</v>
      </c>
      <c r="E163" s="176">
        <f>RES_hhdet_in_fech!E163/RES_summary!E$21</f>
        <v>121.78307275153063</v>
      </c>
      <c r="F163" s="176">
        <f>RES_hhdet_in_fech!F163/RES_summary!F$21</f>
        <v>112.55322325257661</v>
      </c>
      <c r="G163" s="176">
        <f>RES_hhdet_in_fech!G163/RES_summary!G$21</f>
        <v>105.35051352803315</v>
      </c>
      <c r="H163" s="176">
        <f>RES_hhdet_in_fech!H163/RES_summary!H$21</f>
        <v>104.2504018306328</v>
      </c>
      <c r="I163" s="176">
        <f>RES_hhdet_in_fech!I163/RES_summary!I$21</f>
        <v>91.033880976478386</v>
      </c>
      <c r="J163" s="176">
        <f>RES_hhdet_in_fech!J163/RES_summary!J$21</f>
        <v>106.84767608329875</v>
      </c>
      <c r="K163" s="176">
        <f>RES_hhdet_in_fech!K163/RES_summary!K$21</f>
        <v>109.99945885061713</v>
      </c>
      <c r="L163" s="176">
        <f>RES_hhdet_in_fech!L163/RES_summary!L$21</f>
        <v>127.28974513297645</v>
      </c>
      <c r="M163" s="176">
        <f>RES_hhdet_in_fech!M163/RES_summary!M$21</f>
        <v>97.96148400622603</v>
      </c>
      <c r="N163" s="176">
        <f>RES_hhdet_in_fech!N163/RES_summary!N$21</f>
        <v>112.6096152082163</v>
      </c>
      <c r="O163" s="176">
        <f>RES_hhdet_in_fech!O163/RES_summary!O$21</f>
        <v>119.87017654243186</v>
      </c>
      <c r="P163" s="176">
        <f>RES_hhdet_in_fech!P163/RES_summary!P$21</f>
        <v>83.123739816820077</v>
      </c>
      <c r="Q163" s="176">
        <f>RES_hhdet_in_fech!Q163/RES_summary!Q$21</f>
        <v>90.818373740805441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0</v>
      </c>
      <c r="D164" s="178">
        <f>RES_hhdet_in_fech!D164/RES_summary!D$21</f>
        <v>6.1458209181230732</v>
      </c>
      <c r="E164" s="178">
        <f>RES_hhdet_in_fech!E164/RES_summary!E$21</f>
        <v>5.5969229320606253</v>
      </c>
      <c r="F164" s="178">
        <f>RES_hhdet_in_fech!F164/RES_summary!F$21</f>
        <v>5.2013667054856745</v>
      </c>
      <c r="G164" s="178">
        <f>RES_hhdet_in_fech!G164/RES_summary!G$21</f>
        <v>4.6075622967180525</v>
      </c>
      <c r="H164" s="178">
        <f>RES_hhdet_in_fech!H164/RES_summary!H$21</f>
        <v>4.3166971865581623</v>
      </c>
      <c r="I164" s="178">
        <f>RES_hhdet_in_fech!I164/RES_summary!I$21</f>
        <v>4.0863945841379357</v>
      </c>
      <c r="J164" s="178">
        <f>RES_hhdet_in_fech!J164/RES_summary!J$21</f>
        <v>3.5478870697047338</v>
      </c>
      <c r="K164" s="178">
        <f>RES_hhdet_in_fech!K164/RES_summary!K$21</f>
        <v>4.6540814959928678</v>
      </c>
      <c r="L164" s="178">
        <f>RES_hhdet_in_fech!L164/RES_summary!L$21</f>
        <v>4.2714870271671792</v>
      </c>
      <c r="M164" s="178">
        <f>RES_hhdet_in_fech!M164/RES_summary!M$21</f>
        <v>4.1846012957891388</v>
      </c>
      <c r="N164" s="178">
        <f>RES_hhdet_in_fech!N164/RES_summary!N$21</f>
        <v>3.9460128010429116</v>
      </c>
      <c r="O164" s="178">
        <f>RES_hhdet_in_fech!O164/RES_summary!O$21</f>
        <v>3.7307394845713957</v>
      </c>
      <c r="P164" s="178">
        <f>RES_hhdet_in_fech!P164/RES_summary!P$21</f>
        <v>3.6699745441028426</v>
      </c>
      <c r="Q164" s="178">
        <f>RES_hhdet_in_fech!Q164/RES_summary!Q$21</f>
        <v>3.6504575639762042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0</v>
      </c>
      <c r="D165" s="177">
        <f>RES_hhdet_in_fech!D165/RES_summary!D$21</f>
        <v>6.1458209181230732</v>
      </c>
      <c r="E165" s="177">
        <f>RES_hhdet_in_fech!E165/RES_summary!E$21</f>
        <v>5.5969229320606253</v>
      </c>
      <c r="F165" s="177">
        <f>RES_hhdet_in_fech!F165/RES_summary!F$21</f>
        <v>5.2013667054856745</v>
      </c>
      <c r="G165" s="177">
        <f>RES_hhdet_in_fech!G165/RES_summary!G$21</f>
        <v>4.6075622967180525</v>
      </c>
      <c r="H165" s="177">
        <f>RES_hhdet_in_fech!H165/RES_summary!H$21</f>
        <v>4.3166971865581623</v>
      </c>
      <c r="I165" s="177">
        <f>RES_hhdet_in_fech!I165/RES_summary!I$21</f>
        <v>4.0863945841379357</v>
      </c>
      <c r="J165" s="177">
        <f>RES_hhdet_in_fech!J165/RES_summary!J$21</f>
        <v>3.5478870697047338</v>
      </c>
      <c r="K165" s="177">
        <f>RES_hhdet_in_fech!K165/RES_summary!K$21</f>
        <v>4.6540814959928678</v>
      </c>
      <c r="L165" s="177">
        <f>RES_hhdet_in_fech!L165/RES_summary!L$21</f>
        <v>4.2714870271671792</v>
      </c>
      <c r="M165" s="177">
        <f>RES_hhdet_in_fech!M165/RES_summary!M$21</f>
        <v>4.1846012957891388</v>
      </c>
      <c r="N165" s="177">
        <f>RES_hhdet_in_fech!N165/RES_summary!N$21</f>
        <v>3.9460128010429116</v>
      </c>
      <c r="O165" s="177">
        <f>RES_hhdet_in_fech!O165/RES_summary!O$21</f>
        <v>3.7307394845713957</v>
      </c>
      <c r="P165" s="177">
        <f>RES_hhdet_in_fech!P165/RES_summary!P$21</f>
        <v>3.6699745441028426</v>
      </c>
      <c r="Q165" s="177">
        <f>RES_hhdet_in_fech!Q165/RES_summary!Q$21</f>
        <v>3.6504575639762042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0</v>
      </c>
      <c r="D166" s="178">
        <f>RES_hhdet_in_fech!D166/RES_summary!D$21</f>
        <v>26.409760815474201</v>
      </c>
      <c r="E166" s="178">
        <f>RES_hhdet_in_fech!E166/RES_summary!E$21</f>
        <v>26.209926973502032</v>
      </c>
      <c r="F166" s="178">
        <f>RES_hhdet_in_fech!F166/RES_summary!F$21</f>
        <v>25.271477825868896</v>
      </c>
      <c r="G166" s="178">
        <f>RES_hhdet_in_fech!G166/RES_summary!G$21</f>
        <v>25.047255780986632</v>
      </c>
      <c r="H166" s="178">
        <f>RES_hhdet_in_fech!H166/RES_summary!H$21</f>
        <v>25.27083308741318</v>
      </c>
      <c r="I166" s="178">
        <f>RES_hhdet_in_fech!I166/RES_summary!I$21</f>
        <v>25.188773282727492</v>
      </c>
      <c r="J166" s="178">
        <f>RES_hhdet_in_fech!J166/RES_summary!J$21</f>
        <v>25.656071998658295</v>
      </c>
      <c r="K166" s="178">
        <f>RES_hhdet_in_fech!K166/RES_summary!K$21</f>
        <v>26.118977526283043</v>
      </c>
      <c r="L166" s="178">
        <f>RES_hhdet_in_fech!L166/RES_summary!L$21</f>
        <v>27.219599841993094</v>
      </c>
      <c r="M166" s="178">
        <f>RES_hhdet_in_fech!M166/RES_summary!M$21</f>
        <v>28.375365140228723</v>
      </c>
      <c r="N166" s="178">
        <f>RES_hhdet_in_fech!N166/RES_summary!N$21</f>
        <v>30.582705056719707</v>
      </c>
      <c r="O166" s="178">
        <f>RES_hhdet_in_fech!O166/RES_summary!O$21</f>
        <v>29.226163192535864</v>
      </c>
      <c r="P166" s="178">
        <f>RES_hhdet_in_fech!P166/RES_summary!P$21</f>
        <v>28.709470075646617</v>
      </c>
      <c r="Q166" s="178">
        <f>RES_hhdet_in_fech!Q166/RES_summary!Q$21</f>
        <v>28.875546819208012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0</v>
      </c>
      <c r="D171" s="180">
        <f>RES_hhdet_in_fech!D171/RES_summary!D$21</f>
        <v>26.756571336675677</v>
      </c>
      <c r="E171" s="180">
        <f>RES_hhdet_in_fech!E171/RES_summary!E$21</f>
        <v>26.497010826351222</v>
      </c>
      <c r="F171" s="180">
        <f>RES_hhdet_in_fech!F171/RES_summary!F$21</f>
        <v>25.535194629800344</v>
      </c>
      <c r="G171" s="180">
        <f>RES_hhdet_in_fech!G171/RES_summary!G$21</f>
        <v>25.16332846442192</v>
      </c>
      <c r="H171" s="180">
        <f>RES_hhdet_in_fech!H171/RES_summary!H$21</f>
        <v>25.391087046538342</v>
      </c>
      <c r="I171" s="180">
        <f>RES_hhdet_in_fech!I171/RES_summary!I$21</f>
        <v>25.323799788550712</v>
      </c>
      <c r="J171" s="180">
        <f>RES_hhdet_in_fech!J171/RES_summary!J$21</f>
        <v>25.824443364765376</v>
      </c>
      <c r="K171" s="180">
        <f>RES_hhdet_in_fech!K171/RES_summary!K$21</f>
        <v>26.518047206528745</v>
      </c>
      <c r="L171" s="180">
        <f>RES_hhdet_in_fech!L171/RES_summary!L$21</f>
        <v>27.448526481835962</v>
      </c>
      <c r="M171" s="180">
        <f>RES_hhdet_in_fech!M171/RES_summary!M$21</f>
        <v>28.676325730510715</v>
      </c>
      <c r="N171" s="180">
        <f>RES_hhdet_in_fech!N171/RES_summary!N$21</f>
        <v>30.853088249571297</v>
      </c>
      <c r="O171" s="180">
        <f>RES_hhdet_in_fech!O171/RES_summary!O$21</f>
        <v>29.52232768460124</v>
      </c>
      <c r="P171" s="180">
        <f>RES_hhdet_in_fech!P171/RES_summary!P$21</f>
        <v>28.972172746471941</v>
      </c>
      <c r="Q171" s="180">
        <f>RES_hhdet_in_fech!Q171/RES_summary!Q$21</f>
        <v>29.130169476463511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23.165036783664643</v>
      </c>
      <c r="E172" s="179">
        <f>RES_hhdet_in_fech!E172/RES_summary!E$21</f>
        <v>22.966840219605089</v>
      </c>
      <c r="F172" s="179">
        <f>RES_hhdet_in_fech!F172/RES_summary!F$21</f>
        <v>22.239096938469686</v>
      </c>
      <c r="G172" s="179">
        <f>RES_hhdet_in_fech!G172/RES_summary!G$21</f>
        <v>21.95542556753902</v>
      </c>
      <c r="H172" s="179">
        <f>RES_hhdet_in_fech!H172/RES_summary!H$21</f>
        <v>22.138838277031123</v>
      </c>
      <c r="I172" s="179">
        <f>RES_hhdet_in_fech!I172/RES_summary!I$21</f>
        <v>22.026049195549195</v>
      </c>
      <c r="J172" s="179">
        <f>RES_hhdet_in_fech!J172/RES_summary!J$21</f>
        <v>22.307934552268321</v>
      </c>
      <c r="K172" s="179">
        <f>RES_hhdet_in_fech!K172/RES_summary!K$21</f>
        <v>22.740398198280307</v>
      </c>
      <c r="L172" s="179">
        <f>RES_hhdet_in_fech!L172/RES_summary!L$21</f>
        <v>23.328822251627201</v>
      </c>
      <c r="M172" s="179">
        <f>RES_hhdet_in_fech!M172/RES_summary!M$21</f>
        <v>24.006104210613518</v>
      </c>
      <c r="N172" s="179">
        <f>RES_hhdet_in_fech!N172/RES_summary!N$21</f>
        <v>25.384888513239812</v>
      </c>
      <c r="O172" s="179">
        <f>RES_hhdet_in_fech!O172/RES_summary!O$21</f>
        <v>24.35410909410291</v>
      </c>
      <c r="P172" s="179">
        <f>RES_hhdet_in_fech!P172/RES_summary!P$21</f>
        <v>23.957180667947249</v>
      </c>
      <c r="Q172" s="179">
        <f>RES_hhdet_in_fech!Q172/RES_summary!Q$21</f>
        <v>24.130598021445149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17.610986582113028</v>
      </c>
      <c r="E173" s="177">
        <f>RES_hhdet_in_fech!E173/RES_summary!E$21</f>
        <v>17.469363701244173</v>
      </c>
      <c r="F173" s="177">
        <f>RES_hhdet_in_fech!F173/RES_summary!F$21</f>
        <v>16.843064841272341</v>
      </c>
      <c r="G173" s="177">
        <f>RES_hhdet_in_fech!G173/RES_summary!G$21</f>
        <v>16.598453520337841</v>
      </c>
      <c r="H173" s="177">
        <f>RES_hhdet_in_fech!H173/RES_summary!H$21</f>
        <v>16.730252727302076</v>
      </c>
      <c r="I173" s="177">
        <f>RES_hhdet_in_fech!I173/RES_summary!I$21</f>
        <v>16.68414501031441</v>
      </c>
      <c r="J173" s="177">
        <f>RES_hhdet_in_fech!J173/RES_summary!J$21</f>
        <v>17.016935707956673</v>
      </c>
      <c r="K173" s="177">
        <f>RES_hhdet_in_fech!K173/RES_summary!K$21</f>
        <v>17.466064186131984</v>
      </c>
      <c r="L173" s="177">
        <f>RES_hhdet_in_fech!L173/RES_summary!L$21</f>
        <v>18.053008904676734</v>
      </c>
      <c r="M173" s="177">
        <f>RES_hhdet_in_fech!M173/RES_summary!M$21</f>
        <v>18.81703301858046</v>
      </c>
      <c r="N173" s="177">
        <f>RES_hhdet_in_fech!N173/RES_summary!N$21</f>
        <v>20.20252213661777</v>
      </c>
      <c r="O173" s="177">
        <f>RES_hhdet_in_fech!O173/RES_summary!O$21</f>
        <v>19.233194290287816</v>
      </c>
      <c r="P173" s="177">
        <f>RES_hhdet_in_fech!P173/RES_summary!P$21</f>
        <v>18.858224592640603</v>
      </c>
      <c r="Q173" s="177">
        <f>RES_hhdet_in_fech!Q173/RES_summary!Q$21</f>
        <v>19.029456586378895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5.5540502015516111</v>
      </c>
      <c r="E174" s="176">
        <f>RES_hhdet_in_fech!E174/RES_summary!E$21</f>
        <v>5.4974765183609131</v>
      </c>
      <c r="F174" s="176">
        <f>RES_hhdet_in_fech!F174/RES_summary!F$21</f>
        <v>5.3960320971973452</v>
      </c>
      <c r="G174" s="176">
        <f>RES_hhdet_in_fech!G174/RES_summary!G$21</f>
        <v>5.3569720472011797</v>
      </c>
      <c r="H174" s="176">
        <f>RES_hhdet_in_fech!H174/RES_summary!H$21</f>
        <v>5.4085855497290476</v>
      </c>
      <c r="I174" s="176">
        <f>RES_hhdet_in_fech!I174/RES_summary!I$21</f>
        <v>5.3419041852347871</v>
      </c>
      <c r="J174" s="176">
        <f>RES_hhdet_in_fech!J174/RES_summary!J$21</f>
        <v>5.2909988443116474</v>
      </c>
      <c r="K174" s="176">
        <f>RES_hhdet_in_fech!K174/RES_summary!K$21</f>
        <v>5.2743340121483229</v>
      </c>
      <c r="L174" s="176">
        <f>RES_hhdet_in_fech!L174/RES_summary!L$21</f>
        <v>5.2758133469504616</v>
      </c>
      <c r="M174" s="176">
        <f>RES_hhdet_in_fech!M174/RES_summary!M$21</f>
        <v>5.1890711920330599</v>
      </c>
      <c r="N174" s="176">
        <f>RES_hhdet_in_fech!N174/RES_summary!N$21</f>
        <v>5.1823663766220438</v>
      </c>
      <c r="O174" s="176">
        <f>RES_hhdet_in_fech!O174/RES_summary!O$21</f>
        <v>5.1209148038150936</v>
      </c>
      <c r="P174" s="176">
        <f>RES_hhdet_in_fech!P174/RES_summary!P$21</f>
        <v>5.0989560753066421</v>
      </c>
      <c r="Q174" s="176">
        <f>RES_hhdet_in_fech!Q174/RES_summary!Q$21</f>
        <v>5.1011414350662569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0</v>
      </c>
      <c r="D175" s="178">
        <f>RES_hhdet_in_fech!D175/RES_summary!D$21</f>
        <v>7.9508127508295221</v>
      </c>
      <c r="E175" s="178">
        <f>RES_hhdet_in_fech!E175/RES_summary!E$21</f>
        <v>7.9492067747410635</v>
      </c>
      <c r="F175" s="178">
        <f>RES_hhdet_in_fech!F175/RES_summary!F$21</f>
        <v>7.7499707567573575</v>
      </c>
      <c r="G175" s="178">
        <f>RES_hhdet_in_fech!G175/RES_summary!G$21</f>
        <v>7.7207563329496516</v>
      </c>
      <c r="H175" s="178">
        <f>RES_hhdet_in_fech!H175/RES_summary!H$21</f>
        <v>7.8365925059502519</v>
      </c>
      <c r="I175" s="178">
        <f>RES_hhdet_in_fech!I175/RES_summary!I$21</f>
        <v>8.1742722639907903</v>
      </c>
      <c r="J175" s="178">
        <f>RES_hhdet_in_fech!J175/RES_summary!J$21</f>
        <v>8.1943665791307616</v>
      </c>
      <c r="K175" s="178">
        <f>RES_hhdet_in_fech!K175/RES_summary!K$21</f>
        <v>8.415481550556235</v>
      </c>
      <c r="L175" s="178">
        <f>RES_hhdet_in_fech!L175/RES_summary!L$21</f>
        <v>8.2628150346751941</v>
      </c>
      <c r="M175" s="178">
        <f>RES_hhdet_in_fech!M175/RES_summary!M$21</f>
        <v>9.318658133106533</v>
      </c>
      <c r="N175" s="178">
        <f>RES_hhdet_in_fech!N175/RES_summary!N$21</f>
        <v>9.5610961921538475</v>
      </c>
      <c r="O175" s="178">
        <f>RES_hhdet_in_fech!O175/RES_summary!O$21</f>
        <v>9.2429050449035941</v>
      </c>
      <c r="P175" s="178">
        <f>RES_hhdet_in_fech!P175/RES_summary!P$21</f>
        <v>9.3411483029600717</v>
      </c>
      <c r="Q175" s="178">
        <f>RES_hhdet_in_fech!Q175/RES_summary!Q$21</f>
        <v>8.9920319444127639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0</v>
      </c>
      <c r="D177" s="176">
        <f>RES_hhdet_in_fech!D177/RES_summary!D$21</f>
        <v>7.9508127508295221</v>
      </c>
      <c r="E177" s="176">
        <f>RES_hhdet_in_fech!E177/RES_summary!E$21</f>
        <v>7.9492067747410635</v>
      </c>
      <c r="F177" s="176">
        <f>RES_hhdet_in_fech!F177/RES_summary!F$21</f>
        <v>7.7499707567573575</v>
      </c>
      <c r="G177" s="176">
        <f>RES_hhdet_in_fech!G177/RES_summary!G$21</f>
        <v>7.7207563329496516</v>
      </c>
      <c r="H177" s="176">
        <f>RES_hhdet_in_fech!H177/RES_summary!H$21</f>
        <v>7.8365925059502519</v>
      </c>
      <c r="I177" s="176">
        <f>RES_hhdet_in_fech!I177/RES_summary!I$21</f>
        <v>8.1742722639907903</v>
      </c>
      <c r="J177" s="176">
        <f>RES_hhdet_in_fech!J177/RES_summary!J$21</f>
        <v>8.1943665791307616</v>
      </c>
      <c r="K177" s="176">
        <f>RES_hhdet_in_fech!K177/RES_summary!K$21</f>
        <v>8.415481550556235</v>
      </c>
      <c r="L177" s="176">
        <f>RES_hhdet_in_fech!L177/RES_summary!L$21</f>
        <v>8.2628150346751941</v>
      </c>
      <c r="M177" s="176">
        <f>RES_hhdet_in_fech!M177/RES_summary!M$21</f>
        <v>9.318658133106533</v>
      </c>
      <c r="N177" s="176">
        <f>RES_hhdet_in_fech!N177/RES_summary!N$21</f>
        <v>9.5610961921538475</v>
      </c>
      <c r="O177" s="176">
        <f>RES_hhdet_in_fech!O177/RES_summary!O$21</f>
        <v>9.2429050449035941</v>
      </c>
      <c r="P177" s="176">
        <f>RES_hhdet_in_fech!P177/RES_summary!P$21</f>
        <v>9.3411483029600717</v>
      </c>
      <c r="Q177" s="176">
        <f>RES_hhdet_in_fech!Q177/RES_summary!Q$21</f>
        <v>8.9920319444127639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106.73331381941004</v>
      </c>
      <c r="E3" s="184">
        <f>RES_hhdet_in_tesh!E3/RES_summary!E$21</f>
        <v>105.84564473781742</v>
      </c>
      <c r="F3" s="184">
        <f>RES_hhdet_in_tesh!F3/RES_summary!F$21</f>
        <v>0</v>
      </c>
      <c r="G3" s="184">
        <f>RES_hhdet_in_tesh!G3/RES_summary!G$21</f>
        <v>97.174486274354123</v>
      </c>
      <c r="H3" s="184">
        <f>RES_hhdet_in_tesh!H3/RES_summary!H$21</f>
        <v>96.154561106002348</v>
      </c>
      <c r="I3" s="184">
        <f>RES_hhdet_in_tesh!I3/RES_summary!I$21</f>
        <v>99.457526623664776</v>
      </c>
      <c r="J3" s="184">
        <f>RES_hhdet_in_tesh!J3/RES_summary!J$21</f>
        <v>299.48719364230237</v>
      </c>
      <c r="K3" s="184">
        <f>RES_hhdet_in_tesh!K3/RES_summary!K$21</f>
        <v>115.49184055228902</v>
      </c>
      <c r="L3" s="184">
        <f>RES_hhdet_in_tesh!L3/RES_summary!L$21</f>
        <v>115.72406865410136</v>
      </c>
      <c r="M3" s="184">
        <f>RES_hhdet_in_tesh!M3/RES_summary!M$21</f>
        <v>111.93043516841188</v>
      </c>
      <c r="N3" s="184">
        <f>RES_hhdet_in_tesh!N3/RES_summary!N$21</f>
        <v>112.48427490613666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80.085152271780672</v>
      </c>
      <c r="E4" s="178">
        <f>RES_hhdet_in_tesh!E4/RES_summary!E$21</f>
        <v>79.212321998194696</v>
      </c>
      <c r="F4" s="178">
        <f>RES_hhdet_in_tesh!F4/RES_summary!F$21</f>
        <v>0</v>
      </c>
      <c r="G4" s="178">
        <f>RES_hhdet_in_tesh!G4/RES_summary!G$21</f>
        <v>71.346374621148627</v>
      </c>
      <c r="H4" s="178">
        <f>RES_hhdet_in_tesh!H4/RES_summary!H$21</f>
        <v>69.823013264949566</v>
      </c>
      <c r="I4" s="178">
        <f>RES_hhdet_in_tesh!I4/RES_summary!I$21</f>
        <v>60.345847508286354</v>
      </c>
      <c r="J4" s="178">
        <f>RES_hhdet_in_tesh!J4/RES_summary!J$21</f>
        <v>258.67000284824599</v>
      </c>
      <c r="K4" s="178">
        <f>RES_hhdet_in_tesh!K4/RES_summary!K$21</f>
        <v>74.061720386023566</v>
      </c>
      <c r="L4" s="178">
        <f>RES_hhdet_in_tesh!L4/RES_summary!L$21</f>
        <v>72.966731280341293</v>
      </c>
      <c r="M4" s="178">
        <f>RES_hhdet_in_tesh!M4/RES_summary!M$21</f>
        <v>67.258217718531682</v>
      </c>
      <c r="N4" s="178">
        <f>RES_hhdet_in_tesh!N4/RES_summary!N$21</f>
        <v>66.25419027010949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79.375822052271417</v>
      </c>
      <c r="E5" s="177">
        <f>RES_hhdet_in_tesh!E5/RES_summary!E$21</f>
        <v>78.525179265649371</v>
      </c>
      <c r="F5" s="177">
        <f>RES_hhdet_in_tesh!F5/RES_summary!F$21</f>
        <v>0</v>
      </c>
      <c r="G5" s="177">
        <f>RES_hhdet_in_tesh!G5/RES_summary!G$21</f>
        <v>70.758463164840379</v>
      </c>
      <c r="H5" s="177">
        <f>RES_hhdet_in_tesh!H5/RES_summary!H$21</f>
        <v>69.261124814914254</v>
      </c>
      <c r="I5" s="177">
        <f>RES_hhdet_in_tesh!I5/RES_summary!I$21</f>
        <v>59.755399331903689</v>
      </c>
      <c r="J5" s="177">
        <f>RES_hhdet_in_tesh!J5/RES_summary!J$21</f>
        <v>256.41797472442778</v>
      </c>
      <c r="K5" s="177">
        <f>RES_hhdet_in_tesh!K5/RES_summary!K$21</f>
        <v>73.312689108074906</v>
      </c>
      <c r="L5" s="177">
        <f>RES_hhdet_in_tesh!L5/RES_summary!L$21</f>
        <v>72.393660862848975</v>
      </c>
      <c r="M5" s="177">
        <f>RES_hhdet_in_tesh!M5/RES_summary!M$21</f>
        <v>66.397121684351575</v>
      </c>
      <c r="N5" s="177">
        <f>RES_hhdet_in_tesh!N5/RES_summary!N$21</f>
        <v>65.294025929913303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0.70933021950925979</v>
      </c>
      <c r="E6" s="177">
        <f>RES_hhdet_in_tesh!E6/RES_summary!E$21</f>
        <v>0.68714273254531522</v>
      </c>
      <c r="F6" s="177">
        <f>RES_hhdet_in_tesh!F6/RES_summary!F$21</f>
        <v>0</v>
      </c>
      <c r="G6" s="177">
        <f>RES_hhdet_in_tesh!G6/RES_summary!G$21</f>
        <v>0.5879114563082557</v>
      </c>
      <c r="H6" s="177">
        <f>RES_hhdet_in_tesh!H6/RES_summary!H$21</f>
        <v>0.56188845003530641</v>
      </c>
      <c r="I6" s="177">
        <f>RES_hhdet_in_tesh!I6/RES_summary!I$21</f>
        <v>0.59044817638266289</v>
      </c>
      <c r="J6" s="177">
        <f>RES_hhdet_in_tesh!J6/RES_summary!J$21</f>
        <v>2.252028123818218</v>
      </c>
      <c r="K6" s="177">
        <f>RES_hhdet_in_tesh!K6/RES_summary!K$21</f>
        <v>0.74903127794866053</v>
      </c>
      <c r="L6" s="177">
        <f>RES_hhdet_in_tesh!L6/RES_summary!L$21</f>
        <v>0.57307041749231902</v>
      </c>
      <c r="M6" s="177">
        <f>RES_hhdet_in_tesh!M6/RES_summary!M$21</f>
        <v>0.86109603418011438</v>
      </c>
      <c r="N6" s="177">
        <f>RES_hhdet_in_tesh!N6/RES_summary!N$21</f>
        <v>0.96016434019619246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12.340399646196353</v>
      </c>
      <c r="J7" s="178">
        <f>RES_hhdet_in_tesh!J7/RES_summary!J$21</f>
        <v>13.51800189906975</v>
      </c>
      <c r="K7" s="178">
        <f>RES_hhdet_in_tesh!K7/RES_summary!K$21</f>
        <v>13.47688144053768</v>
      </c>
      <c r="L7" s="178">
        <f>RES_hhdet_in_tesh!L7/RES_summary!L$21</f>
        <v>14.153375473950483</v>
      </c>
      <c r="M7" s="178">
        <f>RES_hhdet_in_tesh!M7/RES_summary!M$21</f>
        <v>14.275519888354655</v>
      </c>
      <c r="N7" s="178">
        <f>RES_hhdet_in_tesh!N7/RES_summary!N$21</f>
        <v>14.056404685974563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12.340399646196353</v>
      </c>
      <c r="J8" s="177">
        <f>RES_hhdet_in_tesh!J8/RES_summary!J$21</f>
        <v>13.51800189906975</v>
      </c>
      <c r="K8" s="177">
        <f>RES_hhdet_in_tesh!K8/RES_summary!K$21</f>
        <v>13.47688144053768</v>
      </c>
      <c r="L8" s="177">
        <f>RES_hhdet_in_tesh!L8/RES_summary!L$21</f>
        <v>14.153375473950483</v>
      </c>
      <c r="M8" s="177">
        <f>RES_hhdet_in_tesh!M8/RES_summary!M$21</f>
        <v>14.275519888354655</v>
      </c>
      <c r="N8" s="177">
        <f>RES_hhdet_in_tesh!N8/RES_summary!N$21</f>
        <v>14.056404685974563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20.069554281303891</v>
      </c>
      <c r="E9" s="178">
        <f>RES_hhdet_in_tesh!E9/RES_summary!E$21</f>
        <v>20.028867191717392</v>
      </c>
      <c r="F9" s="178">
        <f>RES_hhdet_in_tesh!F9/RES_summary!F$21</f>
        <v>0</v>
      </c>
      <c r="G9" s="178">
        <f>RES_hhdet_in_tesh!G9/RES_summary!G$21</f>
        <v>19.358485031939939</v>
      </c>
      <c r="H9" s="178">
        <f>RES_hhdet_in_tesh!H9/RES_summary!H$21</f>
        <v>19.731877371553164</v>
      </c>
      <c r="I9" s="178">
        <f>RES_hhdet_in_tesh!I9/RES_summary!I$21</f>
        <v>19.852154460235329</v>
      </c>
      <c r="J9" s="178">
        <f>RES_hhdet_in_tesh!J9/RES_summary!J$21</f>
        <v>20.324653770793081</v>
      </c>
      <c r="K9" s="178">
        <f>RES_hhdet_in_tesh!K9/RES_summary!K$21</f>
        <v>20.791062383319233</v>
      </c>
      <c r="L9" s="178">
        <f>RES_hhdet_in_tesh!L9/RES_summary!L$21</f>
        <v>21.563745546645183</v>
      </c>
      <c r="M9" s="178">
        <f>RES_hhdet_in_tesh!M9/RES_summary!M$21</f>
        <v>22.468394203877651</v>
      </c>
      <c r="N9" s="178">
        <f>RES_hhdet_in_tesh!N9/RES_summary!N$21</f>
        <v>24.032174690284506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20.207743616419204</v>
      </c>
      <c r="E15" s="180">
        <f>RES_hhdet_in_tesh!E15/RES_summary!E$21</f>
        <v>20.167885898504011</v>
      </c>
      <c r="F15" s="180">
        <f>RES_hhdet_in_tesh!F15/RES_summary!F$21</f>
        <v>0</v>
      </c>
      <c r="G15" s="180">
        <f>RES_hhdet_in_tesh!G15/RES_summary!G$21</f>
        <v>19.471255845370457</v>
      </c>
      <c r="H15" s="180">
        <f>RES_hhdet_in_tesh!H15/RES_summary!H$21</f>
        <v>19.802058097148144</v>
      </c>
      <c r="I15" s="180">
        <f>RES_hhdet_in_tesh!I15/RES_summary!I$21</f>
        <v>20.008785969724379</v>
      </c>
      <c r="J15" s="180">
        <f>RES_hhdet_in_tesh!J15/RES_summary!J$21</f>
        <v>20.519494505080839</v>
      </c>
      <c r="K15" s="180">
        <f>RES_hhdet_in_tesh!K15/RES_summary!K$21</f>
        <v>21.047415631466013</v>
      </c>
      <c r="L15" s="180">
        <f>RES_hhdet_in_tesh!L15/RES_summary!L$21</f>
        <v>21.833743082135506</v>
      </c>
      <c r="M15" s="180">
        <f>RES_hhdet_in_tesh!M15/RES_summary!M$21</f>
        <v>22.819613653084176</v>
      </c>
      <c r="N15" s="180">
        <f>RES_hhdet_in_tesh!N15/RES_summary!N$21</f>
        <v>24.425333803043667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18.828059418069174</v>
      </c>
      <c r="E16" s="179">
        <f>RES_hhdet_in_tesh!E16/RES_summary!E$21</f>
        <v>18.776208879743422</v>
      </c>
      <c r="F16" s="179">
        <f>RES_hhdet_in_tesh!F16/RES_summary!F$21</f>
        <v>0</v>
      </c>
      <c r="G16" s="179">
        <f>RES_hhdet_in_tesh!G16/RES_summary!G$21</f>
        <v>18.240671333421677</v>
      </c>
      <c r="H16" s="179">
        <f>RES_hhdet_in_tesh!H16/RES_summary!H$21</f>
        <v>18.528787611703407</v>
      </c>
      <c r="I16" s="179">
        <f>RES_hhdet_in_tesh!I16/RES_summary!I$21</f>
        <v>18.64038727697832</v>
      </c>
      <c r="J16" s="179">
        <f>RES_hhdet_in_tesh!J16/RES_summary!J$21</f>
        <v>18.867587384325649</v>
      </c>
      <c r="K16" s="179">
        <f>RES_hhdet_in_tesh!K16/RES_summary!K$21</f>
        <v>19.198414630250305</v>
      </c>
      <c r="L16" s="179">
        <f>RES_hhdet_in_tesh!L16/RES_summary!L$21</f>
        <v>19.669381342771661</v>
      </c>
      <c r="M16" s="179">
        <f>RES_hhdet_in_tesh!M16/RES_summary!M$21</f>
        <v>20.196698210778042</v>
      </c>
      <c r="N16" s="179">
        <f>RES_hhdet_in_tesh!N16/RES_summary!N$21</f>
        <v>21.229376568882643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13.167719890569449</v>
      </c>
      <c r="E17" s="177">
        <f>RES_hhdet_in_tesh!E17/RES_summary!E$21</f>
        <v>13.170260855221276</v>
      </c>
      <c r="F17" s="177">
        <f>RES_hhdet_in_tesh!F17/RES_summary!F$21</f>
        <v>0</v>
      </c>
      <c r="G17" s="177">
        <f>RES_hhdet_in_tesh!G17/RES_summary!G$21</f>
        <v>12.759731498411249</v>
      </c>
      <c r="H17" s="177">
        <f>RES_hhdet_in_tesh!H17/RES_summary!H$21</f>
        <v>12.990171743738671</v>
      </c>
      <c r="I17" s="177">
        <f>RES_hhdet_in_tesh!I17/RES_summary!I$21</f>
        <v>13.169727726131873</v>
      </c>
      <c r="J17" s="177">
        <f>RES_hhdet_in_tesh!J17/RES_summary!J$21</f>
        <v>13.456488398337676</v>
      </c>
      <c r="K17" s="177">
        <f>RES_hhdet_in_tesh!K17/RES_summary!K$21</f>
        <v>13.814780736793637</v>
      </c>
      <c r="L17" s="177">
        <f>RES_hhdet_in_tesh!L17/RES_summary!L$21</f>
        <v>14.296531614954818</v>
      </c>
      <c r="M17" s="177">
        <f>RES_hhdet_in_tesh!M17/RES_summary!M$21</f>
        <v>14.932609945164034</v>
      </c>
      <c r="N17" s="177">
        <f>RES_hhdet_in_tesh!N17/RES_summary!N$21</f>
        <v>15.990975356378678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5.6603395274997235</v>
      </c>
      <c r="E18" s="177">
        <f>RES_hhdet_in_tesh!E18/RES_summary!E$21</f>
        <v>5.6059480245221485</v>
      </c>
      <c r="F18" s="177">
        <f>RES_hhdet_in_tesh!F18/RES_summary!F$21</f>
        <v>0</v>
      </c>
      <c r="G18" s="177">
        <f>RES_hhdet_in_tesh!G18/RES_summary!G$21</f>
        <v>5.4809398350104273</v>
      </c>
      <c r="H18" s="177">
        <f>RES_hhdet_in_tesh!H18/RES_summary!H$21</f>
        <v>5.538615867964733</v>
      </c>
      <c r="I18" s="177">
        <f>RES_hhdet_in_tesh!I18/RES_summary!I$21</f>
        <v>5.4706595508464444</v>
      </c>
      <c r="J18" s="177">
        <f>RES_hhdet_in_tesh!J18/RES_summary!J$21</f>
        <v>5.411098985987973</v>
      </c>
      <c r="K18" s="177">
        <f>RES_hhdet_in_tesh!K18/RES_summary!K$21</f>
        <v>5.3836338934566701</v>
      </c>
      <c r="L18" s="177">
        <f>RES_hhdet_in_tesh!L18/RES_summary!L$21</f>
        <v>5.3728497278168454</v>
      </c>
      <c r="M18" s="177">
        <f>RES_hhdet_in_tesh!M18/RES_summary!M$21</f>
        <v>5.2640882656140073</v>
      </c>
      <c r="N18" s="177">
        <f>RES_hhdet_in_tesh!N18/RES_summary!N$21</f>
        <v>5.2384012125039643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6.5786072663254744</v>
      </c>
      <c r="E19" s="178">
        <f>RES_hhdet_in_tesh!E19/RES_summary!E$21</f>
        <v>6.6044555479053457</v>
      </c>
      <c r="F19" s="178">
        <f>RES_hhdet_in_tesh!F19/RES_summary!F$21</f>
        <v>0</v>
      </c>
      <c r="G19" s="178">
        <f>RES_hhdet_in_tesh!G19/RES_summary!G$21</f>
        <v>6.4696266212655447</v>
      </c>
      <c r="H19" s="178">
        <f>RES_hhdet_in_tesh!H19/RES_summary!H$21</f>
        <v>6.5996704694996211</v>
      </c>
      <c r="I19" s="178">
        <f>RES_hhdet_in_tesh!I19/RES_summary!I$21</f>
        <v>6.9191250089467466</v>
      </c>
      <c r="J19" s="178">
        <f>RES_hhdet_in_tesh!J19/RES_summary!J$21</f>
        <v>6.9745351241935394</v>
      </c>
      <c r="K19" s="178">
        <f>RES_hhdet_in_tesh!K19/RES_summary!K$21</f>
        <v>7.1621763424085367</v>
      </c>
      <c r="L19" s="178">
        <f>RES_hhdet_in_tesh!L19/RES_summary!L$21</f>
        <v>7.0402163531643973</v>
      </c>
      <c r="M19" s="178">
        <f>RES_hhdet_in_tesh!M19/RES_summary!M$21</f>
        <v>7.9283033576479003</v>
      </c>
      <c r="N19" s="178">
        <f>RES_hhdet_in_tesh!N19/RES_summary!N$21</f>
        <v>8.141505259768083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6.5786072663254744</v>
      </c>
      <c r="E22" s="176">
        <f>RES_hhdet_in_tesh!E22/RES_summary!E$21</f>
        <v>6.6044555479053457</v>
      </c>
      <c r="F22" s="176">
        <f>RES_hhdet_in_tesh!F22/RES_summary!F$21</f>
        <v>0</v>
      </c>
      <c r="G22" s="176">
        <f>RES_hhdet_in_tesh!G22/RES_summary!G$21</f>
        <v>6.4696266212655447</v>
      </c>
      <c r="H22" s="176">
        <f>RES_hhdet_in_tesh!H22/RES_summary!H$21</f>
        <v>6.5996704694996211</v>
      </c>
      <c r="I22" s="176">
        <f>RES_hhdet_in_tesh!I22/RES_summary!I$21</f>
        <v>6.9191250089467466</v>
      </c>
      <c r="J22" s="176">
        <f>RES_hhdet_in_tesh!J22/RES_summary!J$21</f>
        <v>6.9745351241935394</v>
      </c>
      <c r="K22" s="176">
        <f>RES_hhdet_in_tesh!K22/RES_summary!K$21</f>
        <v>7.1621763424085367</v>
      </c>
      <c r="L22" s="176">
        <f>RES_hhdet_in_tesh!L22/RES_summary!L$21</f>
        <v>7.0402163531643973</v>
      </c>
      <c r="M22" s="176">
        <f>RES_hhdet_in_tesh!M22/RES_summary!M$21</f>
        <v>7.9283033576479003</v>
      </c>
      <c r="N22" s="176">
        <f>RES_hhdet_in_tesh!N22/RES_summary!N$21</f>
        <v>8.141505259768083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0</v>
      </c>
      <c r="F43" s="184">
        <f>RES_hhdet_in_tesh!F43/RES_summary!F$21</f>
        <v>0</v>
      </c>
      <c r="G43" s="184">
        <f>RES_hhdet_in_tesh!G43/RES_summary!G$21</f>
        <v>0</v>
      </c>
      <c r="H43" s="184">
        <f>RES_hhdet_in_tesh!H43/RES_summary!H$21</f>
        <v>0</v>
      </c>
      <c r="I43" s="184">
        <f>RES_hhdet_in_tesh!I43/RES_summary!I$21</f>
        <v>106.58243576827253</v>
      </c>
      <c r="J43" s="184">
        <f>RES_hhdet_in_tesh!J43/RES_summary!J$21</f>
        <v>115.13358079336351</v>
      </c>
      <c r="K43" s="184">
        <f>RES_hhdet_in_tesh!K43/RES_summary!K$21</f>
        <v>113.07848161353751</v>
      </c>
      <c r="L43" s="184">
        <f>RES_hhdet_in_tesh!L43/RES_summary!L$21</f>
        <v>124.86815545017072</v>
      </c>
      <c r="M43" s="184">
        <f>RES_hhdet_in_tesh!M43/RES_summary!M$21</f>
        <v>103.82463886552522</v>
      </c>
      <c r="N43" s="184">
        <f>RES_hhdet_in_tesh!N43/RES_summary!N$21</f>
        <v>0</v>
      </c>
      <c r="O43" s="184">
        <f>RES_hhdet_in_tesh!O43/RES_summary!O$21</f>
        <v>112.67926841323509</v>
      </c>
      <c r="P43" s="184">
        <f>RES_hhdet_in_tesh!P43/RES_summary!P$21</f>
        <v>90.510663421497938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0</v>
      </c>
      <c r="F44" s="178">
        <f>RES_hhdet_in_tesh!F44/RES_summary!F$21</f>
        <v>0</v>
      </c>
      <c r="G44" s="178">
        <f>RES_hhdet_in_tesh!G44/RES_summary!G$21</f>
        <v>0</v>
      </c>
      <c r="H44" s="178">
        <f>RES_hhdet_in_tesh!H44/RES_summary!H$21</f>
        <v>0</v>
      </c>
      <c r="I44" s="178">
        <f>RES_hhdet_in_tesh!I44/RES_summary!I$21</f>
        <v>65.141971143224794</v>
      </c>
      <c r="J44" s="178">
        <f>RES_hhdet_in_tesh!J44/RES_summary!J$21</f>
        <v>68.413001419373629</v>
      </c>
      <c r="K44" s="178">
        <f>RES_hhdet_in_tesh!K44/RES_summary!K$21</f>
        <v>72.171902738417998</v>
      </c>
      <c r="L44" s="178">
        <f>RES_hhdet_in_tesh!L44/RES_summary!L$21</f>
        <v>81.337518056055643</v>
      </c>
      <c r="M44" s="178">
        <f>RES_hhdet_in_tesh!M44/RES_summary!M$21</f>
        <v>64.114489912725816</v>
      </c>
      <c r="N44" s="178">
        <f>RES_hhdet_in_tesh!N44/RES_summary!N$21</f>
        <v>0</v>
      </c>
      <c r="O44" s="178">
        <f>RES_hhdet_in_tesh!O44/RES_summary!O$21</f>
        <v>71.681139313763481</v>
      </c>
      <c r="P44" s="178">
        <f>RES_hhdet_in_tesh!P44/RES_summary!P$21</f>
        <v>51.885744468484859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0</v>
      </c>
      <c r="F45" s="177">
        <f>RES_hhdet_in_tesh!F45/RES_summary!F$21</f>
        <v>0</v>
      </c>
      <c r="G45" s="177">
        <f>RES_hhdet_in_tesh!G45/RES_summary!G$21</f>
        <v>0</v>
      </c>
      <c r="H45" s="177">
        <f>RES_hhdet_in_tesh!H45/RES_summary!H$21</f>
        <v>0</v>
      </c>
      <c r="I45" s="177">
        <f>RES_hhdet_in_tesh!I45/RES_summary!I$21</f>
        <v>63.571580672346059</v>
      </c>
      <c r="J45" s="177">
        <f>RES_hhdet_in_tesh!J45/RES_summary!J$21</f>
        <v>66.943156421948913</v>
      </c>
      <c r="K45" s="177">
        <f>RES_hhdet_in_tesh!K45/RES_summary!K$21</f>
        <v>70.374375959590381</v>
      </c>
      <c r="L45" s="177">
        <f>RES_hhdet_in_tesh!L45/RES_summary!L$21</f>
        <v>79.759079812222822</v>
      </c>
      <c r="M45" s="177">
        <f>RES_hhdet_in_tesh!M45/RES_summary!M$21</f>
        <v>62.101038259725897</v>
      </c>
      <c r="N45" s="177">
        <f>RES_hhdet_in_tesh!N45/RES_summary!N$21</f>
        <v>0</v>
      </c>
      <c r="O45" s="177">
        <f>RES_hhdet_in_tesh!O45/RES_summary!O$21</f>
        <v>69.202697699892241</v>
      </c>
      <c r="P45" s="177">
        <f>RES_hhdet_in_tesh!P45/RES_summary!P$21</f>
        <v>49.266755928304413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0</v>
      </c>
      <c r="F46" s="177">
        <f>RES_hhdet_in_tesh!F46/RES_summary!F$21</f>
        <v>0</v>
      </c>
      <c r="G46" s="177">
        <f>RES_hhdet_in_tesh!G46/RES_summary!G$21</f>
        <v>0</v>
      </c>
      <c r="H46" s="177">
        <f>RES_hhdet_in_tesh!H46/RES_summary!H$21</f>
        <v>0</v>
      </c>
      <c r="I46" s="177">
        <f>RES_hhdet_in_tesh!I46/RES_summary!I$21</f>
        <v>1.5703904708787364</v>
      </c>
      <c r="J46" s="177">
        <f>RES_hhdet_in_tesh!J46/RES_summary!J$21</f>
        <v>1.4698449974247176</v>
      </c>
      <c r="K46" s="177">
        <f>RES_hhdet_in_tesh!K46/RES_summary!K$21</f>
        <v>1.7975267788276206</v>
      </c>
      <c r="L46" s="177">
        <f>RES_hhdet_in_tesh!L46/RES_summary!L$21</f>
        <v>1.5784382438328237</v>
      </c>
      <c r="M46" s="177">
        <f>RES_hhdet_in_tesh!M46/RES_summary!M$21</f>
        <v>2.01345165299991</v>
      </c>
      <c r="N46" s="177">
        <f>RES_hhdet_in_tesh!N46/RES_summary!N$21</f>
        <v>0</v>
      </c>
      <c r="O46" s="177">
        <f>RES_hhdet_in_tesh!O46/RES_summary!O$21</f>
        <v>2.4784416138712344</v>
      </c>
      <c r="P46" s="177">
        <f>RES_hhdet_in_tesh!P46/RES_summary!P$21</f>
        <v>2.6189885401804456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0</v>
      </c>
      <c r="F47" s="178">
        <f>RES_hhdet_in_tesh!F47/RES_summary!F$21</f>
        <v>0</v>
      </c>
      <c r="G47" s="178">
        <f>RES_hhdet_in_tesh!G47/RES_summary!G$21</f>
        <v>0</v>
      </c>
      <c r="H47" s="178">
        <f>RES_hhdet_in_tesh!H47/RES_summary!H$21</f>
        <v>0</v>
      </c>
      <c r="I47" s="178">
        <f>RES_hhdet_in_tesh!I47/RES_summary!I$21</f>
        <v>16.361678075321812</v>
      </c>
      <c r="J47" s="178">
        <f>RES_hhdet_in_tesh!J47/RES_summary!J$21</f>
        <v>20.767724316999885</v>
      </c>
      <c r="K47" s="178">
        <f>RES_hhdet_in_tesh!K47/RES_summary!K$21</f>
        <v>15.878158119770831</v>
      </c>
      <c r="L47" s="178">
        <f>RES_hhdet_in_tesh!L47/RES_summary!L$21</f>
        <v>14.468571935318312</v>
      </c>
      <c r="M47" s="178">
        <f>RES_hhdet_in_tesh!M47/RES_summary!M$21</f>
        <v>13.60126370826257</v>
      </c>
      <c r="N47" s="178">
        <f>RES_hhdet_in_tesh!N47/RES_summary!N$21</f>
        <v>0</v>
      </c>
      <c r="O47" s="178">
        <f>RES_hhdet_in_tesh!O47/RES_summary!O$21</f>
        <v>19.073595888893664</v>
      </c>
      <c r="P47" s="178">
        <f>RES_hhdet_in_tesh!P47/RES_summary!P$21</f>
        <v>16.179770478378337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0</v>
      </c>
      <c r="F48" s="177">
        <f>RES_hhdet_in_tesh!F48/RES_summary!F$21</f>
        <v>0</v>
      </c>
      <c r="G48" s="177">
        <f>RES_hhdet_in_tesh!G48/RES_summary!G$21</f>
        <v>0</v>
      </c>
      <c r="H48" s="177">
        <f>RES_hhdet_in_tesh!H48/RES_summary!H$21</f>
        <v>0</v>
      </c>
      <c r="I48" s="177">
        <f>RES_hhdet_in_tesh!I48/RES_summary!I$21</f>
        <v>16.361678075321812</v>
      </c>
      <c r="J48" s="177">
        <f>RES_hhdet_in_tesh!J48/RES_summary!J$21</f>
        <v>20.767724316999885</v>
      </c>
      <c r="K48" s="177">
        <f>RES_hhdet_in_tesh!K48/RES_summary!K$21</f>
        <v>15.878158119770831</v>
      </c>
      <c r="L48" s="177">
        <f>RES_hhdet_in_tesh!L48/RES_summary!L$21</f>
        <v>14.468571935318312</v>
      </c>
      <c r="M48" s="177">
        <f>RES_hhdet_in_tesh!M48/RES_summary!M$21</f>
        <v>13.60126370826257</v>
      </c>
      <c r="N48" s="177">
        <f>RES_hhdet_in_tesh!N48/RES_summary!N$21</f>
        <v>0</v>
      </c>
      <c r="O48" s="177">
        <f>RES_hhdet_in_tesh!O48/RES_summary!O$21</f>
        <v>19.073595888893664</v>
      </c>
      <c r="P48" s="177">
        <f>RES_hhdet_in_tesh!P48/RES_summary!P$21</f>
        <v>16.179770478378337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0</v>
      </c>
      <c r="F49" s="178">
        <f>RES_hhdet_in_tesh!F49/RES_summary!F$21</f>
        <v>0</v>
      </c>
      <c r="G49" s="178">
        <f>RES_hhdet_in_tesh!G49/RES_summary!G$21</f>
        <v>0</v>
      </c>
      <c r="H49" s="178">
        <f>RES_hhdet_in_tesh!H49/RES_summary!H$21</f>
        <v>0</v>
      </c>
      <c r="I49" s="178">
        <f>RES_hhdet_in_tesh!I49/RES_summary!I$21</f>
        <v>18.159975888175168</v>
      </c>
      <c r="J49" s="178">
        <f>RES_hhdet_in_tesh!J49/RES_summary!J$21</f>
        <v>18.978524902920498</v>
      </c>
      <c r="K49" s="178">
        <f>RES_hhdet_in_tesh!K49/RES_summary!K$21</f>
        <v>17.86629302128064</v>
      </c>
      <c r="L49" s="178">
        <f>RES_hhdet_in_tesh!L49/RES_summary!L$21</f>
        <v>22.021716099580562</v>
      </c>
      <c r="M49" s="178">
        <f>RES_hhdet_in_tesh!M49/RES_summary!M$21</f>
        <v>18.180311121209805</v>
      </c>
      <c r="N49" s="178">
        <f>RES_hhdet_in_tesh!N49/RES_summary!N$21</f>
        <v>0</v>
      </c>
      <c r="O49" s="178">
        <f>RES_hhdet_in_tesh!O49/RES_summary!O$21</f>
        <v>14.046727616840863</v>
      </c>
      <c r="P49" s="178">
        <f>RES_hhdet_in_tesh!P49/RES_summary!P$21</f>
        <v>14.485632012508502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16.055742914599445</v>
      </c>
      <c r="J50" s="183">
        <f>RES_hhdet_in_tesh!J50/RES_summary!J$21</f>
        <v>14.699302420704807</v>
      </c>
      <c r="K50" s="183">
        <f>RES_hhdet_in_tesh!K50/RES_summary!K$21</f>
        <v>14.857368971228871</v>
      </c>
      <c r="L50" s="183">
        <f>RES_hhdet_in_tesh!L50/RES_summary!L$21</f>
        <v>0</v>
      </c>
      <c r="M50" s="183">
        <f>RES_hhdet_in_tesh!M50/RES_summary!M$21</f>
        <v>15.60005831278802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14.434683646709393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16.03925895712203</v>
      </c>
      <c r="J51" s="183">
        <f>RES_hhdet_in_tesh!J51/RES_summary!J$21</f>
        <v>15.077757336619642</v>
      </c>
      <c r="K51" s="183">
        <f>RES_hhdet_in_tesh!K51/RES_summary!K$21</f>
        <v>15.182161331658325</v>
      </c>
      <c r="L51" s="183">
        <f>RES_hhdet_in_tesh!L51/RES_summary!L$21</f>
        <v>0</v>
      </c>
      <c r="M51" s="183">
        <f>RES_hhdet_in_tesh!M51/RES_summary!M$21</f>
        <v>15.599683739057248</v>
      </c>
      <c r="N51" s="183">
        <f>RES_hhdet_in_tesh!N51/RES_summary!N$21</f>
        <v>0</v>
      </c>
      <c r="O51" s="183">
        <f>RES_hhdet_in_tesh!O51/RES_summary!O$21</f>
        <v>14.046727616840863</v>
      </c>
      <c r="P51" s="183">
        <f>RES_hhdet_in_tesh!P51/RES_summary!P$21</f>
        <v>14.790410423937082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10.570189989316479</v>
      </c>
      <c r="J52" s="182">
        <f>RES_hhdet_in_tesh!J52/RES_summary!J$21</f>
        <v>9.6680552368140393</v>
      </c>
      <c r="K52" s="182">
        <f>RES_hhdet_in_tesh!K52/RES_summary!K$21</f>
        <v>9.7992669226813138</v>
      </c>
      <c r="L52" s="182">
        <f>RES_hhdet_in_tesh!L52/RES_summary!L$21</f>
        <v>0</v>
      </c>
      <c r="M52" s="182">
        <f>RES_hhdet_in_tesh!M52/RES_summary!M$21</f>
        <v>10.335131219139132</v>
      </c>
      <c r="N52" s="182">
        <f>RES_hhdet_in_tesh!N52/RES_summary!N$21</f>
        <v>0</v>
      </c>
      <c r="O52" s="182">
        <f>RES_hhdet_in_tesh!O52/RES_summary!O$21</f>
        <v>8.8634085955367485</v>
      </c>
      <c r="P52" s="182">
        <f>RES_hhdet_in_tesh!P52/RES_summary!P$21</f>
        <v>9.6321849472620844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5.4690689678055531</v>
      </c>
      <c r="J53" s="181">
        <f>RES_hhdet_in_tesh!J53/RES_summary!J$21</f>
        <v>5.4097020998056022</v>
      </c>
      <c r="K53" s="181">
        <f>RES_hhdet_in_tesh!K53/RES_summary!K$21</f>
        <v>5.3828944089770081</v>
      </c>
      <c r="L53" s="181">
        <f>RES_hhdet_in_tesh!L53/RES_summary!L$21</f>
        <v>0</v>
      </c>
      <c r="M53" s="181">
        <f>RES_hhdet_in_tesh!M53/RES_summary!M$21</f>
        <v>5.2645525199181122</v>
      </c>
      <c r="N53" s="181">
        <f>RES_hhdet_in_tesh!N53/RES_summary!N$21</f>
        <v>0</v>
      </c>
      <c r="O53" s="181">
        <f>RES_hhdet_in_tesh!O53/RES_summary!O$21</f>
        <v>5.1833190213041149</v>
      </c>
      <c r="P53" s="181">
        <f>RES_hhdet_in_tesh!P53/RES_summary!P$21</f>
        <v>5.1582254766750006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0</v>
      </c>
      <c r="G54" s="180">
        <f>RES_hhdet_in_tesh!G54/RES_summary!G$21</f>
        <v>0</v>
      </c>
      <c r="H54" s="180">
        <f>RES_hhdet_in_tesh!H54/RES_summary!H$21</f>
        <v>0</v>
      </c>
      <c r="I54" s="180">
        <f>RES_hhdet_in_tesh!I54/RES_summary!I$21</f>
        <v>19.752255804197645</v>
      </c>
      <c r="J54" s="180">
        <f>RES_hhdet_in_tesh!J54/RES_summary!J$21</f>
        <v>20.726816513175503</v>
      </c>
      <c r="K54" s="180">
        <f>RES_hhdet_in_tesh!K54/RES_summary!K$21</f>
        <v>21.340480457759604</v>
      </c>
      <c r="L54" s="180">
        <f>RES_hhdet_in_tesh!L54/RES_summary!L$21</f>
        <v>22.133450018840509</v>
      </c>
      <c r="M54" s="180">
        <f>RES_hhdet_in_tesh!M54/RES_summary!M$21</f>
        <v>23.0714202719806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18.330511707914763</v>
      </c>
      <c r="J55" s="179">
        <f>RES_hhdet_in_tesh!J55/RES_summary!J$21</f>
        <v>18.902686682283562</v>
      </c>
      <c r="K55" s="179">
        <f>RES_hhdet_in_tesh!K55/RES_summary!K$21</f>
        <v>19.25775679230485</v>
      </c>
      <c r="L55" s="179">
        <f>RES_hhdet_in_tesh!L55/RES_summary!L$21</f>
        <v>19.758630785756203</v>
      </c>
      <c r="M55" s="179">
        <f>RES_hhdet_in_tesh!M55/RES_summary!M$21</f>
        <v>20.329080428132929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12.860476269478971</v>
      </c>
      <c r="J56" s="177">
        <f>RES_hhdet_in_tesh!J56/RES_summary!J$21</f>
        <v>13.491023244212528</v>
      </c>
      <c r="K56" s="177">
        <f>RES_hhdet_in_tesh!K56/RES_summary!K$21</f>
        <v>13.873480318148976</v>
      </c>
      <c r="L56" s="177">
        <f>RES_hhdet_in_tesh!L56/RES_summary!L$21</f>
        <v>14.38487015673571</v>
      </c>
      <c r="M56" s="177">
        <f>RES_hhdet_in_tesh!M56/RES_summary!M$21</f>
        <v>15.06387017081658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5.470035438435791</v>
      </c>
      <c r="J57" s="177">
        <f>RES_hhdet_in_tesh!J57/RES_summary!J$21</f>
        <v>5.4116634380710327</v>
      </c>
      <c r="K57" s="177">
        <f>RES_hhdet_in_tesh!K57/RES_summary!K$21</f>
        <v>5.3842764741558788</v>
      </c>
      <c r="L57" s="177">
        <f>RES_hhdet_in_tesh!L57/RES_summary!L$21</f>
        <v>5.3737606290204933</v>
      </c>
      <c r="M57" s="177">
        <f>RES_hhdet_in_tesh!M57/RES_summary!M$21</f>
        <v>5.2652102573163493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0</v>
      </c>
      <c r="F58" s="178">
        <f>RES_hhdet_in_tesh!F58/RES_summary!F$21</f>
        <v>0</v>
      </c>
      <c r="G58" s="178">
        <f>RES_hhdet_in_tesh!G58/RES_summary!G$21</f>
        <v>0</v>
      </c>
      <c r="H58" s="178">
        <f>RES_hhdet_in_tesh!H58/RES_summary!H$21</f>
        <v>0</v>
      </c>
      <c r="I58" s="178">
        <f>RES_hhdet_in_tesh!I58/RES_summary!I$21</f>
        <v>6.9188106615507463</v>
      </c>
      <c r="J58" s="178">
        <f>RES_hhdet_in_tesh!J58/RES_summary!J$21</f>
        <v>6.9743301540694942</v>
      </c>
      <c r="K58" s="178">
        <f>RES_hhdet_in_tesh!K58/RES_summary!K$21</f>
        <v>7.1621277340680214</v>
      </c>
      <c r="L58" s="178">
        <f>RES_hhdet_in_tesh!L58/RES_summary!L$21</f>
        <v>7.0403493592161954</v>
      </c>
      <c r="M58" s="178">
        <f>RES_hhdet_in_tesh!M58/RES_summary!M$21</f>
        <v>7.928574123327043</v>
      </c>
      <c r="N58" s="178">
        <f>RES_hhdet_in_tesh!N58/RES_summary!N$21</f>
        <v>0</v>
      </c>
      <c r="O58" s="178">
        <f>RES_hhdet_in_tesh!O58/RES_summary!O$21</f>
        <v>7.8778055937370866</v>
      </c>
      <c r="P58" s="178">
        <f>RES_hhdet_in_tesh!P58/RES_summary!P$21</f>
        <v>7.9595164621262331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0</v>
      </c>
      <c r="F60" s="176">
        <f>RES_hhdet_in_tesh!F60/RES_summary!F$21</f>
        <v>0</v>
      </c>
      <c r="G60" s="176">
        <f>RES_hhdet_in_tesh!G60/RES_summary!G$21</f>
        <v>0</v>
      </c>
      <c r="H60" s="176">
        <f>RES_hhdet_in_tesh!H60/RES_summary!H$21</f>
        <v>0</v>
      </c>
      <c r="I60" s="176">
        <f>RES_hhdet_in_tesh!I60/RES_summary!I$21</f>
        <v>6.9188106615507463</v>
      </c>
      <c r="J60" s="176">
        <f>RES_hhdet_in_tesh!J60/RES_summary!J$21</f>
        <v>6.9743301540694942</v>
      </c>
      <c r="K60" s="176">
        <f>RES_hhdet_in_tesh!K60/RES_summary!K$21</f>
        <v>7.1621277340680214</v>
      </c>
      <c r="L60" s="176">
        <f>RES_hhdet_in_tesh!L60/RES_summary!L$21</f>
        <v>7.0403493592161954</v>
      </c>
      <c r="M60" s="176">
        <f>RES_hhdet_in_tesh!M60/RES_summary!M$21</f>
        <v>7.928574123327043</v>
      </c>
      <c r="N60" s="176">
        <f>RES_hhdet_in_tesh!N60/RES_summary!N$21</f>
        <v>0</v>
      </c>
      <c r="O60" s="176">
        <f>RES_hhdet_in_tesh!O60/RES_summary!O$21</f>
        <v>7.8778055937370866</v>
      </c>
      <c r="P60" s="176">
        <f>RES_hhdet_in_tesh!P60/RES_summary!P$21</f>
        <v>7.9595164621262331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116.84865612239253</v>
      </c>
      <c r="D62" s="184">
        <f>RES_hhdet_in_tesh!D62/RES_summary!D$21</f>
        <v>112.48862628758572</v>
      </c>
      <c r="E62" s="184">
        <f>RES_hhdet_in_tesh!E62/RES_summary!E$21</f>
        <v>113.71325651192795</v>
      </c>
      <c r="F62" s="184">
        <f>RES_hhdet_in_tesh!F62/RES_summary!F$21</f>
        <v>108.36172871730348</v>
      </c>
      <c r="G62" s="184">
        <f>RES_hhdet_in_tesh!G62/RES_summary!G$21</f>
        <v>104.12110194292116</v>
      </c>
      <c r="H62" s="184">
        <f>RES_hhdet_in_tesh!H62/RES_summary!H$21</f>
        <v>103.99797715135142</v>
      </c>
      <c r="I62" s="184">
        <f>RES_hhdet_in_tesh!I62/RES_summary!I$21</f>
        <v>93.757675885932073</v>
      </c>
      <c r="J62" s="184">
        <f>RES_hhdet_in_tesh!J62/RES_summary!J$21</f>
        <v>106.9560041347718</v>
      </c>
      <c r="K62" s="184">
        <f>RES_hhdet_in_tesh!K62/RES_summary!K$21</f>
        <v>105.92632794325149</v>
      </c>
      <c r="L62" s="184">
        <f>RES_hhdet_in_tesh!L62/RES_summary!L$21</f>
        <v>120.17418577346834</v>
      </c>
      <c r="M62" s="184">
        <f>RES_hhdet_in_tesh!M62/RES_summary!M$21</f>
        <v>96.818962907185963</v>
      </c>
      <c r="N62" s="184">
        <f>RES_hhdet_in_tesh!N62/RES_summary!N$21</f>
        <v>102.93955602149987</v>
      </c>
      <c r="O62" s="184">
        <f>RES_hhdet_in_tesh!O62/RES_summary!O$21</f>
        <v>108.65111790741804</v>
      </c>
      <c r="P62" s="184">
        <f>RES_hhdet_in_tesh!P62/RES_summary!P$21</f>
        <v>84.979715271921279</v>
      </c>
      <c r="Q62" s="184">
        <f>RES_hhdet_in_tesh!Q62/RES_summary!Q$21</f>
        <v>90.614144386394671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83.385110758919041</v>
      </c>
      <c r="D63" s="178">
        <f>RES_hhdet_in_tesh!D63/RES_summary!D$21</f>
        <v>78.774567535856818</v>
      </c>
      <c r="E63" s="178">
        <f>RES_hhdet_in_tesh!E63/RES_summary!E$21</f>
        <v>80.772860680502362</v>
      </c>
      <c r="F63" s="178">
        <f>RES_hhdet_in_tesh!F63/RES_summary!F$21</f>
        <v>76.122035532276456</v>
      </c>
      <c r="G63" s="178">
        <f>RES_hhdet_in_tesh!G63/RES_summary!G$21</f>
        <v>72.159866877108115</v>
      </c>
      <c r="H63" s="178">
        <f>RES_hhdet_in_tesh!H63/RES_summary!H$21</f>
        <v>72.036270250065698</v>
      </c>
      <c r="I63" s="178">
        <f>RES_hhdet_in_tesh!I63/RES_summary!I$21</f>
        <v>61.546503743255364</v>
      </c>
      <c r="J63" s="178">
        <f>RES_hhdet_in_tesh!J63/RES_summary!J$21</f>
        <v>72.501002000529766</v>
      </c>
      <c r="K63" s="178">
        <f>RES_hhdet_in_tesh!K63/RES_summary!K$21</f>
        <v>71.950566846840061</v>
      </c>
      <c r="L63" s="178">
        <f>RES_hhdet_in_tesh!L63/RES_summary!L$21</f>
        <v>86.438383768942373</v>
      </c>
      <c r="M63" s="178">
        <f>RES_hhdet_in_tesh!M63/RES_summary!M$21</f>
        <v>62.428708727862862</v>
      </c>
      <c r="N63" s="178">
        <f>RES_hhdet_in_tesh!N63/RES_summary!N$21</f>
        <v>68.989811137703484</v>
      </c>
      <c r="O63" s="178">
        <f>RES_hhdet_in_tesh!O63/RES_summary!O$21</f>
        <v>73.866967506675635</v>
      </c>
      <c r="P63" s="178">
        <f>RES_hhdet_in_tesh!P63/RES_summary!P$21</f>
        <v>50.705450460962929</v>
      </c>
      <c r="Q63" s="178">
        <f>RES_hhdet_in_tesh!Q63/RES_summary!Q$21</f>
        <v>55.410218840731581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81.830304237275314</v>
      </c>
      <c r="D64" s="177">
        <f>RES_hhdet_in_tesh!D64/RES_summary!D$21</f>
        <v>77.053132901796744</v>
      </c>
      <c r="E64" s="177">
        <f>RES_hhdet_in_tesh!E64/RES_summary!E$21</f>
        <v>79.043661272581119</v>
      </c>
      <c r="F64" s="177">
        <f>RES_hhdet_in_tesh!F64/RES_summary!F$21</f>
        <v>74.569015545075075</v>
      </c>
      <c r="G64" s="177">
        <f>RES_hhdet_in_tesh!G64/RES_summary!G$21</f>
        <v>70.691479603577847</v>
      </c>
      <c r="H64" s="177">
        <f>RES_hhdet_in_tesh!H64/RES_summary!H$21</f>
        <v>70.604307337193347</v>
      </c>
      <c r="I64" s="177">
        <f>RES_hhdet_in_tesh!I64/RES_summary!I$21</f>
        <v>60.062789920997723</v>
      </c>
      <c r="J64" s="177">
        <f>RES_hhdet_in_tesh!J64/RES_summary!J$21</f>
        <v>70.943326808858089</v>
      </c>
      <c r="K64" s="177">
        <f>RES_hhdet_in_tesh!K64/RES_summary!K$21</f>
        <v>70.158552700728649</v>
      </c>
      <c r="L64" s="177">
        <f>RES_hhdet_in_tesh!L64/RES_summary!L$21</f>
        <v>84.760957976555062</v>
      </c>
      <c r="M64" s="177">
        <f>RES_hhdet_in_tesh!M64/RES_summary!M$21</f>
        <v>60.468197352760797</v>
      </c>
      <c r="N64" s="177">
        <f>RES_hhdet_in_tesh!N64/RES_summary!N$21</f>
        <v>66.543466960774438</v>
      </c>
      <c r="O64" s="177">
        <f>RES_hhdet_in_tesh!O64/RES_summary!O$21</f>
        <v>71.312948863673029</v>
      </c>
      <c r="P64" s="177">
        <f>RES_hhdet_in_tesh!P64/RES_summary!P$21</f>
        <v>48.146038525327903</v>
      </c>
      <c r="Q64" s="177">
        <f>RES_hhdet_in_tesh!Q64/RES_summary!Q$21</f>
        <v>52.690822951450812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1.5548065216437239</v>
      </c>
      <c r="D65" s="177">
        <f>RES_hhdet_in_tesh!D65/RES_summary!D$21</f>
        <v>1.7214346340600706</v>
      </c>
      <c r="E65" s="177">
        <f>RES_hhdet_in_tesh!E65/RES_summary!E$21</f>
        <v>1.7291994079212285</v>
      </c>
      <c r="F65" s="177">
        <f>RES_hhdet_in_tesh!F65/RES_summary!F$21</f>
        <v>1.5530199872013775</v>
      </c>
      <c r="G65" s="177">
        <f>RES_hhdet_in_tesh!G65/RES_summary!G$21</f>
        <v>1.4683872735302703</v>
      </c>
      <c r="H65" s="177">
        <f>RES_hhdet_in_tesh!H65/RES_summary!H$21</f>
        <v>1.4319629128723486</v>
      </c>
      <c r="I65" s="177">
        <f>RES_hhdet_in_tesh!I65/RES_summary!I$21</f>
        <v>1.4837138222576363</v>
      </c>
      <c r="J65" s="177">
        <f>RES_hhdet_in_tesh!J65/RES_summary!J$21</f>
        <v>1.5576751916716862</v>
      </c>
      <c r="K65" s="177">
        <f>RES_hhdet_in_tesh!K65/RES_summary!K$21</f>
        <v>1.7920141461114092</v>
      </c>
      <c r="L65" s="177">
        <f>RES_hhdet_in_tesh!L65/RES_summary!L$21</f>
        <v>1.6774257923873195</v>
      </c>
      <c r="M65" s="177">
        <f>RES_hhdet_in_tesh!M65/RES_summary!M$21</f>
        <v>1.960511375102062</v>
      </c>
      <c r="N65" s="177">
        <f>RES_hhdet_in_tesh!N65/RES_summary!N$21</f>
        <v>2.4463441769290508</v>
      </c>
      <c r="O65" s="177">
        <f>RES_hhdet_in_tesh!O65/RES_summary!O$21</f>
        <v>2.5540186430026086</v>
      </c>
      <c r="P65" s="177">
        <f>RES_hhdet_in_tesh!P65/RES_summary!P$21</f>
        <v>2.5594119356350253</v>
      </c>
      <c r="Q65" s="177">
        <f>RES_hhdet_in_tesh!Q65/RES_summary!Q$21</f>
        <v>2.7193958892807641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12.318047075277375</v>
      </c>
      <c r="D66" s="178">
        <f>RES_hhdet_in_tesh!D66/RES_summary!D$21</f>
        <v>11.810858620246981</v>
      </c>
      <c r="E66" s="178">
        <f>RES_hhdet_in_tesh!E66/RES_summary!E$21</f>
        <v>11.361971333296456</v>
      </c>
      <c r="F66" s="178">
        <f>RES_hhdet_in_tesh!F66/RES_summary!F$21</f>
        <v>11.045608389754026</v>
      </c>
      <c r="G66" s="178">
        <f>RES_hhdet_in_tesh!G66/RES_summary!G$21</f>
        <v>10.768935806614964</v>
      </c>
      <c r="H66" s="178">
        <f>RES_hhdet_in_tesh!H66/RES_summary!H$21</f>
        <v>10.604945825262739</v>
      </c>
      <c r="I66" s="178">
        <f>RES_hhdet_in_tesh!I66/RES_summary!I$21</f>
        <v>10.612555575587496</v>
      </c>
      <c r="J66" s="178">
        <f>RES_hhdet_in_tesh!J66/RES_summary!J$21</f>
        <v>13.841507109999908</v>
      </c>
      <c r="K66" s="178">
        <f>RES_hhdet_in_tesh!K66/RES_summary!K$21</f>
        <v>13.684956999345712</v>
      </c>
      <c r="L66" s="178">
        <f>RES_hhdet_in_tesh!L66/RES_summary!L$21</f>
        <v>13.679248669247711</v>
      </c>
      <c r="M66" s="178">
        <f>RES_hhdet_in_tesh!M66/RES_summary!M$21</f>
        <v>14.175698926161129</v>
      </c>
      <c r="N66" s="178">
        <f>RES_hhdet_in_tesh!N66/RES_summary!N$21</f>
        <v>13.909131551713605</v>
      </c>
      <c r="O66" s="178">
        <f>RES_hhdet_in_tesh!O66/RES_summary!O$21</f>
        <v>13.68860380618548</v>
      </c>
      <c r="P66" s="178">
        <f>RES_hhdet_in_tesh!P66/RES_summary!P$21</f>
        <v>13.779286509303754</v>
      </c>
      <c r="Q66" s="178">
        <f>RES_hhdet_in_tesh!Q66/RES_summary!Q$21</f>
        <v>13.866747946601011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12.318047075277375</v>
      </c>
      <c r="D67" s="177">
        <f>RES_hhdet_in_tesh!D67/RES_summary!D$21</f>
        <v>11.810858620246981</v>
      </c>
      <c r="E67" s="177">
        <f>RES_hhdet_in_tesh!E67/RES_summary!E$21</f>
        <v>11.361971333296456</v>
      </c>
      <c r="F67" s="177">
        <f>RES_hhdet_in_tesh!F67/RES_summary!F$21</f>
        <v>11.045608389754026</v>
      </c>
      <c r="G67" s="177">
        <f>RES_hhdet_in_tesh!G67/RES_summary!G$21</f>
        <v>10.768935806614964</v>
      </c>
      <c r="H67" s="177">
        <f>RES_hhdet_in_tesh!H67/RES_summary!H$21</f>
        <v>10.604945825262739</v>
      </c>
      <c r="I67" s="177">
        <f>RES_hhdet_in_tesh!I67/RES_summary!I$21</f>
        <v>10.612555575587496</v>
      </c>
      <c r="J67" s="177">
        <f>RES_hhdet_in_tesh!J67/RES_summary!J$21</f>
        <v>13.841507109999908</v>
      </c>
      <c r="K67" s="177">
        <f>RES_hhdet_in_tesh!K67/RES_summary!K$21</f>
        <v>13.684956999345712</v>
      </c>
      <c r="L67" s="177">
        <f>RES_hhdet_in_tesh!L67/RES_summary!L$21</f>
        <v>13.679248669247711</v>
      </c>
      <c r="M67" s="177">
        <f>RES_hhdet_in_tesh!M67/RES_summary!M$21</f>
        <v>14.175698926161129</v>
      </c>
      <c r="N67" s="177">
        <f>RES_hhdet_in_tesh!N67/RES_summary!N$21</f>
        <v>13.909131551713605</v>
      </c>
      <c r="O67" s="177">
        <f>RES_hhdet_in_tesh!O67/RES_summary!O$21</f>
        <v>13.68860380618548</v>
      </c>
      <c r="P67" s="177">
        <f>RES_hhdet_in_tesh!P67/RES_summary!P$21</f>
        <v>13.779286509303754</v>
      </c>
      <c r="Q67" s="177">
        <f>RES_hhdet_in_tesh!Q67/RES_summary!Q$21</f>
        <v>13.866747946601011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15.881982049045774</v>
      </c>
      <c r="D68" s="178">
        <f>RES_hhdet_in_tesh!D68/RES_summary!D$21</f>
        <v>16.539858252258881</v>
      </c>
      <c r="E68" s="178">
        <f>RES_hhdet_in_tesh!E68/RES_summary!E$21</f>
        <v>16.21988812242159</v>
      </c>
      <c r="F68" s="178">
        <f>RES_hhdet_in_tesh!F68/RES_summary!F$21</f>
        <v>15.929806367973256</v>
      </c>
      <c r="G68" s="178">
        <f>RES_hhdet_in_tesh!G68/RES_summary!G$21</f>
        <v>15.875395512813316</v>
      </c>
      <c r="H68" s="178">
        <f>RES_hhdet_in_tesh!H68/RES_summary!H$21</f>
        <v>15.853365794300615</v>
      </c>
      <c r="I68" s="178">
        <f>RES_hhdet_in_tesh!I68/RES_summary!I$21</f>
        <v>16.00774738993551</v>
      </c>
      <c r="J68" s="178">
        <f>RES_hhdet_in_tesh!J68/RES_summary!J$21</f>
        <v>15.195260907209445</v>
      </c>
      <c r="K68" s="178">
        <f>RES_hhdet_in_tesh!K68/RES_summary!K$21</f>
        <v>14.858200863805328</v>
      </c>
      <c r="L68" s="178">
        <f>RES_hhdet_in_tesh!L68/RES_summary!L$21</f>
        <v>14.77986590444327</v>
      </c>
      <c r="M68" s="178">
        <f>RES_hhdet_in_tesh!M68/RES_summary!M$21</f>
        <v>14.97253470673289</v>
      </c>
      <c r="N68" s="178">
        <f>RES_hhdet_in_tesh!N68/RES_summary!N$21</f>
        <v>14.702709596491223</v>
      </c>
      <c r="O68" s="178">
        <f>RES_hhdet_in_tesh!O68/RES_summary!O$21</f>
        <v>15.656020321098307</v>
      </c>
      <c r="P68" s="178">
        <f>RES_hhdet_in_tesh!P68/RES_summary!P$21</f>
        <v>15.384109596681171</v>
      </c>
      <c r="Q68" s="178">
        <f>RES_hhdet_in_tesh!Q68/RES_summary!Q$21</f>
        <v>15.890335606760328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15.84182726390547</v>
      </c>
      <c r="D69" s="183">
        <f>RES_hhdet_in_tesh!D69/RES_summary!D$21</f>
        <v>15.997858463502695</v>
      </c>
      <c r="E69" s="183">
        <f>RES_hhdet_in_tesh!E69/RES_summary!E$21</f>
        <v>15.764964642789002</v>
      </c>
      <c r="F69" s="183">
        <f>RES_hhdet_in_tesh!F69/RES_summary!F$21</f>
        <v>15.424013767089338</v>
      </c>
      <c r="G69" s="183">
        <f>RES_hhdet_in_tesh!G69/RES_summary!G$21</f>
        <v>15.279231878830181</v>
      </c>
      <c r="H69" s="183">
        <f>RES_hhdet_in_tesh!H69/RES_summary!H$21</f>
        <v>15.380492258984338</v>
      </c>
      <c r="I69" s="183">
        <f>RES_hhdet_in_tesh!I69/RES_summary!I$21</f>
        <v>15.128155082793301</v>
      </c>
      <c r="J69" s="183">
        <f>RES_hhdet_in_tesh!J69/RES_summary!J$21</f>
        <v>14.919717328457354</v>
      </c>
      <c r="K69" s="183">
        <f>RES_hhdet_in_tesh!K69/RES_summary!K$21</f>
        <v>14.793638749079872</v>
      </c>
      <c r="L69" s="183">
        <f>RES_hhdet_in_tesh!L69/RES_summary!L$21</f>
        <v>14.718575572380033</v>
      </c>
      <c r="M69" s="183">
        <f>RES_hhdet_in_tesh!M69/RES_summary!M$21</f>
        <v>14.414200748824761</v>
      </c>
      <c r="N69" s="183">
        <f>RES_hhdet_in_tesh!N69/RES_summary!N$21</f>
        <v>14.44765042866295</v>
      </c>
      <c r="O69" s="183">
        <f>RES_hhdet_in_tesh!O69/RES_summary!O$21</f>
        <v>14.445736433875208</v>
      </c>
      <c r="P69" s="183">
        <f>RES_hhdet_in_tesh!P69/RES_summary!P$21</f>
        <v>14.310918070899797</v>
      </c>
      <c r="Q69" s="183">
        <f>RES_hhdet_in_tesh!Q69/RES_summary!Q$21</f>
        <v>14.381358081391992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15.910381884602048</v>
      </c>
      <c r="D70" s="183">
        <f>RES_hhdet_in_tesh!D70/RES_summary!D$21</f>
        <v>16.1247568768941</v>
      </c>
      <c r="E70" s="183">
        <f>RES_hhdet_in_tesh!E70/RES_summary!E$21</f>
        <v>15.941860208952528</v>
      </c>
      <c r="F70" s="183">
        <f>RES_hhdet_in_tesh!F70/RES_summary!F$21</f>
        <v>15.644516197533315</v>
      </c>
      <c r="G70" s="183">
        <f>RES_hhdet_in_tesh!G70/RES_summary!G$21</f>
        <v>15.53449050226806</v>
      </c>
      <c r="H70" s="183">
        <f>RES_hhdet_in_tesh!H70/RES_summary!H$21</f>
        <v>15.668554397128041</v>
      </c>
      <c r="I70" s="183">
        <f>RES_hhdet_in_tesh!I70/RES_summary!I$21</f>
        <v>15.447133457559479</v>
      </c>
      <c r="J70" s="183">
        <f>RES_hhdet_in_tesh!J70/RES_summary!J$21</f>
        <v>15.271502836849812</v>
      </c>
      <c r="K70" s="183">
        <f>RES_hhdet_in_tesh!K70/RES_summary!K$21</f>
        <v>15.18716580676009</v>
      </c>
      <c r="L70" s="183">
        <f>RES_hhdet_in_tesh!L70/RES_summary!L$21</f>
        <v>15.139977395720932</v>
      </c>
      <c r="M70" s="183">
        <f>RES_hhdet_in_tesh!M70/RES_summary!M$21</f>
        <v>14.821357586793663</v>
      </c>
      <c r="N70" s="183">
        <f>RES_hhdet_in_tesh!N70/RES_summary!N$21</f>
        <v>14.807150873951734</v>
      </c>
      <c r="O70" s="183">
        <f>RES_hhdet_in_tesh!O70/RES_summary!O$21</f>
        <v>14.738317095850489</v>
      </c>
      <c r="P70" s="183">
        <f>RES_hhdet_in_tesh!P70/RES_summary!P$21</f>
        <v>14.602582709316987</v>
      </c>
      <c r="Q70" s="183">
        <f>RES_hhdet_in_tesh!Q70/RES_summary!Q$21</f>
        <v>14.61477349904011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10.336166961644723</v>
      </c>
      <c r="D71" s="182">
        <f>RES_hhdet_in_tesh!D71/RES_summary!D$21</f>
        <v>10.46432350375945</v>
      </c>
      <c r="E71" s="182">
        <f>RES_hhdet_in_tesh!E71/RES_summary!E$21</f>
        <v>10.335824815915077</v>
      </c>
      <c r="F71" s="182">
        <f>RES_hhdet_in_tesh!F71/RES_summary!F$21</f>
        <v>10.134287697826029</v>
      </c>
      <c r="G71" s="182">
        <f>RES_hhdet_in_tesh!G71/RES_summary!G$21</f>
        <v>10.053570273438066</v>
      </c>
      <c r="H71" s="182">
        <f>RES_hhdet_in_tesh!H71/RES_summary!H$21</f>
        <v>10.13007556578161</v>
      </c>
      <c r="I71" s="182">
        <f>RES_hhdet_in_tesh!I71/RES_summary!I$21</f>
        <v>9.9776528407171732</v>
      </c>
      <c r="J71" s="182">
        <f>RES_hhdet_in_tesh!J71/RES_summary!J$21</f>
        <v>9.8615619067666263</v>
      </c>
      <c r="K71" s="182">
        <f>RES_hhdet_in_tesh!K71/RES_summary!K$21</f>
        <v>9.8046080863185683</v>
      </c>
      <c r="L71" s="182">
        <f>RES_hhdet_in_tesh!L71/RES_summary!L$21</f>
        <v>9.7680675961614476</v>
      </c>
      <c r="M71" s="182">
        <f>RES_hhdet_in_tesh!M71/RES_summary!M$21</f>
        <v>9.5583606126088423</v>
      </c>
      <c r="N71" s="182">
        <f>RES_hhdet_in_tesh!N71/RES_summary!N$21</f>
        <v>9.5697597450609795</v>
      </c>
      <c r="O71" s="182">
        <f>RES_hhdet_in_tesh!O71/RES_summary!O$21</f>
        <v>9.5562428676314717</v>
      </c>
      <c r="P71" s="182">
        <f>RES_hhdet_in_tesh!P71/RES_summary!P$21</f>
        <v>9.4461347748518136</v>
      </c>
      <c r="Q71" s="182">
        <f>RES_hhdet_in_tesh!Q71/RES_summary!Q$21</f>
        <v>9.4716323377360734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5.5742149229573261</v>
      </c>
      <c r="D72" s="181">
        <f>RES_hhdet_in_tesh!D72/RES_summary!D$21</f>
        <v>5.6604333731346497</v>
      </c>
      <c r="E72" s="181">
        <f>RES_hhdet_in_tesh!E72/RES_summary!E$21</f>
        <v>5.6060353930374527</v>
      </c>
      <c r="F72" s="181">
        <f>RES_hhdet_in_tesh!F72/RES_summary!F$21</f>
        <v>5.5102284997072868</v>
      </c>
      <c r="G72" s="181">
        <f>RES_hhdet_in_tesh!G72/RES_summary!G$21</f>
        <v>5.4809202288299961</v>
      </c>
      <c r="H72" s="181">
        <f>RES_hhdet_in_tesh!H72/RES_summary!H$21</f>
        <v>5.5384788313464322</v>
      </c>
      <c r="I72" s="181">
        <f>RES_hhdet_in_tesh!I72/RES_summary!I$21</f>
        <v>5.469480616842306</v>
      </c>
      <c r="J72" s="181">
        <f>RES_hhdet_in_tesh!J72/RES_summary!J$21</f>
        <v>5.4099409300831836</v>
      </c>
      <c r="K72" s="181">
        <f>RES_hhdet_in_tesh!K72/RES_summary!K$21</f>
        <v>5.3825577204415209</v>
      </c>
      <c r="L72" s="181">
        <f>RES_hhdet_in_tesh!L72/RES_summary!L$21</f>
        <v>5.3719097995594831</v>
      </c>
      <c r="M72" s="181">
        <f>RES_hhdet_in_tesh!M72/RES_summary!M$21</f>
        <v>5.2629969741848193</v>
      </c>
      <c r="N72" s="181">
        <f>RES_hhdet_in_tesh!N72/RES_summary!N$21</f>
        <v>5.237391128890752</v>
      </c>
      <c r="O72" s="181">
        <f>RES_hhdet_in_tesh!O72/RES_summary!O$21</f>
        <v>5.182074228219018</v>
      </c>
      <c r="P72" s="181">
        <f>RES_hhdet_in_tesh!P72/RES_summary!P$21</f>
        <v>5.1564479344651728</v>
      </c>
      <c r="Q72" s="181">
        <f>RES_hhdet_in_tesh!Q72/RES_summary!Q$21</f>
        <v>5.1431411613040376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19.38283454617185</v>
      </c>
      <c r="D73" s="180">
        <f>RES_hhdet_in_tesh!D73/RES_summary!D$21</f>
        <v>20.194902376185393</v>
      </c>
      <c r="E73" s="180">
        <f>RES_hhdet_in_tesh!E73/RES_summary!E$21</f>
        <v>20.124484595485523</v>
      </c>
      <c r="F73" s="180">
        <f>RES_hhdet_in_tesh!F73/RES_summary!F$21</f>
        <v>19.531238482386257</v>
      </c>
      <c r="G73" s="180">
        <f>RES_hhdet_in_tesh!G73/RES_summary!G$21</f>
        <v>19.422598534607218</v>
      </c>
      <c r="H73" s="180">
        <f>RES_hhdet_in_tesh!H73/RES_summary!H$21</f>
        <v>19.734419405389467</v>
      </c>
      <c r="I73" s="180">
        <f>RES_hhdet_in_tesh!I73/RES_summary!I$21</f>
        <v>19.903966407796087</v>
      </c>
      <c r="J73" s="180">
        <f>RES_hhdet_in_tesh!J73/RES_summary!J$21</f>
        <v>20.474345267772424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22.676290143187018</v>
      </c>
      <c r="N73" s="180">
        <f>RES_hhdet_in_tesh!N73/RES_summary!N$21</f>
        <v>24.343103824235694</v>
      </c>
      <c r="O73" s="180">
        <f>RES_hhdet_in_tesh!O73/RES_summary!O$21</f>
        <v>23.506982755965456</v>
      </c>
      <c r="P73" s="180">
        <f>RES_hhdet_in_tesh!P73/RES_summary!P$21</f>
        <v>23.147595739887311</v>
      </c>
      <c r="Q73" s="180">
        <f>RES_hhdet_in_tesh!Q73/RES_summary!Q$21</f>
        <v>23.518775223734206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18.172988645227626</v>
      </c>
      <c r="D74" s="179">
        <f>RES_hhdet_in_tesh!D74/RES_summary!D$21</f>
        <v>18.813160800681324</v>
      </c>
      <c r="E74" s="179">
        <f>RES_hhdet_in_tesh!E74/RES_summary!E$21</f>
        <v>18.715744216351482</v>
      </c>
      <c r="F74" s="179">
        <f>RES_hhdet_in_tesh!F74/RES_summary!F$21</f>
        <v>18.235822332703666</v>
      </c>
      <c r="G74" s="179">
        <f>RES_hhdet_in_tesh!G74/RES_summary!G$21</f>
        <v>18.136291709023155</v>
      </c>
      <c r="H74" s="179">
        <f>RES_hhdet_in_tesh!H74/RES_summary!H$21</f>
        <v>18.39240650038661</v>
      </c>
      <c r="I74" s="179">
        <f>RES_hhdet_in_tesh!I74/RES_summary!I$21</f>
        <v>18.476333489057083</v>
      </c>
      <c r="J74" s="179">
        <f>RES_hhdet_in_tesh!J74/RES_summary!J$21</f>
        <v>18.742171185618577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20.098017195474071</v>
      </c>
      <c r="N74" s="179">
        <f>RES_hhdet_in_tesh!N74/RES_summary!N$21</f>
        <v>21.197393959147664</v>
      </c>
      <c r="O74" s="179">
        <f>RES_hhdet_in_tesh!O74/RES_summary!O$21</f>
        <v>20.651128056566211</v>
      </c>
      <c r="P74" s="179">
        <f>RES_hhdet_in_tesh!P74/RES_summary!P$21</f>
        <v>20.34241598315608</v>
      </c>
      <c r="Q74" s="179">
        <f>RES_hhdet_in_tesh!Q74/RES_summary!Q$21</f>
        <v>20.482074491587746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12.598842455012143</v>
      </c>
      <c r="D75" s="177">
        <f>RES_hhdet_in_tesh!D75/RES_summary!D$21</f>
        <v>13.152779341710673</v>
      </c>
      <c r="E75" s="177">
        <f>RES_hhdet_in_tesh!E75/RES_summary!E$21</f>
        <v>13.109785851283588</v>
      </c>
      <c r="F75" s="177">
        <f>RES_hhdet_in_tesh!F75/RES_summary!F$21</f>
        <v>12.72567010881305</v>
      </c>
      <c r="G75" s="177">
        <f>RES_hhdet_in_tesh!G75/RES_summary!G$21</f>
        <v>12.655398072920763</v>
      </c>
      <c r="H75" s="177">
        <f>RES_hhdet_in_tesh!H75/RES_summary!H$21</f>
        <v>12.85387553776472</v>
      </c>
      <c r="I75" s="177">
        <f>RES_hhdet_in_tesh!I75/RES_summary!I$21</f>
        <v>13.006496423473672</v>
      </c>
      <c r="J75" s="177">
        <f>RES_hhdet_in_tesh!J75/RES_summary!J$21</f>
        <v>13.331780901757099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14.834507083862855</v>
      </c>
      <c r="N75" s="177">
        <f>RES_hhdet_in_tesh!N75/RES_summary!N$21</f>
        <v>15.959499172793778</v>
      </c>
      <c r="O75" s="177">
        <f>RES_hhdet_in_tesh!O75/RES_summary!O$21</f>
        <v>15.467711240615333</v>
      </c>
      <c r="P75" s="177">
        <f>RES_hhdet_in_tesh!P75/RES_summary!P$21</f>
        <v>15.184477422763489</v>
      </c>
      <c r="Q75" s="177">
        <f>RES_hhdet_in_tesh!Q75/RES_summary!Q$21</f>
        <v>15.337232122488974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5.5741461902154814</v>
      </c>
      <c r="D76" s="177">
        <f>RES_hhdet_in_tesh!D76/RES_summary!D$21</f>
        <v>5.6603814589706509</v>
      </c>
      <c r="E76" s="177">
        <f>RES_hhdet_in_tesh!E76/RES_summary!E$21</f>
        <v>5.6059583650678944</v>
      </c>
      <c r="F76" s="177">
        <f>RES_hhdet_in_tesh!F76/RES_summary!F$21</f>
        <v>5.5101522238906178</v>
      </c>
      <c r="G76" s="177">
        <f>RES_hhdet_in_tesh!G76/RES_summary!G$21</f>
        <v>5.4808936361023903</v>
      </c>
      <c r="H76" s="177">
        <f>RES_hhdet_in_tesh!H76/RES_summary!H$21</f>
        <v>5.5385309626218922</v>
      </c>
      <c r="I76" s="177">
        <f>RES_hhdet_in_tesh!I76/RES_summary!I$21</f>
        <v>5.4698370655834117</v>
      </c>
      <c r="J76" s="177">
        <f>RES_hhdet_in_tesh!J76/RES_summary!J$21</f>
        <v>5.4103902838614797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5.2635101116112191</v>
      </c>
      <c r="N76" s="177">
        <f>RES_hhdet_in_tesh!N76/RES_summary!N$21</f>
        <v>5.2378947863538867</v>
      </c>
      <c r="O76" s="177">
        <f>RES_hhdet_in_tesh!O76/RES_summary!O$21</f>
        <v>5.1834168159508769</v>
      </c>
      <c r="P76" s="177">
        <f>RES_hhdet_in_tesh!P76/RES_summary!P$21</f>
        <v>5.1579385603925889</v>
      </c>
      <c r="Q76" s="177">
        <f>RES_hhdet_in_tesh!Q76/RES_summary!Q$21</f>
        <v>5.1448423690987699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5.2635162391503219</v>
      </c>
      <c r="D77" s="178">
        <f>RES_hhdet_in_tesh!D77/RES_summary!D$21</f>
        <v>5.3633418792230279</v>
      </c>
      <c r="E77" s="178">
        <f>RES_hhdet_in_tesh!E77/RES_summary!E$21</f>
        <v>5.3585363757075477</v>
      </c>
      <c r="F77" s="178">
        <f>RES_hhdet_in_tesh!F77/RES_summary!F$21</f>
        <v>5.2642784272997467</v>
      </c>
      <c r="G77" s="178">
        <f>RES_hhdet_in_tesh!G77/RES_summary!G$21</f>
        <v>5.3169037463847557</v>
      </c>
      <c r="H77" s="178">
        <f>RES_hhdet_in_tesh!H77/RES_summary!H$21</f>
        <v>5.5033952817223675</v>
      </c>
      <c r="I77" s="178">
        <f>RES_hhdet_in_tesh!I77/RES_summary!I$21</f>
        <v>5.5908691771537011</v>
      </c>
      <c r="J77" s="178">
        <f>RES_hhdet_in_tesh!J77/RES_summary!J$21</f>
        <v>5.4182341170326929</v>
      </c>
      <c r="K77" s="178">
        <f>RES_hhdet_in_tesh!K77/RES_summary!K$21</f>
        <v>5.4326032332603846</v>
      </c>
      <c r="L77" s="178">
        <f>RES_hhdet_in_tesh!L77/RES_summary!L$21</f>
        <v>5.2766874308349729</v>
      </c>
      <c r="M77" s="178">
        <f>RES_hhdet_in_tesh!M77/RES_summary!M$21</f>
        <v>5.2420205464290754</v>
      </c>
      <c r="N77" s="178">
        <f>RES_hhdet_in_tesh!N77/RES_summary!N$21</f>
        <v>5.3379037355915555</v>
      </c>
      <c r="O77" s="178">
        <f>RES_hhdet_in_tesh!O77/RES_summary!O$21</f>
        <v>5.4395262734586156</v>
      </c>
      <c r="P77" s="178">
        <f>RES_hhdet_in_tesh!P77/RES_summary!P$21</f>
        <v>5.1108687049734129</v>
      </c>
      <c r="Q77" s="178">
        <f>RES_hhdet_in_tesh!Q77/RES_summary!Q$21</f>
        <v>5.4468419923017537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5.1454629992026684</v>
      </c>
      <c r="D78" s="177">
        <f>RES_hhdet_in_tesh!D78/RES_summary!D$21</f>
        <v>5.2516627369353346</v>
      </c>
      <c r="E78" s="177">
        <f>RES_hhdet_in_tesh!E78/RES_summary!E$21</f>
        <v>5.2420542702751041</v>
      </c>
      <c r="F78" s="177">
        <f>RES_hhdet_in_tesh!F78/RES_summary!F$21</f>
        <v>5.2057480310596675</v>
      </c>
      <c r="G78" s="177">
        <f>RES_hhdet_in_tesh!G78/RES_summary!G$21</f>
        <v>5.2312747569738374</v>
      </c>
      <c r="H78" s="177">
        <f>RES_hhdet_in_tesh!H78/RES_summary!H$21</f>
        <v>5.4193655888043937</v>
      </c>
      <c r="I78" s="177">
        <f>RES_hhdet_in_tesh!I78/RES_summary!I$21</f>
        <v>5.4310292154715771</v>
      </c>
      <c r="J78" s="177">
        <f>RES_hhdet_in_tesh!J78/RES_summary!J$21</f>
        <v>5.4182341170326929</v>
      </c>
      <c r="K78" s="177">
        <f>RES_hhdet_in_tesh!K78/RES_summary!K$21</f>
        <v>5.2953111583417494</v>
      </c>
      <c r="L78" s="177">
        <f>RES_hhdet_in_tesh!L78/RES_summary!L$21</f>
        <v>5.2766874308349729</v>
      </c>
      <c r="M78" s="177">
        <f>RES_hhdet_in_tesh!M78/RES_summary!M$21</f>
        <v>5.1402971431606455</v>
      </c>
      <c r="N78" s="177">
        <f>RES_hhdet_in_tesh!N78/RES_summary!N$21</f>
        <v>5.1343684167958381</v>
      </c>
      <c r="O78" s="177">
        <f>RES_hhdet_in_tesh!O78/RES_summary!O$21</f>
        <v>5.1149776194084353</v>
      </c>
      <c r="P78" s="177">
        <f>RES_hhdet_in_tesh!P78/RES_summary!P$21</f>
        <v>5.1108687049734129</v>
      </c>
      <c r="Q78" s="177">
        <f>RES_hhdet_in_tesh!Q78/RES_summary!Q$21</f>
        <v>5.097098610959006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6.2821812402838795</v>
      </c>
      <c r="D79" s="176">
        <f>RES_hhdet_in_tesh!D79/RES_summary!D$21</f>
        <v>6.578613393596723</v>
      </c>
      <c r="E79" s="176">
        <f>RES_hhdet_in_tesh!E79/RES_summary!E$21</f>
        <v>6.6044527035724352</v>
      </c>
      <c r="F79" s="176">
        <f>RES_hhdet_in_tesh!F79/RES_summary!F$21</f>
        <v>6.4655761120986526</v>
      </c>
      <c r="G79" s="176">
        <f>RES_hhdet_in_tesh!G79/RES_summary!G$21</f>
        <v>6.4695757552509408</v>
      </c>
      <c r="H79" s="176">
        <f>RES_hhdet_in_tesh!H79/RES_summary!H$21</f>
        <v>6.5995700688582373</v>
      </c>
      <c r="I79" s="176">
        <f>RES_hhdet_in_tesh!I79/RES_summary!I$21</f>
        <v>6.9187927651110224</v>
      </c>
      <c r="J79" s="176">
        <f>RES_hhdet_in_tesh!J79/RES_summary!J$21</f>
        <v>0</v>
      </c>
      <c r="K79" s="176">
        <f>RES_hhdet_in_tesh!K79/RES_summary!K$21</f>
        <v>7.161753658065737</v>
      </c>
      <c r="L79" s="176">
        <f>RES_hhdet_in_tesh!L79/RES_summary!L$21</f>
        <v>0</v>
      </c>
      <c r="M79" s="176">
        <f>RES_hhdet_in_tesh!M79/RES_summary!M$21</f>
        <v>7.9277551895316041</v>
      </c>
      <c r="N79" s="176">
        <f>RES_hhdet_in_tesh!N79/RES_summary!N$21</f>
        <v>8.1410222179627887</v>
      </c>
      <c r="O79" s="176">
        <f>RES_hhdet_in_tesh!O79/RES_summary!O$21</f>
        <v>7.8772366193412919</v>
      </c>
      <c r="P79" s="176">
        <f>RES_hhdet_in_tesh!P79/RES_summary!P$21</f>
        <v>0</v>
      </c>
      <c r="Q79" s="176">
        <f>RES_hhdet_in_tesh!Q79/RES_summary!Q$21</f>
        <v>7.6678683817767528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114.2048475920614</v>
      </c>
      <c r="E81" s="184">
        <f>RES_hhdet_in_tesh!E81/RES_summary!E$21</f>
        <v>116.35214319778591</v>
      </c>
      <c r="F81" s="184">
        <f>RES_hhdet_in_tesh!F81/RES_summary!F$21</f>
        <v>112.54342622696976</v>
      </c>
      <c r="G81" s="184">
        <f>RES_hhdet_in_tesh!G81/RES_summary!G$21</f>
        <v>109.14812885512889</v>
      </c>
      <c r="H81" s="184">
        <f>RES_hhdet_in_tesh!H81/RES_summary!H$21</f>
        <v>109.49381074721063</v>
      </c>
      <c r="I81" s="184">
        <f>RES_hhdet_in_tesh!I81/RES_summary!I$21</f>
        <v>105.61531336755063</v>
      </c>
      <c r="J81" s="184">
        <f>RES_hhdet_in_tesh!J81/RES_summary!J$21</f>
        <v>110.98459350468451</v>
      </c>
      <c r="K81" s="184">
        <f>RES_hhdet_in_tesh!K81/RES_summary!K$21</f>
        <v>111.64906775753929</v>
      </c>
      <c r="L81" s="184">
        <f>RES_hhdet_in_tesh!L81/RES_summary!L$21</f>
        <v>117.60496039770669</v>
      </c>
      <c r="M81" s="184">
        <f>RES_hhdet_in_tesh!M81/RES_summary!M$21</f>
        <v>107.4731184818386</v>
      </c>
      <c r="N81" s="184">
        <f>RES_hhdet_in_tesh!N81/RES_summary!N$21</f>
        <v>108.10434935620735</v>
      </c>
      <c r="O81" s="184">
        <f>RES_hhdet_in_tesh!O81/RES_summary!O$21</f>
        <v>108.60149827886384</v>
      </c>
      <c r="P81" s="184">
        <f>RES_hhdet_in_tesh!P81/RES_summary!P$21</f>
        <v>94.597820501721372</v>
      </c>
      <c r="Q81" s="184">
        <f>RES_hhdet_in_tesh!Q81/RES_summary!Q$21</f>
        <v>94.505999451477237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78.344104237630546</v>
      </c>
      <c r="E82" s="178">
        <f>RES_hhdet_in_tesh!E82/RES_summary!E$21</f>
        <v>80.835777781972652</v>
      </c>
      <c r="F82" s="178">
        <f>RES_hhdet_in_tesh!F82/RES_summary!F$21</f>
        <v>77.330508603566841</v>
      </c>
      <c r="G82" s="178">
        <f>RES_hhdet_in_tesh!G82/RES_summary!G$21</f>
        <v>74.12044743453113</v>
      </c>
      <c r="H82" s="178">
        <f>RES_hhdet_in_tesh!H82/RES_summary!H$21</f>
        <v>74.470586444731595</v>
      </c>
      <c r="I82" s="178">
        <f>RES_hhdet_in_tesh!I82/RES_summary!I$21</f>
        <v>71.991830820200008</v>
      </c>
      <c r="J82" s="178">
        <f>RES_hhdet_in_tesh!J82/RES_summary!J$21</f>
        <v>72.742095258064907</v>
      </c>
      <c r="K82" s="178">
        <f>RES_hhdet_in_tesh!K82/RES_summary!K$21</f>
        <v>74.735838846868688</v>
      </c>
      <c r="L82" s="178">
        <f>RES_hhdet_in_tesh!L82/RES_summary!L$21</f>
        <v>75.688445880780478</v>
      </c>
      <c r="M82" s="178">
        <f>RES_hhdet_in_tesh!M82/RES_summary!M$21</f>
        <v>69.42453352491809</v>
      </c>
      <c r="N82" s="178">
        <f>RES_hhdet_in_tesh!N82/RES_summary!N$21</f>
        <v>71.452672610424102</v>
      </c>
      <c r="O82" s="178">
        <f>RES_hhdet_in_tesh!O82/RES_summary!O$21</f>
        <v>73.570917789683733</v>
      </c>
      <c r="P82" s="178">
        <f>RES_hhdet_in_tesh!P82/RES_summary!P$21</f>
        <v>54.623376960287466</v>
      </c>
      <c r="Q82" s="178">
        <f>RES_hhdet_in_tesh!Q82/RES_summary!Q$21</f>
        <v>56.16257989049528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77.650194828960835</v>
      </c>
      <c r="E83" s="177">
        <f>RES_hhdet_in_tesh!E83/RES_summary!E$21</f>
        <v>80.134552065678207</v>
      </c>
      <c r="F83" s="177">
        <f>RES_hhdet_in_tesh!F83/RES_summary!F$21</f>
        <v>76.691617961524955</v>
      </c>
      <c r="G83" s="177">
        <f>RES_hhdet_in_tesh!G83/RES_summary!G$21</f>
        <v>73.509676944441821</v>
      </c>
      <c r="H83" s="177">
        <f>RES_hhdet_in_tesh!H83/RES_summary!H$21</f>
        <v>73.871297464866615</v>
      </c>
      <c r="I83" s="177">
        <f>RES_hhdet_in_tesh!I83/RES_summary!I$21</f>
        <v>71.287433633361275</v>
      </c>
      <c r="J83" s="177">
        <f>RES_hhdet_in_tesh!J83/RES_summary!J$21</f>
        <v>72.108789337382888</v>
      </c>
      <c r="K83" s="177">
        <f>RES_hhdet_in_tesh!K83/RES_summary!K$21</f>
        <v>73.979989798422878</v>
      </c>
      <c r="L83" s="177">
        <f>RES_hhdet_in_tesh!L83/RES_summary!L$21</f>
        <v>75.093999500640521</v>
      </c>
      <c r="M83" s="177">
        <f>RES_hhdet_in_tesh!M83/RES_summary!M$21</f>
        <v>68.535702501424595</v>
      </c>
      <c r="N83" s="177">
        <f>RES_hhdet_in_tesh!N83/RES_summary!N$21</f>
        <v>70.417171188211512</v>
      </c>
      <c r="O83" s="177">
        <f>RES_hhdet_in_tesh!O83/RES_summary!O$21</f>
        <v>72.531848746201177</v>
      </c>
      <c r="P83" s="177">
        <f>RES_hhdet_in_tesh!P83/RES_summary!P$21</f>
        <v>53.486063295597333</v>
      </c>
      <c r="Q83" s="177">
        <f>RES_hhdet_in_tesh!Q83/RES_summary!Q$21</f>
        <v>55.026601326737428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0.69390940866970707</v>
      </c>
      <c r="E84" s="177">
        <f>RES_hhdet_in_tesh!E84/RES_summary!E$21</f>
        <v>0.7012257162944483</v>
      </c>
      <c r="F84" s="177">
        <f>RES_hhdet_in_tesh!F84/RES_summary!F$21</f>
        <v>0.63889064204188295</v>
      </c>
      <c r="G84" s="177">
        <f>RES_hhdet_in_tesh!G84/RES_summary!G$21</f>
        <v>0.6107704900893135</v>
      </c>
      <c r="H84" s="177">
        <f>RES_hhdet_in_tesh!H84/RES_summary!H$21</f>
        <v>0.5992889798649792</v>
      </c>
      <c r="I84" s="177">
        <f>RES_hhdet_in_tesh!I84/RES_summary!I$21</f>
        <v>0.70439718683873664</v>
      </c>
      <c r="J84" s="177">
        <f>RES_hhdet_in_tesh!J84/RES_summary!J$21</f>
        <v>0.63330592068200808</v>
      </c>
      <c r="K84" s="177">
        <f>RES_hhdet_in_tesh!K84/RES_summary!K$21</f>
        <v>0.75584904844580536</v>
      </c>
      <c r="L84" s="177">
        <f>RES_hhdet_in_tesh!L84/RES_summary!L$21</f>
        <v>0.59444638013995477</v>
      </c>
      <c r="M84" s="177">
        <f>RES_hhdet_in_tesh!M84/RES_summary!M$21</f>
        <v>0.88883102349350274</v>
      </c>
      <c r="N84" s="177">
        <f>RES_hhdet_in_tesh!N84/RES_summary!N$21</f>
        <v>1.0355014222125978</v>
      </c>
      <c r="O84" s="177">
        <f>RES_hhdet_in_tesh!O84/RES_summary!O$21</f>
        <v>1.0390690434825585</v>
      </c>
      <c r="P84" s="177">
        <f>RES_hhdet_in_tesh!P84/RES_summary!P$21</f>
        <v>1.1373136646901314</v>
      </c>
      <c r="Q84" s="177">
        <f>RES_hhdet_in_tesh!Q84/RES_summary!Q$21</f>
        <v>1.1359785637578541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12.488502481678008</v>
      </c>
      <c r="E85" s="178">
        <f>RES_hhdet_in_tesh!E85/RES_summary!E$21</f>
        <v>12.003737863228533</v>
      </c>
      <c r="F85" s="178">
        <f>RES_hhdet_in_tesh!F85/RES_summary!F$21</f>
        <v>11.766524028076525</v>
      </c>
      <c r="G85" s="178">
        <f>RES_hhdet_in_tesh!G85/RES_summary!G$21</f>
        <v>11.591710430789204</v>
      </c>
      <c r="H85" s="178">
        <f>RES_hhdet_in_tesh!H85/RES_summary!H$21</f>
        <v>11.346139413703263</v>
      </c>
      <c r="I85" s="178">
        <f>RES_hhdet_in_tesh!I85/RES_summary!I$21</f>
        <v>11.198062341196239</v>
      </c>
      <c r="J85" s="178">
        <f>RES_hhdet_in_tesh!J85/RES_summary!J$21</f>
        <v>11.398801196774519</v>
      </c>
      <c r="K85" s="178">
        <f>RES_hhdet_in_tesh!K85/RES_summary!K$21</f>
        <v>13.720821214648014</v>
      </c>
      <c r="L85" s="178">
        <f>RES_hhdet_in_tesh!L85/RES_summary!L$21</f>
        <v>13.715072590516753</v>
      </c>
      <c r="M85" s="178">
        <f>RES_hhdet_in_tesh!M85/RES_summary!M$21</f>
        <v>13.861184139572236</v>
      </c>
      <c r="N85" s="178">
        <f>RES_hhdet_in_tesh!N85/RES_summary!N$21</f>
        <v>13.912012771764276</v>
      </c>
      <c r="O85" s="178">
        <f>RES_hhdet_in_tesh!O85/RES_summary!O$21</f>
        <v>13.756832416033719</v>
      </c>
      <c r="P85" s="178">
        <f>RES_hhdet_in_tesh!P85/RES_summary!P$21</f>
        <v>13.731385107624877</v>
      </c>
      <c r="Q85" s="178">
        <f>RES_hhdet_in_tesh!Q85/RES_summary!Q$21</f>
        <v>13.621367828310285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12.488502481678008</v>
      </c>
      <c r="E86" s="177">
        <f>RES_hhdet_in_tesh!E86/RES_summary!E$21</f>
        <v>12.003737863228533</v>
      </c>
      <c r="F86" s="177">
        <f>RES_hhdet_in_tesh!F86/RES_summary!F$21</f>
        <v>11.766524028076525</v>
      </c>
      <c r="G86" s="177">
        <f>RES_hhdet_in_tesh!G86/RES_summary!G$21</f>
        <v>11.591710430789204</v>
      </c>
      <c r="H86" s="177">
        <f>RES_hhdet_in_tesh!H86/RES_summary!H$21</f>
        <v>11.346139413703263</v>
      </c>
      <c r="I86" s="177">
        <f>RES_hhdet_in_tesh!I86/RES_summary!I$21</f>
        <v>11.198062341196239</v>
      </c>
      <c r="J86" s="177">
        <f>RES_hhdet_in_tesh!J86/RES_summary!J$21</f>
        <v>11.398801196774519</v>
      </c>
      <c r="K86" s="177">
        <f>RES_hhdet_in_tesh!K86/RES_summary!K$21</f>
        <v>13.720821214648014</v>
      </c>
      <c r="L86" s="177">
        <f>RES_hhdet_in_tesh!L86/RES_summary!L$21</f>
        <v>13.715072590516753</v>
      </c>
      <c r="M86" s="177">
        <f>RES_hhdet_in_tesh!M86/RES_summary!M$21</f>
        <v>13.861184139572236</v>
      </c>
      <c r="N86" s="177">
        <f>RES_hhdet_in_tesh!N86/RES_summary!N$21</f>
        <v>13.912012771764276</v>
      </c>
      <c r="O86" s="177">
        <f>RES_hhdet_in_tesh!O86/RES_summary!O$21</f>
        <v>13.756832416033719</v>
      </c>
      <c r="P86" s="177">
        <f>RES_hhdet_in_tesh!P86/RES_summary!P$21</f>
        <v>13.731385107624877</v>
      </c>
      <c r="Q86" s="177">
        <f>RES_hhdet_in_tesh!Q86/RES_summary!Q$21</f>
        <v>13.621367828310285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16.959344135362009</v>
      </c>
      <c r="E87" s="178">
        <f>RES_hhdet_in_tesh!E87/RES_summary!E$21</f>
        <v>17.218350244527105</v>
      </c>
      <c r="F87" s="178">
        <f>RES_hhdet_in_tesh!F87/RES_summary!F$21</f>
        <v>17.093106257154851</v>
      </c>
      <c r="G87" s="178">
        <f>RES_hhdet_in_tesh!G87/RES_summary!G$21</f>
        <v>17.073267679934546</v>
      </c>
      <c r="H87" s="178">
        <f>RES_hhdet_in_tesh!H87/RES_summary!H$21</f>
        <v>17.185250811612125</v>
      </c>
      <c r="I87" s="178">
        <f>RES_hhdet_in_tesh!I87/RES_summary!I$21</f>
        <v>15.801200332974178</v>
      </c>
      <c r="J87" s="178">
        <f>RES_hhdet_in_tesh!J87/RES_summary!J$21</f>
        <v>20.269513011670828</v>
      </c>
      <c r="K87" s="178">
        <f>RES_hhdet_in_tesh!K87/RES_summary!K$21</f>
        <v>16.450083101212133</v>
      </c>
      <c r="L87" s="178">
        <f>RES_hhdet_in_tesh!L87/RES_summary!L$21</f>
        <v>21.405774713412743</v>
      </c>
      <c r="M87" s="178">
        <f>RES_hhdet_in_tesh!M87/RES_summary!M$21</f>
        <v>16.455520270257605</v>
      </c>
      <c r="N87" s="178">
        <f>RES_hhdet_in_tesh!N87/RES_summary!N$21</f>
        <v>15.169154211239233</v>
      </c>
      <c r="O87" s="178">
        <f>RES_hhdet_in_tesh!O87/RES_summary!O$21</f>
        <v>13.91685907860847</v>
      </c>
      <c r="P87" s="178">
        <f>RES_hhdet_in_tesh!P87/RES_summary!P$21</f>
        <v>18.336763604942721</v>
      </c>
      <c r="Q87" s="178">
        <f>RES_hhdet_in_tesh!Q87/RES_summary!Q$21</f>
        <v>17.295788835443179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16.143530300358623</v>
      </c>
      <c r="E88" s="183">
        <f>RES_hhdet_in_tesh!E88/RES_summary!E$21</f>
        <v>15.95663746668059</v>
      </c>
      <c r="F88" s="183">
        <f>RES_hhdet_in_tesh!F88/RES_summary!F$21</f>
        <v>15.743558024410564</v>
      </c>
      <c r="G88" s="183">
        <f>RES_hhdet_in_tesh!G88/RES_summary!G$21</f>
        <v>15.705385076265763</v>
      </c>
      <c r="H88" s="183">
        <f>RES_hhdet_in_tesh!H88/RES_summary!H$21</f>
        <v>15.867204158119428</v>
      </c>
      <c r="I88" s="183">
        <f>RES_hhdet_in_tesh!I88/RES_summary!I$21</f>
        <v>15.716412451408805</v>
      </c>
      <c r="J88" s="183">
        <f>RES_hhdet_in_tesh!J88/RES_summary!J$21</f>
        <v>0</v>
      </c>
      <c r="K88" s="183">
        <f>RES_hhdet_in_tesh!K88/RES_summary!K$21</f>
        <v>15.593483425291613</v>
      </c>
      <c r="L88" s="183">
        <f>RES_hhdet_in_tesh!L88/RES_summary!L$21</f>
        <v>0</v>
      </c>
      <c r="M88" s="183">
        <f>RES_hhdet_in_tesh!M88/RES_summary!M$21</f>
        <v>16.504315521494615</v>
      </c>
      <c r="N88" s="183">
        <f>RES_hhdet_in_tesh!N88/RES_summary!N$21</f>
        <v>15.147189576138684</v>
      </c>
      <c r="O88" s="183">
        <f>RES_hhdet_in_tesh!O88/RES_summary!O$21</f>
        <v>13.827633672974082</v>
      </c>
      <c r="P88" s="183">
        <f>RES_hhdet_in_tesh!P88/RES_summary!P$21</f>
        <v>15.999531524130269</v>
      </c>
      <c r="Q88" s="183">
        <f>RES_hhdet_in_tesh!Q88/RES_summary!Q$21</f>
        <v>14.986294114082877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16.336576169859779</v>
      </c>
      <c r="E89" s="183">
        <f>RES_hhdet_in_tesh!E89/RES_summary!E$21</f>
        <v>16.205265361308495</v>
      </c>
      <c r="F89" s="183">
        <f>RES_hhdet_in_tesh!F89/RES_summary!F$21</f>
        <v>16.065846421734815</v>
      </c>
      <c r="G89" s="183">
        <f>RES_hhdet_in_tesh!G89/RES_summary!G$21</f>
        <v>16.081693897540514</v>
      </c>
      <c r="H89" s="183">
        <f>RES_hhdet_in_tesh!H89/RES_summary!H$21</f>
        <v>16.266422347904992</v>
      </c>
      <c r="I89" s="183">
        <f>RES_hhdet_in_tesh!I89/RES_summary!I$21</f>
        <v>16.059427473693507</v>
      </c>
      <c r="J89" s="183">
        <f>RES_hhdet_in_tesh!J89/RES_summary!J$21</f>
        <v>0</v>
      </c>
      <c r="K89" s="183">
        <f>RES_hhdet_in_tesh!K89/RES_summary!K$21</f>
        <v>15.82476012925112</v>
      </c>
      <c r="L89" s="183">
        <f>RES_hhdet_in_tesh!L89/RES_summary!L$21</f>
        <v>0</v>
      </c>
      <c r="M89" s="183">
        <f>RES_hhdet_in_tesh!M89/RES_summary!M$21</f>
        <v>16.251346908354961</v>
      </c>
      <c r="N89" s="183">
        <f>RES_hhdet_in_tesh!N89/RES_summary!N$21</f>
        <v>15.312232708866185</v>
      </c>
      <c r="O89" s="183">
        <f>RES_hhdet_in_tesh!O89/RES_summary!O$21</f>
        <v>14.376097473972051</v>
      </c>
      <c r="P89" s="183">
        <f>RES_hhdet_in_tesh!P89/RES_summary!P$21</f>
        <v>15.807246041129757</v>
      </c>
      <c r="Q89" s="183">
        <f>RES_hhdet_in_tesh!Q89/RES_summary!Q$21</f>
        <v>15.106422943277646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10.676151838329561</v>
      </c>
      <c r="E90" s="182">
        <f>RES_hhdet_in_tesh!E90/RES_summary!E$21</f>
        <v>10.59923109259382</v>
      </c>
      <c r="F90" s="182">
        <f>RES_hhdet_in_tesh!F90/RES_summary!F$21</f>
        <v>10.555415736840933</v>
      </c>
      <c r="G90" s="182">
        <f>RES_hhdet_in_tesh!G90/RES_summary!G$21</f>
        <v>10.600413309425326</v>
      </c>
      <c r="H90" s="182">
        <f>RES_hhdet_in_tesh!H90/RES_summary!H$21</f>
        <v>10.72750594499831</v>
      </c>
      <c r="I90" s="182">
        <f>RES_hhdet_in_tesh!I90/RES_summary!I$21</f>
        <v>10.589333577458786</v>
      </c>
      <c r="J90" s="182">
        <f>RES_hhdet_in_tesh!J90/RES_summary!J$21</f>
        <v>0</v>
      </c>
      <c r="K90" s="182">
        <f>RES_hhdet_in_tesh!K90/RES_summary!K$21</f>
        <v>10.441917718202246</v>
      </c>
      <c r="L90" s="182">
        <f>RES_hhdet_in_tesh!L90/RES_summary!L$21</f>
        <v>0</v>
      </c>
      <c r="M90" s="182">
        <f>RES_hhdet_in_tesh!M90/RES_summary!M$21</f>
        <v>10.987775287342744</v>
      </c>
      <c r="N90" s="182">
        <f>RES_hhdet_in_tesh!N90/RES_summary!N$21</f>
        <v>10.074278127914647</v>
      </c>
      <c r="O90" s="182">
        <f>RES_hhdet_in_tesh!O90/RES_summary!O$21</f>
        <v>9.193389248284582</v>
      </c>
      <c r="P90" s="182">
        <f>RES_hhdet_in_tesh!P90/RES_summary!P$21</f>
        <v>10.649473026149279</v>
      </c>
      <c r="Q90" s="182">
        <f>RES_hhdet_in_tesh!Q90/RES_summary!Q$21</f>
        <v>9.9619899491052131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5.6604243315302192</v>
      </c>
      <c r="E91" s="181">
        <f>RES_hhdet_in_tesh!E91/RES_summary!E$21</f>
        <v>5.6060342687146729</v>
      </c>
      <c r="F91" s="181">
        <f>RES_hhdet_in_tesh!F91/RES_summary!F$21</f>
        <v>5.5104306848938798</v>
      </c>
      <c r="G91" s="181">
        <f>RES_hhdet_in_tesh!G91/RES_summary!G$21</f>
        <v>5.4812805881151894</v>
      </c>
      <c r="H91" s="181">
        <f>RES_hhdet_in_tesh!H91/RES_summary!H$21</f>
        <v>5.5389164029066826</v>
      </c>
      <c r="I91" s="181">
        <f>RES_hhdet_in_tesh!I91/RES_summary!I$21</f>
        <v>5.4700938962347188</v>
      </c>
      <c r="J91" s="181">
        <f>RES_hhdet_in_tesh!J91/RES_summary!J$21</f>
        <v>0</v>
      </c>
      <c r="K91" s="181">
        <f>RES_hhdet_in_tesh!K91/RES_summary!K$21</f>
        <v>5.3828424110488742</v>
      </c>
      <c r="L91" s="181">
        <f>RES_hhdet_in_tesh!L91/RES_summary!L$21</f>
        <v>0</v>
      </c>
      <c r="M91" s="181">
        <f>RES_hhdet_in_tesh!M91/RES_summary!M$21</f>
        <v>5.2635716210122148</v>
      </c>
      <c r="N91" s="181">
        <f>RES_hhdet_in_tesh!N91/RES_summary!N$21</f>
        <v>5.2379545809515378</v>
      </c>
      <c r="O91" s="181">
        <f>RES_hhdet_in_tesh!O91/RES_summary!O$21</f>
        <v>5.1827082256874686</v>
      </c>
      <c r="P91" s="181">
        <f>RES_hhdet_in_tesh!P91/RES_summary!P$21</f>
        <v>5.1577730149804779</v>
      </c>
      <c r="Q91" s="181">
        <f>RES_hhdet_in_tesh!Q91/RES_summary!Q$21</f>
        <v>5.1444329941724316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20.183632460527761</v>
      </c>
      <c r="E96" s="180">
        <f>RES_hhdet_in_tesh!E96/RES_summary!E$21</f>
        <v>20.131193749423446</v>
      </c>
      <c r="F96" s="180">
        <f>RES_hhdet_in_tesh!F96/RES_summary!F$21</f>
        <v>19.615124649229326</v>
      </c>
      <c r="G96" s="180">
        <f>RES_hhdet_in_tesh!G96/RES_summary!G$21</f>
        <v>19.536573745630392</v>
      </c>
      <c r="H96" s="180">
        <f>RES_hhdet_in_tesh!H96/RES_summary!H$21</f>
        <v>19.855245129814652</v>
      </c>
      <c r="I96" s="180">
        <f>RES_hhdet_in_tesh!I96/RES_summary!I$21</f>
        <v>0</v>
      </c>
      <c r="J96" s="180">
        <f>RES_hhdet_in_tesh!J96/RES_summary!J$21</f>
        <v>20.57593646382286</v>
      </c>
      <c r="K96" s="180">
        <f>RES_hhdet_in_tesh!K96/RES_summary!K$21</f>
        <v>21.085323367057409</v>
      </c>
      <c r="L96" s="180">
        <f>RES_hhdet_in_tesh!L96/RES_summary!L$21</f>
        <v>21.891964008845711</v>
      </c>
      <c r="M96" s="180">
        <f>RES_hhdet_in_tesh!M96/RES_summary!M$21</f>
        <v>0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23.159960330114682</v>
      </c>
      <c r="Q96" s="180">
        <f>RES_hhdet_in_tesh!Q96/RES_summary!Q$21</f>
        <v>23.325800217996512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18.799458731549695</v>
      </c>
      <c r="E97" s="179">
        <f>RES_hhdet_in_tesh!E97/RES_summary!E$21</f>
        <v>18.727448920161542</v>
      </c>
      <c r="F97" s="179">
        <f>RES_hhdet_in_tesh!F97/RES_summary!F$21</f>
        <v>18.36928522319073</v>
      </c>
      <c r="G97" s="179">
        <f>RES_hhdet_in_tesh!G97/RES_summary!G$21</f>
        <v>18.341328771177817</v>
      </c>
      <c r="H97" s="179">
        <f>RES_hhdet_in_tesh!H97/RES_summary!H$21</f>
        <v>18.609146703783029</v>
      </c>
      <c r="I97" s="179">
        <f>RES_hhdet_in_tesh!I97/RES_summary!I$21</f>
        <v>0</v>
      </c>
      <c r="J97" s="179">
        <f>RES_hhdet_in_tesh!J97/RES_summary!J$21</f>
        <v>18.883133308017019</v>
      </c>
      <c r="K97" s="179">
        <f>RES_hhdet_in_tesh!K97/RES_summary!K$21</f>
        <v>19.198958878948179</v>
      </c>
      <c r="L97" s="179">
        <f>RES_hhdet_in_tesh!L97/RES_summary!L$21</f>
        <v>19.766690629335667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20.360630612422305</v>
      </c>
      <c r="Q97" s="179">
        <f>RES_hhdet_in_tesh!Q97/RES_summary!Q$21</f>
        <v>20.449836006064814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13.139119766476027</v>
      </c>
      <c r="E98" s="177">
        <f>RES_hhdet_in_tesh!E98/RES_summary!E$21</f>
        <v>13.12152316952697</v>
      </c>
      <c r="F98" s="177">
        <f>RES_hhdet_in_tesh!F98/RES_summary!F$21</f>
        <v>12.858891981063268</v>
      </c>
      <c r="G98" s="177">
        <f>RES_hhdet_in_tesh!G98/RES_summary!G$21</f>
        <v>12.860027508431433</v>
      </c>
      <c r="H98" s="177">
        <f>RES_hhdet_in_tesh!H98/RES_summary!H$21</f>
        <v>13.070197597984082</v>
      </c>
      <c r="I98" s="177">
        <f>RES_hhdet_in_tesh!I98/RES_summary!I$21</f>
        <v>0</v>
      </c>
      <c r="J98" s="177">
        <f>RES_hhdet_in_tesh!J98/RES_summary!J$21</f>
        <v>13.472003597342564</v>
      </c>
      <c r="K98" s="177">
        <f>RES_hhdet_in_tesh!K98/RES_summary!K$21</f>
        <v>13.815449273099624</v>
      </c>
      <c r="L98" s="177">
        <f>RES_hhdet_in_tesh!L98/RES_summary!L$21</f>
        <v>14.393395440131684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15.201890607081857</v>
      </c>
      <c r="Q98" s="177">
        <f>RES_hhdet_in_tesh!Q98/RES_summary!Q$21</f>
        <v>15.304487427026618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5.6603389650736728</v>
      </c>
      <c r="E99" s="177">
        <f>RES_hhdet_in_tesh!E99/RES_summary!E$21</f>
        <v>5.6059257506345697</v>
      </c>
      <c r="F99" s="177">
        <f>RES_hhdet_in_tesh!F99/RES_summary!F$21</f>
        <v>5.5103932421274626</v>
      </c>
      <c r="G99" s="177">
        <f>RES_hhdet_in_tesh!G99/RES_summary!G$21</f>
        <v>5.4813012627463822</v>
      </c>
      <c r="H99" s="177">
        <f>RES_hhdet_in_tesh!H99/RES_summary!H$21</f>
        <v>5.5389491057989488</v>
      </c>
      <c r="I99" s="177">
        <f>RES_hhdet_in_tesh!I99/RES_summary!I$21</f>
        <v>0</v>
      </c>
      <c r="J99" s="177">
        <f>RES_hhdet_in_tesh!J99/RES_summary!J$21</f>
        <v>5.411129710674456</v>
      </c>
      <c r="K99" s="177">
        <f>RES_hhdet_in_tesh!K99/RES_summary!K$21</f>
        <v>5.3835096058485545</v>
      </c>
      <c r="L99" s="177">
        <f>RES_hhdet_in_tesh!L99/RES_summary!L$21</f>
        <v>5.373295189203982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5.1587400053404435</v>
      </c>
      <c r="Q99" s="177">
        <f>RES_hhdet_in_tesh!Q99/RES_summary!Q$21</f>
        <v>5.1453485790381928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6.4128967373908177</v>
      </c>
      <c r="E100" s="178">
        <f>RES_hhdet_in_tesh!E100/RES_summary!E$21</f>
        <v>6.2942773080576284</v>
      </c>
      <c r="F100" s="178">
        <f>RES_hhdet_in_tesh!F100/RES_summary!F$21</f>
        <v>6.3532873381715564</v>
      </c>
      <c r="G100" s="178">
        <f>RES_hhdet_in_tesh!G100/RES_summary!G$21</f>
        <v>6.3627033098740133</v>
      </c>
      <c r="H100" s="178">
        <f>RES_hhdet_in_tesh!H100/RES_summary!H$21</f>
        <v>6.4918340771636442</v>
      </c>
      <c r="I100" s="178">
        <f>RES_hhdet_in_tesh!I100/RES_summary!I$21</f>
        <v>6.6242198731801984</v>
      </c>
      <c r="J100" s="178">
        <f>RES_hhdet_in_tesh!J100/RES_summary!J$21</f>
        <v>6.5741840381742582</v>
      </c>
      <c r="K100" s="178">
        <f>RES_hhdet_in_tesh!K100/RES_summary!K$21</f>
        <v>6.742324594810448</v>
      </c>
      <c r="L100" s="178">
        <f>RES_hhdet_in_tesh!L100/RES_summary!L$21</f>
        <v>6.7956672129967126</v>
      </c>
      <c r="M100" s="178">
        <f>RES_hhdet_in_tesh!M100/RES_summary!M$21</f>
        <v>7.7318805470906629</v>
      </c>
      <c r="N100" s="178">
        <f>RES_hhdet_in_tesh!N100/RES_summary!N$21</f>
        <v>7.5705097627797331</v>
      </c>
      <c r="O100" s="178">
        <f>RES_hhdet_in_tesh!O100/RES_summary!O$21</f>
        <v>7.3568889945379166</v>
      </c>
      <c r="P100" s="178">
        <f>RES_hhdet_in_tesh!P100/RES_summary!P$21</f>
        <v>7.9062948288663017</v>
      </c>
      <c r="Q100" s="178">
        <f>RES_hhdet_in_tesh!Q100/RES_summary!Q$21</f>
        <v>7.4262628972284972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5.2110091260435354</v>
      </c>
      <c r="E101" s="177">
        <f>RES_hhdet_in_tesh!E101/RES_summary!E$21</f>
        <v>5.1785286621870004</v>
      </c>
      <c r="F101" s="177">
        <f>RES_hhdet_in_tesh!F101/RES_summary!F$21</f>
        <v>5.1179840822779692</v>
      </c>
      <c r="G101" s="177">
        <f>RES_hhdet_in_tesh!G101/RES_summary!G$21</f>
        <v>5.115559475409623</v>
      </c>
      <c r="H101" s="177">
        <f>RES_hhdet_in_tesh!H101/RES_summary!H$21</f>
        <v>5.2641382676696669</v>
      </c>
      <c r="I101" s="177">
        <f>RES_hhdet_in_tesh!I101/RES_summary!I$21</f>
        <v>5.2564181555844653</v>
      </c>
      <c r="J101" s="177">
        <f>RES_hhdet_in_tesh!J101/RES_summary!J$21</f>
        <v>5.203689611156471</v>
      </c>
      <c r="K101" s="177">
        <f>RES_hhdet_in_tesh!K101/RES_summary!K$21</f>
        <v>5.0961711552485633</v>
      </c>
      <c r="L101" s="177">
        <f>RES_hhdet_in_tesh!L101/RES_summary!L$21</f>
        <v>5.0925078044510617</v>
      </c>
      <c r="M101" s="177">
        <f>RES_hhdet_in_tesh!M101/RES_summary!M$21</f>
        <v>4.9768316383047031</v>
      </c>
      <c r="N101" s="177">
        <f>RES_hhdet_in_tesh!N101/RES_summary!N$21</f>
        <v>4.9454097829591062</v>
      </c>
      <c r="O101" s="177">
        <f>RES_hhdet_in_tesh!O101/RES_summary!O$21</f>
        <v>4.9000527463106547</v>
      </c>
      <c r="P101" s="177">
        <f>RES_hhdet_in_tesh!P101/RES_summary!P$21</f>
        <v>4.8824949202291723</v>
      </c>
      <c r="Q101" s="177">
        <f>RES_hhdet_in_tesh!Q101/RES_summary!Q$21</f>
        <v>4.855384557259403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6.5786201105217339</v>
      </c>
      <c r="E103" s="176">
        <f>RES_hhdet_in_tesh!E103/RES_summary!E$21</f>
        <v>6.6044655433324664</v>
      </c>
      <c r="F103" s="176">
        <f>RES_hhdet_in_tesh!F103/RES_summary!F$21</f>
        <v>6.4656406838035148</v>
      </c>
      <c r="G103" s="176">
        <f>RES_hhdet_in_tesh!G103/RES_summary!G$21</f>
        <v>6.4696770577837341</v>
      </c>
      <c r="H103" s="176">
        <f>RES_hhdet_in_tesh!H103/RES_summary!H$21</f>
        <v>6.5996966167526008</v>
      </c>
      <c r="I103" s="176">
        <f>RES_hhdet_in_tesh!I103/RES_summary!I$21</f>
        <v>6.9189178318590567</v>
      </c>
      <c r="J103" s="176">
        <f>RES_hhdet_in_tesh!J103/RES_summary!J$21</f>
        <v>6.9742704992000624</v>
      </c>
      <c r="K103" s="176">
        <f>RES_hhdet_in_tesh!K103/RES_summary!K$21</f>
        <v>7.1618562841664239</v>
      </c>
      <c r="L103" s="176">
        <f>RES_hhdet_in_tesh!L103/RES_summary!L$21</f>
        <v>7.0398664153050037</v>
      </c>
      <c r="M103" s="176">
        <f>RES_hhdet_in_tesh!M103/RES_summary!M$21</f>
        <v>7.9279275024273632</v>
      </c>
      <c r="N103" s="176">
        <f>RES_hhdet_in_tesh!N103/RES_summary!N$21</f>
        <v>8.1411624501035078</v>
      </c>
      <c r="O103" s="176">
        <f>RES_hhdet_in_tesh!O103/RES_summary!O$21</f>
        <v>7.8773133610464603</v>
      </c>
      <c r="P103" s="176">
        <f>RES_hhdet_in_tesh!P103/RES_summary!P$21</f>
        <v>7.9592109480498152</v>
      </c>
      <c r="Q103" s="176">
        <f>RES_hhdet_in_tesh!Q103/RES_summary!Q$21</f>
        <v>7.6682336942274949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116.5262713671659</v>
      </c>
      <c r="D124" s="184">
        <f>RES_hhdet_in_tesh!D124/RES_summary!D$21</f>
        <v>112.20437821154027</v>
      </c>
      <c r="E124" s="184">
        <f>RES_hhdet_in_tesh!E124/RES_summary!E$21</f>
        <v>113.42621220802465</v>
      </c>
      <c r="F124" s="184">
        <f>RES_hhdet_in_tesh!F124/RES_summary!F$21</f>
        <v>107.95687771598197</v>
      </c>
      <c r="G124" s="184">
        <f>RES_hhdet_in_tesh!G124/RES_summary!G$21</f>
        <v>103.70028220328932</v>
      </c>
      <c r="H124" s="184">
        <f>RES_hhdet_in_tesh!H124/RES_summary!H$21</f>
        <v>103.11416011550318</v>
      </c>
      <c r="I124" s="184">
        <f>RES_hhdet_in_tesh!I124/RES_summary!I$21</f>
        <v>93.107079744397865</v>
      </c>
      <c r="J124" s="184">
        <f>RES_hhdet_in_tesh!J124/RES_summary!J$21</f>
        <v>106.85228653991935</v>
      </c>
      <c r="K124" s="184">
        <f>RES_hhdet_in_tesh!K124/RES_summary!K$21</f>
        <v>105.16763992381918</v>
      </c>
      <c r="L124" s="184">
        <f>RES_hhdet_in_tesh!L124/RES_summary!L$21</f>
        <v>118.67816513112766</v>
      </c>
      <c r="M124" s="184">
        <f>RES_hhdet_in_tesh!M124/RES_summary!M$21</f>
        <v>96.389243891455791</v>
      </c>
      <c r="N124" s="184">
        <f>RES_hhdet_in_tesh!N124/RES_summary!N$21</f>
        <v>102.27455902945165</v>
      </c>
      <c r="O124" s="184">
        <f>RES_hhdet_in_tesh!O124/RES_summary!O$21</f>
        <v>106.5019314907121</v>
      </c>
      <c r="P124" s="184">
        <f>RES_hhdet_in_tesh!P124/RES_summary!P$21</f>
        <v>84.815474280627967</v>
      </c>
      <c r="Q124" s="184">
        <f>RES_hhdet_in_tesh!Q124/RES_summary!Q$21</f>
        <v>89.774478992630677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81.994898389956006</v>
      </c>
      <c r="D125" s="178">
        <f>RES_hhdet_in_tesh!D125/RES_summary!D$21</f>
        <v>77.129486567954345</v>
      </c>
      <c r="E125" s="178">
        <f>RES_hhdet_in_tesh!E125/RES_summary!E$21</f>
        <v>78.985783984172087</v>
      </c>
      <c r="F125" s="178">
        <f>RES_hhdet_in_tesh!F125/RES_summary!F$21</f>
        <v>74.390364106914092</v>
      </c>
      <c r="G125" s="178">
        <f>RES_hhdet_in_tesh!G125/RES_summary!G$21</f>
        <v>70.374318001830034</v>
      </c>
      <c r="H125" s="178">
        <f>RES_hhdet_in_tesh!H125/RES_summary!H$21</f>
        <v>70.206670414418852</v>
      </c>
      <c r="I125" s="178">
        <f>RES_hhdet_in_tesh!I125/RES_summary!I$21</f>
        <v>60.084013755889913</v>
      </c>
      <c r="J125" s="178">
        <f>RES_hhdet_in_tesh!J125/RES_summary!J$21</f>
        <v>70.134220904432183</v>
      </c>
      <c r="K125" s="178">
        <f>RES_hhdet_in_tesh!K125/RES_summary!K$21</f>
        <v>69.192065014534805</v>
      </c>
      <c r="L125" s="178">
        <f>RES_hhdet_in_tesh!L125/RES_summary!L$21</f>
        <v>82.889201252005336</v>
      </c>
      <c r="M125" s="178">
        <f>RES_hhdet_in_tesh!M125/RES_summary!M$21</f>
        <v>59.827490607262973</v>
      </c>
      <c r="N125" s="178">
        <f>RES_hhdet_in_tesh!N125/RES_summary!N$21</f>
        <v>65.519238400914517</v>
      </c>
      <c r="O125" s="178">
        <f>RES_hhdet_in_tesh!O125/RES_summary!O$21</f>
        <v>70.403057570982284</v>
      </c>
      <c r="P125" s="178">
        <f>RES_hhdet_in_tesh!P125/RES_summary!P$21</f>
        <v>47.876289301180272</v>
      </c>
      <c r="Q125" s="178">
        <f>RES_hhdet_in_tesh!Q125/RES_summary!Q$21</f>
        <v>52.480205665612004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81.684491186176942</v>
      </c>
      <c r="D126" s="177">
        <f>RES_hhdet_in_tesh!D126/RES_summary!D$21</f>
        <v>76.78639148861096</v>
      </c>
      <c r="E126" s="177">
        <f>RES_hhdet_in_tesh!E126/RES_summary!E$21</f>
        <v>78.641702792291582</v>
      </c>
      <c r="F126" s="177">
        <f>RES_hhdet_in_tesh!F126/RES_summary!F$21</f>
        <v>74.081789562815004</v>
      </c>
      <c r="G126" s="177">
        <f>RES_hhdet_in_tesh!G126/RES_summary!G$21</f>
        <v>70.083167690357413</v>
      </c>
      <c r="H126" s="177">
        <f>RES_hhdet_in_tesh!H126/RES_summary!H$21</f>
        <v>69.923041254646193</v>
      </c>
      <c r="I126" s="177">
        <f>RES_hhdet_in_tesh!I126/RES_summary!I$21</f>
        <v>59.78862551234301</v>
      </c>
      <c r="J126" s="177">
        <f>RES_hhdet_in_tesh!J126/RES_summary!J$21</f>
        <v>69.827585446421367</v>
      </c>
      <c r="K126" s="177">
        <f>RES_hhdet_in_tesh!K126/RES_summary!K$21</f>
        <v>68.840395948923927</v>
      </c>
      <c r="L126" s="177">
        <f>RES_hhdet_in_tesh!L126/RES_summary!L$21</f>
        <v>82.562417948336901</v>
      </c>
      <c r="M126" s="177">
        <f>RES_hhdet_in_tesh!M126/RES_summary!M$21</f>
        <v>59.442042370574349</v>
      </c>
      <c r="N126" s="177">
        <f>RES_hhdet_in_tesh!N126/RES_summary!N$21</f>
        <v>65.041016512951288</v>
      </c>
      <c r="O126" s="177">
        <f>RES_hhdet_in_tesh!O126/RES_summary!O$21</f>
        <v>69.902357690870431</v>
      </c>
      <c r="P126" s="177">
        <f>RES_hhdet_in_tesh!P126/RES_summary!P$21</f>
        <v>47.372629695617512</v>
      </c>
      <c r="Q126" s="177">
        <f>RES_hhdet_in_tesh!Q126/RES_summary!Q$21</f>
        <v>51.944034897870985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0.3104072037790726</v>
      </c>
      <c r="D127" s="177">
        <f>RES_hhdet_in_tesh!D127/RES_summary!D$21</f>
        <v>0.34309507934338118</v>
      </c>
      <c r="E127" s="177">
        <f>RES_hhdet_in_tesh!E127/RES_summary!E$21</f>
        <v>0.34408119188051678</v>
      </c>
      <c r="F127" s="177">
        <f>RES_hhdet_in_tesh!F127/RES_summary!F$21</f>
        <v>0.30857454409909157</v>
      </c>
      <c r="G127" s="177">
        <f>RES_hhdet_in_tesh!G127/RES_summary!G$21</f>
        <v>0.29115031147261544</v>
      </c>
      <c r="H127" s="177">
        <f>RES_hhdet_in_tesh!H127/RES_summary!H$21</f>
        <v>0.28362915977266728</v>
      </c>
      <c r="I127" s="177">
        <f>RES_hhdet_in_tesh!I127/RES_summary!I$21</f>
        <v>0.29538824354689686</v>
      </c>
      <c r="J127" s="177">
        <f>RES_hhdet_in_tesh!J127/RES_summary!J$21</f>
        <v>0.30663545801081443</v>
      </c>
      <c r="K127" s="177">
        <f>RES_hhdet_in_tesh!K127/RES_summary!K$21</f>
        <v>0.35166906561087324</v>
      </c>
      <c r="L127" s="177">
        <f>RES_hhdet_in_tesh!L127/RES_summary!L$21</f>
        <v>0.32678330366843927</v>
      </c>
      <c r="M127" s="177">
        <f>RES_hhdet_in_tesh!M127/RES_summary!M$21</f>
        <v>0.38544823668863348</v>
      </c>
      <c r="N127" s="177">
        <f>RES_hhdet_in_tesh!N127/RES_summary!N$21</f>
        <v>0.47822188796323811</v>
      </c>
      <c r="O127" s="177">
        <f>RES_hhdet_in_tesh!O127/RES_summary!O$21</f>
        <v>0.50069988011185562</v>
      </c>
      <c r="P127" s="177">
        <f>RES_hhdet_in_tesh!P127/RES_summary!P$21</f>
        <v>0.50365960556276534</v>
      </c>
      <c r="Q127" s="177">
        <f>RES_hhdet_in_tesh!Q127/RES_summary!Q$21</f>
        <v>0.53617076774101713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12.351955916330205</v>
      </c>
      <c r="D128" s="178">
        <f>RES_hhdet_in_tesh!D128/RES_summary!D$21</f>
        <v>11.817373550021928</v>
      </c>
      <c r="E128" s="178">
        <f>RES_hhdet_in_tesh!E128/RES_summary!E$21</f>
        <v>11.388518721048033</v>
      </c>
      <c r="F128" s="178">
        <f>RES_hhdet_in_tesh!F128/RES_summary!F$21</f>
        <v>11.10768451114385</v>
      </c>
      <c r="G128" s="178">
        <f>RES_hhdet_in_tesh!G128/RES_summary!G$21</f>
        <v>10.794254908856741</v>
      </c>
      <c r="H128" s="178">
        <f>RES_hhdet_in_tesh!H128/RES_summary!H$21</f>
        <v>10.517651066348945</v>
      </c>
      <c r="I128" s="178">
        <f>RES_hhdet_in_tesh!I128/RES_summary!I$21</f>
        <v>10.656938060066194</v>
      </c>
      <c r="J128" s="178">
        <f>RES_hhdet_in_tesh!J128/RES_summary!J$21</f>
        <v>13.884151479708629</v>
      </c>
      <c r="K128" s="178">
        <f>RES_hhdet_in_tesh!K128/RES_summary!K$21</f>
        <v>13.701583876245564</v>
      </c>
      <c r="L128" s="178">
        <f>RES_hhdet_in_tesh!L128/RES_summary!L$21</f>
        <v>13.701785973698394</v>
      </c>
      <c r="M128" s="178">
        <f>RES_hhdet_in_tesh!M128/RES_summary!M$21</f>
        <v>13.837138162188859</v>
      </c>
      <c r="N128" s="178">
        <f>RES_hhdet_in_tesh!N128/RES_summary!N$21</f>
        <v>13.851047625713646</v>
      </c>
      <c r="O128" s="178">
        <f>RES_hhdet_in_tesh!O128/RES_summary!O$21</f>
        <v>13.58788879723852</v>
      </c>
      <c r="P128" s="178">
        <f>RES_hhdet_in_tesh!P128/RES_summary!P$21</f>
        <v>13.841214641660157</v>
      </c>
      <c r="Q128" s="178">
        <f>RES_hhdet_in_tesh!Q128/RES_summary!Q$21</f>
        <v>13.540085322274203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12.351955916330205</v>
      </c>
      <c r="D129" s="177">
        <f>RES_hhdet_in_tesh!D129/RES_summary!D$21</f>
        <v>11.817373550021928</v>
      </c>
      <c r="E129" s="177">
        <f>RES_hhdet_in_tesh!E129/RES_summary!E$21</f>
        <v>11.388518721048033</v>
      </c>
      <c r="F129" s="177">
        <f>RES_hhdet_in_tesh!F129/RES_summary!F$21</f>
        <v>11.10768451114385</v>
      </c>
      <c r="G129" s="177">
        <f>RES_hhdet_in_tesh!G129/RES_summary!G$21</f>
        <v>10.794254908856741</v>
      </c>
      <c r="H129" s="177">
        <f>RES_hhdet_in_tesh!H129/RES_summary!H$21</f>
        <v>10.517651066348945</v>
      </c>
      <c r="I129" s="177">
        <f>RES_hhdet_in_tesh!I129/RES_summary!I$21</f>
        <v>10.656938060066194</v>
      </c>
      <c r="J129" s="177">
        <f>RES_hhdet_in_tesh!J129/RES_summary!J$21</f>
        <v>13.884151479708629</v>
      </c>
      <c r="K129" s="177">
        <f>RES_hhdet_in_tesh!K129/RES_summary!K$21</f>
        <v>13.701583876245564</v>
      </c>
      <c r="L129" s="177">
        <f>RES_hhdet_in_tesh!L129/RES_summary!L$21</f>
        <v>13.701785973698394</v>
      </c>
      <c r="M129" s="177">
        <f>RES_hhdet_in_tesh!M129/RES_summary!M$21</f>
        <v>13.837138162188859</v>
      </c>
      <c r="N129" s="177">
        <f>RES_hhdet_in_tesh!N129/RES_summary!N$21</f>
        <v>13.851047625713646</v>
      </c>
      <c r="O129" s="177">
        <f>RES_hhdet_in_tesh!O129/RES_summary!O$21</f>
        <v>13.58788879723852</v>
      </c>
      <c r="P129" s="177">
        <f>RES_hhdet_in_tesh!P129/RES_summary!P$21</f>
        <v>13.841214641660157</v>
      </c>
      <c r="Q129" s="177">
        <f>RES_hhdet_in_tesh!Q129/RES_summary!Q$21</f>
        <v>13.540085322274203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15.897222112577911</v>
      </c>
      <c r="D130" s="178">
        <f>RES_hhdet_in_tesh!D130/RES_summary!D$21</f>
        <v>16.678882145069174</v>
      </c>
      <c r="E130" s="178">
        <f>RES_hhdet_in_tesh!E130/RES_summary!E$21</f>
        <v>16.447410589356224</v>
      </c>
      <c r="F130" s="178">
        <f>RES_hhdet_in_tesh!F130/RES_summary!F$21</f>
        <v>15.993180192371272</v>
      </c>
      <c r="G130" s="178">
        <f>RES_hhdet_in_tesh!G130/RES_summary!G$21</f>
        <v>16.062063633919415</v>
      </c>
      <c r="H130" s="178">
        <f>RES_hhdet_in_tesh!H130/RES_summary!H$21</f>
        <v>15.790202897303759</v>
      </c>
      <c r="I130" s="178">
        <f>RES_hhdet_in_tesh!I130/RES_summary!I$21</f>
        <v>15.447198974250211</v>
      </c>
      <c r="J130" s="178">
        <f>RES_hhdet_in_tesh!J130/RES_summary!J$21</f>
        <v>15.859635840382408</v>
      </c>
      <c r="K130" s="178">
        <f>RES_hhdet_in_tesh!K130/RES_summary!K$21</f>
        <v>15.11211726025574</v>
      </c>
      <c r="L130" s="178">
        <f>RES_hhdet_in_tesh!L130/RES_summary!L$21</f>
        <v>15.047268236509231</v>
      </c>
      <c r="M130" s="178">
        <f>RES_hhdet_in_tesh!M130/RES_summary!M$21</f>
        <v>14.796617730396797</v>
      </c>
      <c r="N130" s="178">
        <f>RES_hhdet_in_tesh!N130/RES_summary!N$21</f>
        <v>14.762987870972266</v>
      </c>
      <c r="O130" s="178">
        <f>RES_hhdet_in_tesh!O130/RES_summary!O$21</f>
        <v>14.633515697384874</v>
      </c>
      <c r="P130" s="178">
        <f>RES_hhdet_in_tesh!P130/RES_summary!P$21</f>
        <v>15.138868512098364</v>
      </c>
      <c r="Q130" s="178">
        <f>RES_hhdet_in_tesh!Q130/RES_summary!Q$21</f>
        <v>16.086044449528902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15.89245041143173</v>
      </c>
      <c r="D131" s="183">
        <f>RES_hhdet_in_tesh!D131/RES_summary!D$21</f>
        <v>16.089783260899569</v>
      </c>
      <c r="E131" s="183">
        <f>RES_hhdet_in_tesh!E131/RES_summary!E$21</f>
        <v>15.900990287722347</v>
      </c>
      <c r="F131" s="183">
        <f>RES_hhdet_in_tesh!F131/RES_summary!F$21</f>
        <v>15.603627177913962</v>
      </c>
      <c r="G131" s="183">
        <f>RES_hhdet_in_tesh!G131/RES_summary!G$21</f>
        <v>15.479776335343534</v>
      </c>
      <c r="H131" s="183">
        <f>RES_hhdet_in_tesh!H131/RES_summary!H$21</f>
        <v>15.598556886671515</v>
      </c>
      <c r="I131" s="183">
        <f>RES_hhdet_in_tesh!I131/RES_summary!I$21</f>
        <v>15.39078876479465</v>
      </c>
      <c r="J131" s="183">
        <f>RES_hhdet_in_tesh!J131/RES_summary!J$21</f>
        <v>15.182256487970028</v>
      </c>
      <c r="K131" s="183">
        <f>RES_hhdet_in_tesh!K131/RES_summary!K$21</f>
        <v>15.06943496533939</v>
      </c>
      <c r="L131" s="183">
        <f>RES_hhdet_in_tesh!L131/RES_summary!L$21</f>
        <v>15.008381540035348</v>
      </c>
      <c r="M131" s="183">
        <f>RES_hhdet_in_tesh!M131/RES_summary!M$21</f>
        <v>14.764490961504883</v>
      </c>
      <c r="N131" s="183">
        <f>RES_hhdet_in_tesh!N131/RES_summary!N$21</f>
        <v>14.73277316297589</v>
      </c>
      <c r="O131" s="183">
        <f>RES_hhdet_in_tesh!O131/RES_summary!O$21</f>
        <v>14.608157611452278</v>
      </c>
      <c r="P131" s="183">
        <f>RES_hhdet_in_tesh!P131/RES_summary!P$21</f>
        <v>14.571260471522368</v>
      </c>
      <c r="Q131" s="183">
        <f>RES_hhdet_in_tesh!Q131/RES_summary!Q$21</f>
        <v>14.550970194699934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15.938652584460465</v>
      </c>
      <c r="D132" s="183">
        <f>RES_hhdet_in_tesh!D132/RES_summary!D$21</f>
        <v>16.171949473893168</v>
      </c>
      <c r="E132" s="183">
        <f>RES_hhdet_in_tesh!E132/RES_summary!E$21</f>
        <v>16.017231948605978</v>
      </c>
      <c r="F132" s="183">
        <f>RES_hhdet_in_tesh!F132/RES_summary!F$21</f>
        <v>15.751407772744225</v>
      </c>
      <c r="G132" s="183">
        <f>RES_hhdet_in_tesh!G132/RES_summary!G$21</f>
        <v>15.648620847656991</v>
      </c>
      <c r="H132" s="183">
        <f>RES_hhdet_in_tesh!H132/RES_summary!H$21</f>
        <v>15.788233910149147</v>
      </c>
      <c r="I132" s="183">
        <f>RES_hhdet_in_tesh!I132/RES_summary!I$21</f>
        <v>15.592366999481902</v>
      </c>
      <c r="J132" s="183">
        <f>RES_hhdet_in_tesh!J132/RES_summary!J$21</f>
        <v>15.39479544778662</v>
      </c>
      <c r="K132" s="183">
        <f>RES_hhdet_in_tesh!K132/RES_summary!K$21</f>
        <v>15.298522843558517</v>
      </c>
      <c r="L132" s="183">
        <f>RES_hhdet_in_tesh!L132/RES_summary!L$21</f>
        <v>15.252327047845338</v>
      </c>
      <c r="M132" s="183">
        <f>RES_hhdet_in_tesh!M132/RES_summary!M$21</f>
        <v>14.991486750347494</v>
      </c>
      <c r="N132" s="183">
        <f>RES_hhdet_in_tesh!N132/RES_summary!N$21</f>
        <v>14.946092614691308</v>
      </c>
      <c r="O132" s="183">
        <f>RES_hhdet_in_tesh!O132/RES_summary!O$21</f>
        <v>14.805536865658736</v>
      </c>
      <c r="P132" s="183">
        <f>RES_hhdet_in_tesh!P132/RES_summary!P$21</f>
        <v>14.752421876523556</v>
      </c>
      <c r="Q132" s="183">
        <f>RES_hhdet_in_tesh!Q132/RES_summary!Q$21</f>
        <v>14.717855969102281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10.364381600089626</v>
      </c>
      <c r="D133" s="182">
        <f>RES_hhdet_in_tesh!D133/RES_summary!D$21</f>
        <v>10.511438043048001</v>
      </c>
      <c r="E133" s="182">
        <f>RES_hhdet_in_tesh!E133/RES_summary!E$21</f>
        <v>10.411035258881833</v>
      </c>
      <c r="F133" s="182">
        <f>RES_hhdet_in_tesh!F133/RES_summary!F$21</f>
        <v>10.240913297766928</v>
      </c>
      <c r="G133" s="182">
        <f>RES_hhdet_in_tesh!G133/RES_summary!G$21</f>
        <v>10.167454554914052</v>
      </c>
      <c r="H133" s="182">
        <f>RES_hhdet_in_tesh!H133/RES_summary!H$21</f>
        <v>10.24955860103767</v>
      </c>
      <c r="I133" s="182">
        <f>RES_hhdet_in_tesh!I133/RES_summary!I$21</f>
        <v>10.122400611624165</v>
      </c>
      <c r="J133" s="182">
        <f>RES_hhdet_in_tesh!J133/RES_summary!J$21</f>
        <v>9.9845002915047214</v>
      </c>
      <c r="K133" s="182">
        <f>RES_hhdet_in_tesh!K133/RES_summary!K$21</f>
        <v>9.9156583621022651</v>
      </c>
      <c r="L133" s="182">
        <f>RES_hhdet_in_tesh!L133/RES_summary!L$21</f>
        <v>9.8801046009809053</v>
      </c>
      <c r="M133" s="182">
        <f>RES_hhdet_in_tesh!M133/RES_summary!M$21</f>
        <v>9.7278365039841859</v>
      </c>
      <c r="N133" s="182">
        <f>RES_hhdet_in_tesh!N133/RES_summary!N$21</f>
        <v>9.7079352385050921</v>
      </c>
      <c r="O133" s="182">
        <f>RES_hhdet_in_tesh!O133/RES_summary!O$21</f>
        <v>9.6225693036490778</v>
      </c>
      <c r="P133" s="182">
        <f>RES_hhdet_in_tesh!P133/RES_summary!P$21</f>
        <v>9.5948160460026308</v>
      </c>
      <c r="Q133" s="182">
        <f>RES_hhdet_in_tesh!Q133/RES_summary!Q$21</f>
        <v>9.5735524517923416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5.5742709843708385</v>
      </c>
      <c r="D134" s="181">
        <f>RES_hhdet_in_tesh!D134/RES_summary!D$21</f>
        <v>5.6605114308451698</v>
      </c>
      <c r="E134" s="181">
        <f>RES_hhdet_in_tesh!E134/RES_summary!E$21</f>
        <v>5.6061966897241451</v>
      </c>
      <c r="F134" s="181">
        <f>RES_hhdet_in_tesh!F134/RES_summary!F$21</f>
        <v>5.5104944749772962</v>
      </c>
      <c r="G134" s="181">
        <f>RES_hhdet_in_tesh!G134/RES_summary!G$21</f>
        <v>5.481166292742941</v>
      </c>
      <c r="H134" s="181">
        <f>RES_hhdet_in_tesh!H134/RES_summary!H$21</f>
        <v>5.5386753091114782</v>
      </c>
      <c r="I134" s="181">
        <f>RES_hhdet_in_tesh!I134/RES_summary!I$21</f>
        <v>5.4699663878577347</v>
      </c>
      <c r="J134" s="181">
        <f>RES_hhdet_in_tesh!J134/RES_summary!J$21</f>
        <v>5.4102951562818955</v>
      </c>
      <c r="K134" s="181">
        <f>RES_hhdet_in_tesh!K134/RES_summary!K$21</f>
        <v>5.3828644814562523</v>
      </c>
      <c r="L134" s="181">
        <f>RES_hhdet_in_tesh!L134/RES_summary!L$21</f>
        <v>5.3722224468644315</v>
      </c>
      <c r="M134" s="181">
        <f>RES_hhdet_in_tesh!M134/RES_summary!M$21</f>
        <v>5.2636502463633095</v>
      </c>
      <c r="N134" s="181">
        <f>RES_hhdet_in_tesh!N134/RES_summary!N$21</f>
        <v>5.2381573761862148</v>
      </c>
      <c r="O134" s="181">
        <f>RES_hhdet_in_tesh!O134/RES_summary!O$21</f>
        <v>5.1829675620096571</v>
      </c>
      <c r="P134" s="181">
        <f>RES_hhdet_in_tesh!P134/RES_summary!P$21</f>
        <v>5.1576058305209251</v>
      </c>
      <c r="Q134" s="181">
        <f>RES_hhdet_in_tesh!Q134/RES_summary!Q$21</f>
        <v>5.1443035173099414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20.240778503578063</v>
      </c>
      <c r="E135" s="180">
        <f>RES_hhdet_in_tesh!E135/RES_summary!E$21</f>
        <v>20.200539171000564</v>
      </c>
      <c r="F135" s="180">
        <f>RES_hhdet_in_tesh!F135/RES_summary!F$21</f>
        <v>19.586088318320073</v>
      </c>
      <c r="G135" s="180">
        <f>RES_hhdet_in_tesh!G135/RES_summary!G$21</f>
        <v>19.461588213024818</v>
      </c>
      <c r="H135" s="180">
        <f>RES_hhdet_in_tesh!H135/RES_summary!H$21</f>
        <v>19.726033629556685</v>
      </c>
      <c r="I135" s="180">
        <f>RES_hhdet_in_tesh!I135/RES_summary!I$21</f>
        <v>19.901147568976118</v>
      </c>
      <c r="J135" s="180">
        <f>RES_hhdet_in_tesh!J135/RES_summary!J$21</f>
        <v>20.434256701665994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23.101603669281001</v>
      </c>
      <c r="Q135" s="180">
        <f>RES_hhdet_in_tesh!Q135/RES_summary!Q$21</f>
        <v>23.451601344502063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18.867441131861899</v>
      </c>
      <c r="E136" s="179">
        <f>RES_hhdet_in_tesh!E136/RES_summary!E$21</f>
        <v>18.819039693484399</v>
      </c>
      <c r="F136" s="179">
        <f>RES_hhdet_in_tesh!F136/RES_summary!F$21</f>
        <v>18.316476151236117</v>
      </c>
      <c r="G136" s="179">
        <f>RES_hhdet_in_tesh!G136/RES_summary!G$21</f>
        <v>18.211772036136523</v>
      </c>
      <c r="H136" s="179">
        <f>RES_hhdet_in_tesh!H136/RES_summary!H$21</f>
        <v>18.44265177217283</v>
      </c>
      <c r="I136" s="179">
        <f>RES_hhdet_in_tesh!I136/RES_summary!I$21</f>
        <v>18.535094702939698</v>
      </c>
      <c r="J136" s="179">
        <f>RES_hhdet_in_tesh!J136/RES_summary!J$21</f>
        <v>18.755667374828988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20.310975607557506</v>
      </c>
      <c r="Q136" s="179">
        <f>RES_hhdet_in_tesh!Q136/RES_summary!Q$21</f>
        <v>20.475000322964746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13.207009803381984</v>
      </c>
      <c r="E137" s="177">
        <f>RES_hhdet_in_tesh!E137/RES_summary!E$21</f>
        <v>13.212903021424587</v>
      </c>
      <c r="F137" s="177">
        <f>RES_hhdet_in_tesh!F137/RES_summary!F$21</f>
        <v>12.806109018326689</v>
      </c>
      <c r="G137" s="177">
        <f>RES_hhdet_in_tesh!G137/RES_summary!G$21</f>
        <v>12.730689316644703</v>
      </c>
      <c r="H137" s="177">
        <f>RES_hhdet_in_tesh!H137/RES_summary!H$21</f>
        <v>12.904028675962</v>
      </c>
      <c r="I137" s="177">
        <f>RES_hhdet_in_tesh!I137/RES_summary!I$21</f>
        <v>13.065263848000297</v>
      </c>
      <c r="J137" s="177">
        <f>RES_hhdet_in_tesh!J137/RES_summary!J$21</f>
        <v>13.345492449785162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15.154227867782678</v>
      </c>
      <c r="Q137" s="177">
        <f>RES_hhdet_in_tesh!Q137/RES_summary!Q$21</f>
        <v>15.331221435580474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5.6604313284799161</v>
      </c>
      <c r="E138" s="177">
        <f>RES_hhdet_in_tesh!E138/RES_summary!E$21</f>
        <v>5.6061366720598098</v>
      </c>
      <c r="F138" s="177">
        <f>RES_hhdet_in_tesh!F138/RES_summary!F$21</f>
        <v>5.5103671329094279</v>
      </c>
      <c r="G138" s="177">
        <f>RES_hhdet_in_tesh!G138/RES_summary!G$21</f>
        <v>5.481082719491817</v>
      </c>
      <c r="H138" s="177">
        <f>RES_hhdet_in_tesh!H138/RES_summary!H$21</f>
        <v>5.5386230962108307</v>
      </c>
      <c r="I138" s="177">
        <f>RES_hhdet_in_tesh!I138/RES_summary!I$21</f>
        <v>5.4698308549393975</v>
      </c>
      <c r="J138" s="177">
        <f>RES_hhdet_in_tesh!J138/RES_summary!J$21</f>
        <v>5.4101749250438242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5.1567477397748345</v>
      </c>
      <c r="Q138" s="177">
        <f>RES_hhdet_in_tesh!Q138/RES_summary!Q$21</f>
        <v>5.143778887384272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6.2821949483017887</v>
      </c>
      <c r="D139" s="178">
        <f>RES_hhdet_in_tesh!D139/RES_summary!D$21</f>
        <v>6.5786359484948242</v>
      </c>
      <c r="E139" s="178">
        <f>RES_hhdet_in_tesh!E139/RES_summary!E$21</f>
        <v>6.6044989134483076</v>
      </c>
      <c r="F139" s="178">
        <f>RES_hhdet_in_tesh!F139/RES_summary!F$21</f>
        <v>6.4656489055527606</v>
      </c>
      <c r="G139" s="178">
        <f>RES_hhdet_in_tesh!G139/RES_summary!G$21</f>
        <v>6.4696456586831292</v>
      </c>
      <c r="H139" s="178">
        <f>RES_hhdet_in_tesh!H139/RES_summary!H$21</f>
        <v>6.5996357374316252</v>
      </c>
      <c r="I139" s="178">
        <f>RES_hhdet_in_tesh!I139/RES_summary!I$21</f>
        <v>6.918928954191542</v>
      </c>
      <c r="J139" s="178">
        <f>RES_hhdet_in_tesh!J139/RES_summary!J$21</f>
        <v>6.9742783153961421</v>
      </c>
      <c r="K139" s="178">
        <f>RES_hhdet_in_tesh!K139/RES_summary!K$21</f>
        <v>7.1618737727830748</v>
      </c>
      <c r="L139" s="178">
        <f>RES_hhdet_in_tesh!L139/RES_summary!L$21</f>
        <v>7.0399096689146914</v>
      </c>
      <c r="M139" s="178">
        <f>RES_hhdet_in_tesh!M139/RES_summary!M$21</f>
        <v>7.9279973916071658</v>
      </c>
      <c r="N139" s="178">
        <f>RES_hhdet_in_tesh!N139/RES_summary!N$21</f>
        <v>8.1412851318512178</v>
      </c>
      <c r="O139" s="178">
        <f>RES_hhdet_in_tesh!O139/RES_summary!O$21</f>
        <v>7.8774694251064119</v>
      </c>
      <c r="P139" s="178">
        <f>RES_hhdet_in_tesh!P139/RES_summary!P$21</f>
        <v>7.9591018256891646</v>
      </c>
      <c r="Q139" s="178">
        <f>RES_hhdet_in_tesh!Q139/RES_summary!Q$21</f>
        <v>7.6681435552155666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6.2821949483017887</v>
      </c>
      <c r="D141" s="176">
        <f>RES_hhdet_in_tesh!D141/RES_summary!D$21</f>
        <v>6.5786359484948242</v>
      </c>
      <c r="E141" s="176">
        <f>RES_hhdet_in_tesh!E141/RES_summary!E$21</f>
        <v>6.6044989134483076</v>
      </c>
      <c r="F141" s="176">
        <f>RES_hhdet_in_tesh!F141/RES_summary!F$21</f>
        <v>6.4656489055527606</v>
      </c>
      <c r="G141" s="176">
        <f>RES_hhdet_in_tesh!G141/RES_summary!G$21</f>
        <v>6.4696456586831292</v>
      </c>
      <c r="H141" s="176">
        <f>RES_hhdet_in_tesh!H141/RES_summary!H$21</f>
        <v>6.5996357374316252</v>
      </c>
      <c r="I141" s="176">
        <f>RES_hhdet_in_tesh!I141/RES_summary!I$21</f>
        <v>6.918928954191542</v>
      </c>
      <c r="J141" s="176">
        <f>RES_hhdet_in_tesh!J141/RES_summary!J$21</f>
        <v>6.9742783153961421</v>
      </c>
      <c r="K141" s="176">
        <f>RES_hhdet_in_tesh!K141/RES_summary!K$21</f>
        <v>7.1618737727830748</v>
      </c>
      <c r="L141" s="176">
        <f>RES_hhdet_in_tesh!L141/RES_summary!L$21</f>
        <v>7.0399096689146914</v>
      </c>
      <c r="M141" s="176">
        <f>RES_hhdet_in_tesh!M141/RES_summary!M$21</f>
        <v>7.9279973916071658</v>
      </c>
      <c r="N141" s="176">
        <f>RES_hhdet_in_tesh!N141/RES_summary!N$21</f>
        <v>8.1412851318512178</v>
      </c>
      <c r="O141" s="176">
        <f>RES_hhdet_in_tesh!O141/RES_summary!O$21</f>
        <v>7.8774694251064119</v>
      </c>
      <c r="P141" s="176">
        <f>RES_hhdet_in_tesh!P141/RES_summary!P$21</f>
        <v>7.9591018256891646</v>
      </c>
      <c r="Q141" s="176">
        <f>RES_hhdet_in_tesh!Q141/RES_summary!Q$21</f>
        <v>7.6681435552155666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128.86188823766153</v>
      </c>
      <c r="D143" s="184">
        <f>RES_hhdet_in_tesh!D143/RES_summary!D$21</f>
        <v>124.19076387278267</v>
      </c>
      <c r="E143" s="184">
        <f>RES_hhdet_in_tesh!E143/RES_summary!E$21</f>
        <v>126.0897827347389</v>
      </c>
      <c r="F143" s="184">
        <f>RES_hhdet_in_tesh!F143/RES_summary!F$21</f>
        <v>121.45503803118157</v>
      </c>
      <c r="G143" s="184">
        <f>RES_hhdet_in_tesh!G143/RES_summary!G$21</f>
        <v>117.00802268115201</v>
      </c>
      <c r="H143" s="184">
        <f>RES_hhdet_in_tesh!H143/RES_summary!H$21</f>
        <v>117.33003467277645</v>
      </c>
      <c r="I143" s="184">
        <f>RES_hhdet_in_tesh!I143/RES_summary!I$21</f>
        <v>106.650577661722</v>
      </c>
      <c r="J143" s="184">
        <f>RES_hhdet_in_tesh!J143/RES_summary!J$21</f>
        <v>119.20030053333697</v>
      </c>
      <c r="K143" s="184">
        <f>RES_hhdet_in_tesh!K143/RES_summary!K$21</f>
        <v>118.67779392288432</v>
      </c>
      <c r="L143" s="184">
        <f>RES_hhdet_in_tesh!L143/RES_summary!L$21</f>
        <v>135.43739184358256</v>
      </c>
      <c r="M143" s="184">
        <f>RES_hhdet_in_tesh!M143/RES_summary!M$21</f>
        <v>112.45904418721372</v>
      </c>
      <c r="N143" s="184">
        <f>RES_hhdet_in_tesh!N143/RES_summary!N$21</f>
        <v>121.00752131073261</v>
      </c>
      <c r="O143" s="184">
        <f>RES_hhdet_in_tesh!O143/RES_summary!O$21</f>
        <v>125.3520212986824</v>
      </c>
      <c r="P143" s="184">
        <f>RES_hhdet_in_tesh!P143/RES_summary!P$21</f>
        <v>99.861453586513989</v>
      </c>
      <c r="Q143" s="184">
        <f>RES_hhdet_in_tesh!Q143/RES_summary!Q$21</f>
        <v>104.86917712260146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91.084830045162278</v>
      </c>
      <c r="D144" s="178">
        <f>RES_hhdet_in_tesh!D144/RES_summary!D$21</f>
        <v>85.653533477344325</v>
      </c>
      <c r="E144" s="178">
        <f>RES_hhdet_in_tesh!E144/RES_summary!E$21</f>
        <v>87.714994879016047</v>
      </c>
      <c r="F144" s="178">
        <f>RES_hhdet_in_tesh!F144/RES_summary!F$21</f>
        <v>82.555167742315447</v>
      </c>
      <c r="G144" s="178">
        <f>RES_hhdet_in_tesh!G144/RES_summary!G$21</f>
        <v>78.115597822800325</v>
      </c>
      <c r="H144" s="178">
        <f>RES_hhdet_in_tesh!H144/RES_summary!H$21</f>
        <v>77.936107896115175</v>
      </c>
      <c r="I144" s="178">
        <f>RES_hhdet_in_tesh!I144/RES_summary!I$21</f>
        <v>67.119039461961037</v>
      </c>
      <c r="J144" s="178">
        <f>RES_hhdet_in_tesh!J144/RES_summary!J$21</f>
        <v>78.434186044679493</v>
      </c>
      <c r="K144" s="178">
        <f>RES_hhdet_in_tesh!K144/RES_summary!K$21</f>
        <v>77.328696794432858</v>
      </c>
      <c r="L144" s="178">
        <f>RES_hhdet_in_tesh!L144/RES_summary!L$21</f>
        <v>93.152402033681014</v>
      </c>
      <c r="M144" s="178">
        <f>RES_hhdet_in_tesh!M144/RES_summary!M$21</f>
        <v>67.953332447387396</v>
      </c>
      <c r="N144" s="178">
        <f>RES_hhdet_in_tesh!N144/RES_summary!N$21</f>
        <v>74.776240366836916</v>
      </c>
      <c r="O144" s="178">
        <f>RES_hhdet_in_tesh!O144/RES_summary!O$21</f>
        <v>80.307636593276911</v>
      </c>
      <c r="P144" s="178">
        <f>RES_hhdet_in_tesh!P144/RES_summary!P$21</f>
        <v>55.242188562215667</v>
      </c>
      <c r="Q144" s="178">
        <f>RES_hhdet_in_tesh!Q144/RES_summary!Q$21</f>
        <v>60.439842495892876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91.084830045162278</v>
      </c>
      <c r="D145" s="177">
        <f>RES_hhdet_in_tesh!D145/RES_summary!D$21</f>
        <v>85.653533477344325</v>
      </c>
      <c r="E145" s="177">
        <f>RES_hhdet_in_tesh!E145/RES_summary!E$21</f>
        <v>87.714994879016047</v>
      </c>
      <c r="F145" s="177">
        <f>RES_hhdet_in_tesh!F145/RES_summary!F$21</f>
        <v>82.555167742315447</v>
      </c>
      <c r="G145" s="177">
        <f>RES_hhdet_in_tesh!G145/RES_summary!G$21</f>
        <v>78.115597822800325</v>
      </c>
      <c r="H145" s="177">
        <f>RES_hhdet_in_tesh!H145/RES_summary!H$21</f>
        <v>77.936107896115175</v>
      </c>
      <c r="I145" s="177">
        <f>RES_hhdet_in_tesh!I145/RES_summary!I$21</f>
        <v>67.119039461961037</v>
      </c>
      <c r="J145" s="177">
        <f>RES_hhdet_in_tesh!J145/RES_summary!J$21</f>
        <v>78.434186044679493</v>
      </c>
      <c r="K145" s="177">
        <f>RES_hhdet_in_tesh!K145/RES_summary!K$21</f>
        <v>77.328696794432858</v>
      </c>
      <c r="L145" s="177">
        <f>RES_hhdet_in_tesh!L145/RES_summary!L$21</f>
        <v>93.152402033681014</v>
      </c>
      <c r="M145" s="177">
        <f>RES_hhdet_in_tesh!M145/RES_summary!M$21</f>
        <v>67.953332447387396</v>
      </c>
      <c r="N145" s="177">
        <f>RES_hhdet_in_tesh!N145/RES_summary!N$21</f>
        <v>74.776240366836916</v>
      </c>
      <c r="O145" s="177">
        <f>RES_hhdet_in_tesh!O145/RES_summary!O$21</f>
        <v>80.307636593276911</v>
      </c>
      <c r="P145" s="177">
        <f>RES_hhdet_in_tesh!P145/RES_summary!P$21</f>
        <v>55.242188562215667</v>
      </c>
      <c r="Q145" s="177">
        <f>RES_hhdet_in_tesh!Q145/RES_summary!Q$21</f>
        <v>60.439842495892876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11.941232082133729</v>
      </c>
      <c r="D146" s="178">
        <f>RES_hhdet_in_tesh!D146/RES_summary!D$21</f>
        <v>11.507703779387921</v>
      </c>
      <c r="E146" s="178">
        <f>RES_hhdet_in_tesh!E146/RES_summary!E$21</f>
        <v>11.386041569117939</v>
      </c>
      <c r="F146" s="178">
        <f>RES_hhdet_in_tesh!F146/RES_summary!F$21</f>
        <v>12.669893246554722</v>
      </c>
      <c r="G146" s="178">
        <f>RES_hhdet_in_tesh!G146/RES_summary!G$21</f>
        <v>12.811888302972692</v>
      </c>
      <c r="H146" s="178">
        <f>RES_hhdet_in_tesh!H146/RES_summary!H$21</f>
        <v>12.938608129013074</v>
      </c>
      <c r="I146" s="178">
        <f>RES_hhdet_in_tesh!I146/RES_summary!I$21</f>
        <v>12.789706548743119</v>
      </c>
      <c r="J146" s="178">
        <f>RES_hhdet_in_tesh!J146/RES_summary!J$21</f>
        <v>13.576089013386369</v>
      </c>
      <c r="K146" s="178">
        <f>RES_hhdet_in_tesh!K146/RES_summary!K$21</f>
        <v>13.712443929599386</v>
      </c>
      <c r="L146" s="178">
        <f>RES_hhdet_in_tesh!L146/RES_summary!L$21</f>
        <v>13.692837431199704</v>
      </c>
      <c r="M146" s="178">
        <f>RES_hhdet_in_tesh!M146/RES_summary!M$21</f>
        <v>14.174448129455373</v>
      </c>
      <c r="N146" s="178">
        <f>RES_hhdet_in_tesh!N146/RES_summary!N$21</f>
        <v>14.09018833249651</v>
      </c>
      <c r="O146" s="178">
        <f>RES_hhdet_in_tesh!O146/RES_summary!O$21</f>
        <v>14.083179489786877</v>
      </c>
      <c r="P146" s="178">
        <f>RES_hhdet_in_tesh!P146/RES_summary!P$21</f>
        <v>13.934089968810801</v>
      </c>
      <c r="Q146" s="178">
        <f>RES_hhdet_in_tesh!Q146/RES_summary!Q$21</f>
        <v>13.825404471199713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11.941232082133729</v>
      </c>
      <c r="D147" s="177">
        <f>RES_hhdet_in_tesh!D147/RES_summary!D$21</f>
        <v>11.507703779387921</v>
      </c>
      <c r="E147" s="177">
        <f>RES_hhdet_in_tesh!E147/RES_summary!E$21</f>
        <v>11.386041569117939</v>
      </c>
      <c r="F147" s="177">
        <f>RES_hhdet_in_tesh!F147/RES_summary!F$21</f>
        <v>12.669893246554722</v>
      </c>
      <c r="G147" s="177">
        <f>RES_hhdet_in_tesh!G147/RES_summary!G$21</f>
        <v>12.811888302972692</v>
      </c>
      <c r="H147" s="177">
        <f>RES_hhdet_in_tesh!H147/RES_summary!H$21</f>
        <v>12.938608129013074</v>
      </c>
      <c r="I147" s="177">
        <f>RES_hhdet_in_tesh!I147/RES_summary!I$21</f>
        <v>12.789706548743119</v>
      </c>
      <c r="J147" s="177">
        <f>RES_hhdet_in_tesh!J147/RES_summary!J$21</f>
        <v>13.576089013386369</v>
      </c>
      <c r="K147" s="177">
        <f>RES_hhdet_in_tesh!K147/RES_summary!K$21</f>
        <v>13.712443929599386</v>
      </c>
      <c r="L147" s="177">
        <f>RES_hhdet_in_tesh!L147/RES_summary!L$21</f>
        <v>13.692837431199704</v>
      </c>
      <c r="M147" s="177">
        <f>RES_hhdet_in_tesh!M147/RES_summary!M$21</f>
        <v>14.174448129455373</v>
      </c>
      <c r="N147" s="177">
        <f>RES_hhdet_in_tesh!N147/RES_summary!N$21</f>
        <v>14.09018833249651</v>
      </c>
      <c r="O147" s="177">
        <f>RES_hhdet_in_tesh!O147/RES_summary!O$21</f>
        <v>14.083179489786877</v>
      </c>
      <c r="P147" s="177">
        <f>RES_hhdet_in_tesh!P147/RES_summary!P$21</f>
        <v>13.934089968810801</v>
      </c>
      <c r="Q147" s="177">
        <f>RES_hhdet_in_tesh!Q147/RES_summary!Q$21</f>
        <v>13.825404471199713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19.553583759573172</v>
      </c>
      <c r="D148" s="178">
        <f>RES_hhdet_in_tesh!D148/RES_summary!D$21</f>
        <v>20.450781065379584</v>
      </c>
      <c r="E148" s="178">
        <f>RES_hhdet_in_tesh!E148/RES_summary!E$21</f>
        <v>20.384109432993338</v>
      </c>
      <c r="F148" s="178">
        <f>RES_hhdet_in_tesh!F148/RES_summary!F$21</f>
        <v>19.764175825403118</v>
      </c>
      <c r="G148" s="178">
        <f>RES_hhdet_in_tesh!G148/RES_summary!G$21</f>
        <v>19.610691184907044</v>
      </c>
      <c r="H148" s="178">
        <f>RES_hhdet_in_tesh!H148/RES_summary!H$21</f>
        <v>19.855440904567896</v>
      </c>
      <c r="I148" s="178">
        <f>RES_hhdet_in_tesh!I148/RES_summary!I$21</f>
        <v>19.822691967133458</v>
      </c>
      <c r="J148" s="178">
        <f>RES_hhdet_in_tesh!J148/RES_summary!J$21</f>
        <v>20.215499792901387</v>
      </c>
      <c r="K148" s="178">
        <f>RES_hhdet_in_tesh!K148/RES_summary!K$21</f>
        <v>20.474576805925444</v>
      </c>
      <c r="L148" s="178">
        <f>RES_hhdet_in_tesh!L148/RES_summary!L$21</f>
        <v>21.551978040873177</v>
      </c>
      <c r="M148" s="178">
        <f>RES_hhdet_in_tesh!M148/RES_summary!M$21</f>
        <v>22.40301068221018</v>
      </c>
      <c r="N148" s="178">
        <f>RES_hhdet_in_tesh!N148/RES_summary!N$21</f>
        <v>23.999569792781632</v>
      </c>
      <c r="O148" s="178">
        <f>RES_hhdet_in_tesh!O148/RES_summary!O$21</f>
        <v>23.083497456686931</v>
      </c>
      <c r="P148" s="178">
        <f>RES_hhdet_in_tesh!P148/RES_summary!P$21</f>
        <v>22.725810079896444</v>
      </c>
      <c r="Q148" s="178">
        <f>RES_hhdet_in_tesh!Q148/RES_summary!Q$21</f>
        <v>22.935576621120742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19.657006280620298</v>
      </c>
      <c r="D153" s="180">
        <f>RES_hhdet_in_tesh!D153/RES_summary!D$21</f>
        <v>20.591009777171823</v>
      </c>
      <c r="E153" s="180">
        <f>RES_hhdet_in_tesh!E153/RES_summary!E$21</f>
        <v>20.548804842841626</v>
      </c>
      <c r="F153" s="180">
        <f>RES_hhdet_in_tesh!F153/RES_summary!F$21</f>
        <v>19.934719722695274</v>
      </c>
      <c r="G153" s="180">
        <f>RES_hhdet_in_tesh!G153/RES_summary!G$21</f>
        <v>19.78245834506259</v>
      </c>
      <c r="H153" s="180">
        <f>RES_hhdet_in_tesh!H153/RES_summary!H$21</f>
        <v>20.025197016164523</v>
      </c>
      <c r="I153" s="180">
        <f>RES_hhdet_in_tesh!I153/RES_summary!I$21</f>
        <v>20.024526830553622</v>
      </c>
      <c r="J153" s="180">
        <f>RES_hhdet_in_tesh!J153/RES_summary!J$21</f>
        <v>20.462604762637643</v>
      </c>
      <c r="K153" s="180">
        <f>RES_hhdet_in_tesh!K153/RES_summary!K$21</f>
        <v>21.039515610010653</v>
      </c>
      <c r="L153" s="180">
        <f>RES_hhdet_in_tesh!L153/RES_summary!L$21</f>
        <v>21.879001475972302</v>
      </c>
      <c r="M153" s="180">
        <f>RES_hhdet_in_tesh!M153/RES_summary!M$21</f>
        <v>22.833157282980569</v>
      </c>
      <c r="N153" s="180">
        <f>RES_hhdet_in_tesh!N153/RES_summary!N$21</f>
        <v>24.549366805782537</v>
      </c>
      <c r="O153" s="180">
        <f>RES_hhdet_in_tesh!O153/RES_summary!O$21</f>
        <v>23.545607942790927</v>
      </c>
      <c r="P153" s="180">
        <f>RES_hhdet_in_tesh!P153/RES_summary!P$21</f>
        <v>23.188767623787097</v>
      </c>
      <c r="Q153" s="180">
        <f>RES_hhdet_in_tesh!Q153/RES_summary!Q$21</f>
        <v>23.395919463151422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18.532305965721438</v>
      </c>
      <c r="D154" s="179">
        <f>RES_hhdet_in_tesh!D154/RES_summary!D$21</f>
        <v>19.17743196321463</v>
      </c>
      <c r="E154" s="179">
        <f>RES_hhdet_in_tesh!E154/RES_summary!E$21</f>
        <v>19.075773533636529</v>
      </c>
      <c r="F154" s="179">
        <f>RES_hhdet_in_tesh!F154/RES_summary!F$21</f>
        <v>18.58028459777535</v>
      </c>
      <c r="G154" s="179">
        <f>RES_hhdet_in_tesh!G154/RES_summary!G$21</f>
        <v>18.453869344326339</v>
      </c>
      <c r="H154" s="179">
        <f>RES_hhdet_in_tesh!H154/RES_summary!H$21</f>
        <v>18.674443279582437</v>
      </c>
      <c r="I154" s="179">
        <f>RES_hhdet_in_tesh!I154/RES_summary!I$21</f>
        <v>18.612616154567675</v>
      </c>
      <c r="J154" s="179">
        <f>RES_hhdet_in_tesh!J154/RES_summary!J$21</f>
        <v>18.858843782606446</v>
      </c>
      <c r="K154" s="179">
        <f>RES_hhdet_in_tesh!K154/RES_summary!K$21</f>
        <v>19.198302229003986</v>
      </c>
      <c r="L154" s="179">
        <f>RES_hhdet_in_tesh!L154/RES_summary!L$21</f>
        <v>19.760104150224048</v>
      </c>
      <c r="M154" s="179">
        <f>RES_hhdet_in_tesh!M154/RES_summary!M$21</f>
        <v>20.274230588027901</v>
      </c>
      <c r="N154" s="179">
        <f>RES_hhdet_in_tesh!N154/RES_summary!N$21</f>
        <v>21.358849229459032</v>
      </c>
      <c r="O154" s="179">
        <f>RES_hhdet_in_tesh!O154/RES_summary!O$21</f>
        <v>20.622126004361334</v>
      </c>
      <c r="P154" s="179">
        <f>RES_hhdet_in_tesh!P154/RES_summary!P$21</f>
        <v>20.356843649500203</v>
      </c>
      <c r="Q154" s="179">
        <f>RES_hhdet_in_tesh!Q154/RES_summary!Q$21</f>
        <v>20.465128712462121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12.957819099230251</v>
      </c>
      <c r="D155" s="177">
        <f>RES_hhdet_in_tesh!D155/RES_summary!D$21</f>
        <v>13.516498299643883</v>
      </c>
      <c r="E155" s="177">
        <f>RES_hhdet_in_tesh!E155/RES_summary!E$21</f>
        <v>13.469086942435254</v>
      </c>
      <c r="F155" s="177">
        <f>RES_hhdet_in_tesh!F155/RES_summary!F$21</f>
        <v>13.06928582050427</v>
      </c>
      <c r="G155" s="177">
        <f>RES_hhdet_in_tesh!G155/RES_summary!G$21</f>
        <v>12.972047398492601</v>
      </c>
      <c r="H155" s="177">
        <f>RES_hhdet_in_tesh!H155/RES_summary!H$21</f>
        <v>13.134921839640253</v>
      </c>
      <c r="I155" s="177">
        <f>RES_hhdet_in_tesh!I155/RES_summary!I$21</f>
        <v>13.141978026895574</v>
      </c>
      <c r="J155" s="177">
        <f>RES_hhdet_in_tesh!J155/RES_summary!J$21</f>
        <v>13.447693437670004</v>
      </c>
      <c r="K155" s="177">
        <f>RES_hhdet_in_tesh!K155/RES_summary!K$21</f>
        <v>13.814748345413557</v>
      </c>
      <c r="L155" s="177">
        <f>RES_hhdet_in_tesh!L155/RES_summary!L$21</f>
        <v>14.386791636432937</v>
      </c>
      <c r="M155" s="177">
        <f>RES_hhdet_in_tesh!M155/RES_summary!M$21</f>
        <v>15.009712234101158</v>
      </c>
      <c r="N155" s="177">
        <f>RES_hhdet_in_tesh!N155/RES_summary!N$21</f>
        <v>16.119915145703395</v>
      </c>
      <c r="O155" s="177">
        <f>RES_hhdet_in_tesh!O155/RES_summary!O$21</f>
        <v>15.438310012764457</v>
      </c>
      <c r="P155" s="177">
        <f>RES_hhdet_in_tesh!P155/RES_summary!P$21</f>
        <v>15.198374187026198</v>
      </c>
      <c r="Q155" s="177">
        <f>RES_hhdet_in_tesh!Q155/RES_summary!Q$21</f>
        <v>15.319986562627687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5.5744868664911849</v>
      </c>
      <c r="D156" s="177">
        <f>RES_hhdet_in_tesh!D156/RES_summary!D$21</f>
        <v>5.6609336635707486</v>
      </c>
      <c r="E156" s="177">
        <f>RES_hhdet_in_tesh!E156/RES_summary!E$21</f>
        <v>5.6066865912012753</v>
      </c>
      <c r="F156" s="177">
        <f>RES_hhdet_in_tesh!F156/RES_summary!F$21</f>
        <v>5.5109987772710811</v>
      </c>
      <c r="G156" s="177">
        <f>RES_hhdet_in_tesh!G156/RES_summary!G$21</f>
        <v>5.4818219458337358</v>
      </c>
      <c r="H156" s="177">
        <f>RES_hhdet_in_tesh!H156/RES_summary!H$21</f>
        <v>5.5395214399421828</v>
      </c>
      <c r="I156" s="177">
        <f>RES_hhdet_in_tesh!I156/RES_summary!I$21</f>
        <v>5.4706381276721032</v>
      </c>
      <c r="J156" s="177">
        <f>RES_hhdet_in_tesh!J156/RES_summary!J$21</f>
        <v>5.4111503449364413</v>
      </c>
      <c r="K156" s="177">
        <f>RES_hhdet_in_tesh!K156/RES_summary!K$21</f>
        <v>5.3835538835904204</v>
      </c>
      <c r="L156" s="177">
        <f>RES_hhdet_in_tesh!L156/RES_summary!L$21</f>
        <v>5.3733125137911122</v>
      </c>
      <c r="M156" s="177">
        <f>RES_hhdet_in_tesh!M156/RES_summary!M$21</f>
        <v>5.2645183539267437</v>
      </c>
      <c r="N156" s="177">
        <f>RES_hhdet_in_tesh!N156/RES_summary!N$21</f>
        <v>5.2389340837556384</v>
      </c>
      <c r="O156" s="177">
        <f>RES_hhdet_in_tesh!O156/RES_summary!O$21</f>
        <v>5.1838159915968784</v>
      </c>
      <c r="P156" s="177">
        <f>RES_hhdet_in_tesh!P156/RES_summary!P$21</f>
        <v>5.1584694624740015</v>
      </c>
      <c r="Q156" s="177">
        <f>RES_hhdet_in_tesh!Q156/RES_summary!Q$21</f>
        <v>5.1451421498344327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6.2822423507923597</v>
      </c>
      <c r="D157" s="178">
        <f>RES_hhdet_in_tesh!D157/RES_summary!D$21</f>
        <v>6.5787455506708543</v>
      </c>
      <c r="E157" s="178">
        <f>RES_hhdet_in_tesh!E157/RES_summary!E$21</f>
        <v>6.6046368536115914</v>
      </c>
      <c r="F157" s="178">
        <f>RES_hhdet_in_tesh!F157/RES_summary!F$21</f>
        <v>6.4658012169082859</v>
      </c>
      <c r="G157" s="178">
        <f>RES_hhdet_in_tesh!G157/RES_summary!G$21</f>
        <v>6.4698453704719503</v>
      </c>
      <c r="H157" s="178">
        <f>RES_hhdet_in_tesh!H157/RES_summary!H$21</f>
        <v>6.5998777430803059</v>
      </c>
      <c r="I157" s="178">
        <f>RES_hhdet_in_tesh!I157/RES_summary!I$21</f>
        <v>6.9191396838843886</v>
      </c>
      <c r="J157" s="178">
        <f>RES_hhdet_in_tesh!J157/RES_summary!J$21</f>
        <v>6.9745256823697241</v>
      </c>
      <c r="K157" s="178">
        <f>RES_hhdet_in_tesh!K157/RES_summary!K$21</f>
        <v>7.1620763929266413</v>
      </c>
      <c r="L157" s="178">
        <f>RES_hhdet_in_tesh!L157/RES_summary!L$21</f>
        <v>7.0401743378286685</v>
      </c>
      <c r="M157" s="178">
        <f>RES_hhdet_in_tesh!M157/RES_summary!M$21</f>
        <v>7.9282529281607719</v>
      </c>
      <c r="N157" s="178">
        <f>RES_hhdet_in_tesh!N157/RES_summary!N$21</f>
        <v>8.1415228186175508</v>
      </c>
      <c r="O157" s="178">
        <f>RES_hhdet_in_tesh!O157/RES_summary!O$21</f>
        <v>7.8777077589316749</v>
      </c>
      <c r="P157" s="178">
        <f>RES_hhdet_in_tesh!P157/RES_summary!P$21</f>
        <v>7.9593649755910691</v>
      </c>
      <c r="Q157" s="178">
        <f>RES_hhdet_in_tesh!Q157/RES_summary!Q$21</f>
        <v>7.6683535343881344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6.2822423507923597</v>
      </c>
      <c r="D159" s="176">
        <f>RES_hhdet_in_tesh!D159/RES_summary!D$21</f>
        <v>6.5787455506708543</v>
      </c>
      <c r="E159" s="176">
        <f>RES_hhdet_in_tesh!E159/RES_summary!E$21</f>
        <v>6.6046368536115914</v>
      </c>
      <c r="F159" s="176">
        <f>RES_hhdet_in_tesh!F159/RES_summary!F$21</f>
        <v>6.4658012169082859</v>
      </c>
      <c r="G159" s="176">
        <f>RES_hhdet_in_tesh!G159/RES_summary!G$21</f>
        <v>6.4698453704719503</v>
      </c>
      <c r="H159" s="176">
        <f>RES_hhdet_in_tesh!H159/RES_summary!H$21</f>
        <v>6.5998777430803059</v>
      </c>
      <c r="I159" s="176">
        <f>RES_hhdet_in_tesh!I159/RES_summary!I$21</f>
        <v>6.9191396838843886</v>
      </c>
      <c r="J159" s="176">
        <f>RES_hhdet_in_tesh!J159/RES_summary!J$21</f>
        <v>6.9745256823697241</v>
      </c>
      <c r="K159" s="176">
        <f>RES_hhdet_in_tesh!K159/RES_summary!K$21</f>
        <v>7.1620763929266413</v>
      </c>
      <c r="L159" s="176">
        <f>RES_hhdet_in_tesh!L159/RES_summary!L$21</f>
        <v>7.0401743378286685</v>
      </c>
      <c r="M159" s="176">
        <f>RES_hhdet_in_tesh!M159/RES_summary!M$21</f>
        <v>7.9282529281607719</v>
      </c>
      <c r="N159" s="176">
        <f>RES_hhdet_in_tesh!N159/RES_summary!N$21</f>
        <v>8.1415228186175508</v>
      </c>
      <c r="O159" s="176">
        <f>RES_hhdet_in_tesh!O159/RES_summary!O$21</f>
        <v>7.8777077589316749</v>
      </c>
      <c r="P159" s="176">
        <f>RES_hhdet_in_tesh!P159/RES_summary!P$21</f>
        <v>7.9593649755910691</v>
      </c>
      <c r="Q159" s="176">
        <f>RES_hhdet_in_tesh!Q159/RES_summary!Q$21</f>
        <v>7.6683535343881344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0</v>
      </c>
      <c r="D161" s="184">
        <f>RES_hhdet_in_tesh!D161/RES_summary!D$21</f>
        <v>138.53746584568938</v>
      </c>
      <c r="E161" s="184">
        <f>RES_hhdet_in_tesh!E161/RES_summary!E$21</f>
        <v>140.99561313097266</v>
      </c>
      <c r="F161" s="184">
        <f>RES_hhdet_in_tesh!F161/RES_summary!F$21</f>
        <v>132.68174307136195</v>
      </c>
      <c r="G161" s="184">
        <f>RES_hhdet_in_tesh!G161/RES_summary!G$21</f>
        <v>126.2598199476227</v>
      </c>
      <c r="H161" s="184">
        <f>RES_hhdet_in_tesh!H161/RES_summary!H$21</f>
        <v>126.15770168385907</v>
      </c>
      <c r="I161" s="184">
        <f>RES_hhdet_in_tesh!I161/RES_summary!I$21</f>
        <v>115.74209631899269</v>
      </c>
      <c r="J161" s="184">
        <f>RES_hhdet_in_tesh!J161/RES_summary!J$21</f>
        <v>129.94044699793224</v>
      </c>
      <c r="K161" s="184">
        <f>RES_hhdet_in_tesh!K161/RES_summary!K$21</f>
        <v>136.87304960905567</v>
      </c>
      <c r="L161" s="184">
        <f>RES_hhdet_in_tesh!L161/RES_summary!L$21</f>
        <v>153.06664711911282</v>
      </c>
      <c r="M161" s="184">
        <f>RES_hhdet_in_tesh!M161/RES_summary!M$21</f>
        <v>130.23818384691583</v>
      </c>
      <c r="N161" s="184">
        <f>RES_hhdet_in_tesh!N161/RES_summary!N$21</f>
        <v>145.16225543354716</v>
      </c>
      <c r="O161" s="184">
        <f>RES_hhdet_in_tesh!O161/RES_summary!O$21</f>
        <v>150.32124202035214</v>
      </c>
      <c r="P161" s="184">
        <f>RES_hhdet_in_tesh!P161/RES_summary!P$21</f>
        <v>118.17984157054752</v>
      </c>
      <c r="Q161" s="184">
        <f>RES_hhdet_in_tesh!Q161/RES_summary!Q$21</f>
        <v>125.81204639660297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0</v>
      </c>
      <c r="D162" s="178">
        <f>RES_hhdet_in_tesh!D162/RES_summary!D$21</f>
        <v>99.495904931730877</v>
      </c>
      <c r="E162" s="178">
        <f>RES_hhdet_in_tesh!E162/RES_summary!E$21</f>
        <v>102.58400759891241</v>
      </c>
      <c r="F162" s="178">
        <f>RES_hhdet_in_tesh!F162/RES_summary!F$21</f>
        <v>95.275708256531956</v>
      </c>
      <c r="G162" s="178">
        <f>RES_hhdet_in_tesh!G162/RES_summary!G$21</f>
        <v>89.606762057581307</v>
      </c>
      <c r="H162" s="178">
        <f>RES_hhdet_in_tesh!H162/RES_summary!H$21</f>
        <v>89.090892335172512</v>
      </c>
      <c r="I162" s="178">
        <f>RES_hhdet_in_tesh!I162/RES_summary!I$21</f>
        <v>78.142092174556126</v>
      </c>
      <c r="J162" s="178">
        <f>RES_hhdet_in_tesh!J162/RES_summary!J$21</f>
        <v>92.089362553680004</v>
      </c>
      <c r="K162" s="178">
        <f>RES_hhdet_in_tesh!K162/RES_summary!K$21</f>
        <v>95.21951658753936</v>
      </c>
      <c r="L162" s="178">
        <f>RES_hhdet_in_tesh!L162/RES_summary!L$21</f>
        <v>110.74577149997947</v>
      </c>
      <c r="M162" s="178">
        <f>RES_hhdet_in_tesh!M162/RES_summary!M$21</f>
        <v>85.606473395061343</v>
      </c>
      <c r="N162" s="178">
        <f>RES_hhdet_in_tesh!N162/RES_summary!N$21</f>
        <v>98.777283057762503</v>
      </c>
      <c r="O162" s="178">
        <f>RES_hhdet_in_tesh!O162/RES_summary!O$21</f>
        <v>105.53192476061798</v>
      </c>
      <c r="P162" s="178">
        <f>RES_hhdet_in_tesh!P162/RES_summary!P$21</f>
        <v>73.514274868957997</v>
      </c>
      <c r="Q162" s="178">
        <f>RES_hhdet_in_tesh!Q162/RES_summary!Q$21</f>
        <v>81.025273189518799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0</v>
      </c>
      <c r="D163" s="176">
        <f>RES_hhdet_in_tesh!D163/RES_summary!D$21</f>
        <v>99.495904931730877</v>
      </c>
      <c r="E163" s="176">
        <f>RES_hhdet_in_tesh!E163/RES_summary!E$21</f>
        <v>102.58400759891241</v>
      </c>
      <c r="F163" s="176">
        <f>RES_hhdet_in_tesh!F163/RES_summary!F$21</f>
        <v>95.275708256531956</v>
      </c>
      <c r="G163" s="176">
        <f>RES_hhdet_in_tesh!G163/RES_summary!G$21</f>
        <v>89.606762057581307</v>
      </c>
      <c r="H163" s="176">
        <f>RES_hhdet_in_tesh!H163/RES_summary!H$21</f>
        <v>89.090892335172512</v>
      </c>
      <c r="I163" s="176">
        <f>RES_hhdet_in_tesh!I163/RES_summary!I$21</f>
        <v>78.142092174556126</v>
      </c>
      <c r="J163" s="176">
        <f>RES_hhdet_in_tesh!J163/RES_summary!J$21</f>
        <v>92.089362553680004</v>
      </c>
      <c r="K163" s="176">
        <f>RES_hhdet_in_tesh!K163/RES_summary!K$21</f>
        <v>95.21951658753936</v>
      </c>
      <c r="L163" s="176">
        <f>RES_hhdet_in_tesh!L163/RES_summary!L$21</f>
        <v>110.74577149997947</v>
      </c>
      <c r="M163" s="176">
        <f>RES_hhdet_in_tesh!M163/RES_summary!M$21</f>
        <v>85.606473395061343</v>
      </c>
      <c r="N163" s="176">
        <f>RES_hhdet_in_tesh!N163/RES_summary!N$21</f>
        <v>98.777283057762503</v>
      </c>
      <c r="O163" s="176">
        <f>RES_hhdet_in_tesh!O163/RES_summary!O$21</f>
        <v>105.53192476061798</v>
      </c>
      <c r="P163" s="176">
        <f>RES_hhdet_in_tesh!P163/RES_summary!P$21</f>
        <v>73.514274868957997</v>
      </c>
      <c r="Q163" s="176">
        <f>RES_hhdet_in_tesh!Q163/RES_summary!Q$21</f>
        <v>81.025273189518799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0</v>
      </c>
      <c r="D164" s="178">
        <f>RES_hhdet_in_tesh!D164/RES_summary!D$21</f>
        <v>12.415011800063867</v>
      </c>
      <c r="E164" s="178">
        <f>RES_hhdet_in_tesh!E164/RES_summary!E$21</f>
        <v>11.792780827909995</v>
      </c>
      <c r="F164" s="178">
        <f>RES_hhdet_in_tesh!F164/RES_summary!F$21</f>
        <v>11.501771095919835</v>
      </c>
      <c r="G164" s="178">
        <f>RES_hhdet_in_tesh!G164/RES_summary!G$21</f>
        <v>10.824221543720675</v>
      </c>
      <c r="H164" s="178">
        <f>RES_hhdet_in_tesh!H164/RES_summary!H$21</f>
        <v>10.769367820641067</v>
      </c>
      <c r="I164" s="178">
        <f>RES_hhdet_in_tesh!I164/RES_summary!I$21</f>
        <v>10.858924016187318</v>
      </c>
      <c r="J164" s="178">
        <f>RES_hhdet_in_tesh!J164/RES_summary!J$21</f>
        <v>10.479316153371348</v>
      </c>
      <c r="K164" s="178">
        <f>RES_hhdet_in_tesh!K164/RES_summary!K$21</f>
        <v>13.679942581152451</v>
      </c>
      <c r="L164" s="178">
        <f>RES_hhdet_in_tesh!L164/RES_summary!L$21</f>
        <v>13.677221346671971</v>
      </c>
      <c r="M164" s="178">
        <f>RES_hhdet_in_tesh!M164/RES_summary!M$21</f>
        <v>14.170099952846403</v>
      </c>
      <c r="N164" s="178">
        <f>RES_hhdet_in_tesh!N164/RES_summary!N$21</f>
        <v>13.970482440034685</v>
      </c>
      <c r="O164" s="178">
        <f>RES_hhdet_in_tesh!O164/RES_summary!O$21</f>
        <v>13.684232867526324</v>
      </c>
      <c r="P164" s="178">
        <f>RES_hhdet_in_tesh!P164/RES_summary!P$21</f>
        <v>13.767852794295319</v>
      </c>
      <c r="Q164" s="178">
        <f>RES_hhdet_in_tesh!Q164/RES_summary!Q$21</f>
        <v>13.9029390772541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0</v>
      </c>
      <c r="D165" s="177">
        <f>RES_hhdet_in_tesh!D165/RES_summary!D$21</f>
        <v>12.415011800063867</v>
      </c>
      <c r="E165" s="177">
        <f>RES_hhdet_in_tesh!E165/RES_summary!E$21</f>
        <v>11.792780827909995</v>
      </c>
      <c r="F165" s="177">
        <f>RES_hhdet_in_tesh!F165/RES_summary!F$21</f>
        <v>11.501771095919835</v>
      </c>
      <c r="G165" s="177">
        <f>RES_hhdet_in_tesh!G165/RES_summary!G$21</f>
        <v>10.824221543720675</v>
      </c>
      <c r="H165" s="177">
        <f>RES_hhdet_in_tesh!H165/RES_summary!H$21</f>
        <v>10.769367820641067</v>
      </c>
      <c r="I165" s="177">
        <f>RES_hhdet_in_tesh!I165/RES_summary!I$21</f>
        <v>10.858924016187318</v>
      </c>
      <c r="J165" s="177">
        <f>RES_hhdet_in_tesh!J165/RES_summary!J$21</f>
        <v>10.479316153371348</v>
      </c>
      <c r="K165" s="177">
        <f>RES_hhdet_in_tesh!K165/RES_summary!K$21</f>
        <v>13.679942581152451</v>
      </c>
      <c r="L165" s="177">
        <f>RES_hhdet_in_tesh!L165/RES_summary!L$21</f>
        <v>13.677221346671971</v>
      </c>
      <c r="M165" s="177">
        <f>RES_hhdet_in_tesh!M165/RES_summary!M$21</f>
        <v>14.170099952846403</v>
      </c>
      <c r="N165" s="177">
        <f>RES_hhdet_in_tesh!N165/RES_summary!N$21</f>
        <v>13.970482440034685</v>
      </c>
      <c r="O165" s="177">
        <f>RES_hhdet_in_tesh!O165/RES_summary!O$21</f>
        <v>13.684232867526324</v>
      </c>
      <c r="P165" s="177">
        <f>RES_hhdet_in_tesh!P165/RES_summary!P$21</f>
        <v>13.767852794295319</v>
      </c>
      <c r="Q165" s="177">
        <f>RES_hhdet_in_tesh!Q165/RES_summary!Q$21</f>
        <v>13.9029390772541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0</v>
      </c>
      <c r="D166" s="178">
        <f>RES_hhdet_in_tesh!D166/RES_summary!D$21</f>
        <v>20.047949994058197</v>
      </c>
      <c r="E166" s="178">
        <f>RES_hhdet_in_tesh!E166/RES_summary!E$21</f>
        <v>20.014386459563372</v>
      </c>
      <c r="F166" s="178">
        <f>RES_hhdet_in_tesh!F166/RES_summary!F$21</f>
        <v>19.438699238565743</v>
      </c>
      <c r="G166" s="178">
        <f>RES_hhdet_in_tesh!G166/RES_summary!G$21</f>
        <v>19.35928152338867</v>
      </c>
      <c r="H166" s="178">
        <f>RES_hhdet_in_tesh!H166/RES_summary!H$21</f>
        <v>19.697880298298816</v>
      </c>
      <c r="I166" s="178">
        <f>RES_hhdet_in_tesh!I166/RES_summary!I$21</f>
        <v>19.82228773286073</v>
      </c>
      <c r="J166" s="178">
        <f>RES_hhdet_in_tesh!J166/RES_summary!J$21</f>
        <v>20.397598902886333</v>
      </c>
      <c r="K166" s="178">
        <f>RES_hhdet_in_tesh!K166/RES_summary!K$21</f>
        <v>20.811799424662709</v>
      </c>
      <c r="L166" s="178">
        <f>RES_hhdet_in_tesh!L166/RES_summary!L$21</f>
        <v>21.603831915478597</v>
      </c>
      <c r="M166" s="178">
        <f>RES_hhdet_in_tesh!M166/RES_summary!M$21</f>
        <v>22.53376204739758</v>
      </c>
      <c r="N166" s="178">
        <f>RES_hhdet_in_tesh!N166/RES_summary!N$21</f>
        <v>24.273345707070614</v>
      </c>
      <c r="O166" s="178">
        <f>RES_hhdet_in_tesh!O166/RES_summary!O$21</f>
        <v>23.22770660982971</v>
      </c>
      <c r="P166" s="178">
        <f>RES_hhdet_in_tesh!P166/RES_summary!P$21</f>
        <v>22.938664401449429</v>
      </c>
      <c r="Q166" s="178">
        <f>RES_hhdet_in_tesh!Q166/RES_summary!Q$21</f>
        <v>23.215632307955147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0</v>
      </c>
      <c r="D171" s="180">
        <f>RES_hhdet_in_tesh!D171/RES_summary!D$21</f>
        <v>20.181666070157522</v>
      </c>
      <c r="E171" s="180">
        <f>RES_hhdet_in_tesh!E171/RES_summary!E$21</f>
        <v>20.128608633043019</v>
      </c>
      <c r="F171" s="180">
        <f>RES_hhdet_in_tesh!F171/RES_summary!F$21</f>
        <v>19.541720652347738</v>
      </c>
      <c r="G171" s="180">
        <f>RES_hhdet_in_tesh!G171/RES_summary!G$21</f>
        <v>19.405527059644204</v>
      </c>
      <c r="H171" s="180">
        <f>RES_hhdet_in_tesh!H171/RES_summary!H$21</f>
        <v>19.747628603160628</v>
      </c>
      <c r="I171" s="180">
        <f>RES_hhdet_in_tesh!I171/RES_summary!I$21</f>
        <v>19.88281870229995</v>
      </c>
      <c r="J171" s="180">
        <f>RES_hhdet_in_tesh!J171/RES_summary!J$21</f>
        <v>20.482296797972879</v>
      </c>
      <c r="K171" s="180">
        <f>RES_hhdet_in_tesh!K171/RES_summary!K$21</f>
        <v>21.019603793184544</v>
      </c>
      <c r="L171" s="180">
        <f>RES_hhdet_in_tesh!L171/RES_summary!L$21</f>
        <v>21.728087567339855</v>
      </c>
      <c r="M171" s="180">
        <f>RES_hhdet_in_tesh!M171/RES_summary!M$21</f>
        <v>22.706506514928389</v>
      </c>
      <c r="N171" s="180">
        <f>RES_hhdet_in_tesh!N171/RES_summary!N$21</f>
        <v>24.43712476303515</v>
      </c>
      <c r="O171" s="180">
        <f>RES_hhdet_in_tesh!O171/RES_summary!O$21</f>
        <v>23.399617843355447</v>
      </c>
      <c r="P171" s="180">
        <f>RES_hhdet_in_tesh!P171/RES_summary!P$21</f>
        <v>23.091388330148575</v>
      </c>
      <c r="Q171" s="180">
        <f>RES_hhdet_in_tesh!Q171/RES_summary!Q$21</f>
        <v>23.369746779964547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18.796915959520671</v>
      </c>
      <c r="E172" s="179">
        <f>RES_hhdet_in_tesh!E172/RES_summary!E$21</f>
        <v>18.72405816649934</v>
      </c>
      <c r="F172" s="179">
        <f>RES_hhdet_in_tesh!F172/RES_summary!F$21</f>
        <v>18.25409453576275</v>
      </c>
      <c r="G172" s="179">
        <f>RES_hhdet_in_tesh!G172/RES_summary!G$21</f>
        <v>18.127438319628681</v>
      </c>
      <c r="H172" s="179">
        <f>RES_hhdet_in_tesh!H172/RES_summary!H$21</f>
        <v>18.402193787966716</v>
      </c>
      <c r="I172" s="179">
        <f>RES_hhdet_in_tesh!I172/RES_summary!I$21</f>
        <v>18.404471624101131</v>
      </c>
      <c r="J172" s="179">
        <f>RES_hhdet_in_tesh!J172/RES_summary!J$21</f>
        <v>18.713344621850624</v>
      </c>
      <c r="K172" s="179">
        <f>RES_hhdet_in_tesh!K172/RES_summary!K$21</f>
        <v>19.052498784924097</v>
      </c>
      <c r="L172" s="179">
        <f>RES_hhdet_in_tesh!L172/RES_summary!L$21</f>
        <v>19.492015195196853</v>
      </c>
      <c r="M172" s="179">
        <f>RES_hhdet_in_tesh!M172/RES_summary!M$21</f>
        <v>20.025906609971827</v>
      </c>
      <c r="N172" s="179">
        <f>RES_hhdet_in_tesh!N172/RES_summary!N$21</f>
        <v>21.124875280377999</v>
      </c>
      <c r="O172" s="179">
        <f>RES_hhdet_in_tesh!O172/RES_summary!O$21</f>
        <v>20.399680792066114</v>
      </c>
      <c r="P172" s="179">
        <f>RES_hhdet_in_tesh!P172/RES_summary!P$21</f>
        <v>20.17588964023734</v>
      </c>
      <c r="Q172" s="179">
        <f>RES_hhdet_in_tesh!Q172/RES_summary!Q$21</f>
        <v>20.343675481485249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13.13662380399925</v>
      </c>
      <c r="E173" s="177">
        <f>RES_hhdet_in_tesh!E173/RES_summary!E$21</f>
        <v>13.118204289096324</v>
      </c>
      <c r="F173" s="177">
        <f>RES_hhdet_in_tesh!F173/RES_summary!F$21</f>
        <v>12.744087039733335</v>
      </c>
      <c r="G173" s="177">
        <f>RES_hhdet_in_tesh!G173/RES_summary!G$21</f>
        <v>12.646808285118492</v>
      </c>
      <c r="H173" s="177">
        <f>RES_hhdet_in_tesh!H173/RES_summary!H$21</f>
        <v>12.864007957430463</v>
      </c>
      <c r="I173" s="177">
        <f>RES_hhdet_in_tesh!I173/RES_summary!I$21</f>
        <v>12.93531835540262</v>
      </c>
      <c r="J173" s="177">
        <f>RES_hhdet_in_tesh!J173/RES_summary!J$21</f>
        <v>13.303789851525044</v>
      </c>
      <c r="K173" s="177">
        <f>RES_hhdet_in_tesh!K173/RES_summary!K$21</f>
        <v>13.670267525180824</v>
      </c>
      <c r="L173" s="177">
        <f>RES_hhdet_in_tesh!L173/RES_summary!L$21</f>
        <v>14.12057350764033</v>
      </c>
      <c r="M173" s="177">
        <f>RES_hhdet_in_tesh!M173/RES_summary!M$21</f>
        <v>14.763243809979345</v>
      </c>
      <c r="N173" s="177">
        <f>RES_hhdet_in_tesh!N173/RES_summary!N$21</f>
        <v>15.887699130608826</v>
      </c>
      <c r="O173" s="177">
        <f>RES_hhdet_in_tesh!O173/RES_summary!O$21</f>
        <v>15.217565706049772</v>
      </c>
      <c r="P173" s="177">
        <f>RES_hhdet_in_tesh!P173/RES_summary!P$21</f>
        <v>15.019045951740793</v>
      </c>
      <c r="Q173" s="177">
        <f>RES_hhdet_in_tesh!Q173/RES_summary!Q$21</f>
        <v>15.199665899658935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5.6602921555214198</v>
      </c>
      <c r="E174" s="176">
        <f>RES_hhdet_in_tesh!E174/RES_summary!E$21</f>
        <v>5.6058538774030211</v>
      </c>
      <c r="F174" s="176">
        <f>RES_hhdet_in_tesh!F174/RES_summary!F$21</f>
        <v>5.5100074960294139</v>
      </c>
      <c r="G174" s="176">
        <f>RES_hhdet_in_tesh!G174/RES_summary!G$21</f>
        <v>5.4806300345101873</v>
      </c>
      <c r="H174" s="176">
        <f>RES_hhdet_in_tesh!H174/RES_summary!H$21</f>
        <v>5.5381858305362597</v>
      </c>
      <c r="I174" s="176">
        <f>RES_hhdet_in_tesh!I174/RES_summary!I$21</f>
        <v>5.4691532686985083</v>
      </c>
      <c r="J174" s="176">
        <f>RES_hhdet_in_tesh!J174/RES_summary!J$21</f>
        <v>5.4095547703255775</v>
      </c>
      <c r="K174" s="176">
        <f>RES_hhdet_in_tesh!K174/RES_summary!K$21</f>
        <v>5.3822312597432731</v>
      </c>
      <c r="L174" s="176">
        <f>RES_hhdet_in_tesh!L174/RES_summary!L$21</f>
        <v>5.3714416875565192</v>
      </c>
      <c r="M174" s="176">
        <f>RES_hhdet_in_tesh!M174/RES_summary!M$21</f>
        <v>5.2626627999924818</v>
      </c>
      <c r="N174" s="176">
        <f>RES_hhdet_in_tesh!N174/RES_summary!N$21</f>
        <v>5.237176149769172</v>
      </c>
      <c r="O174" s="176">
        <f>RES_hhdet_in_tesh!O174/RES_summary!O$21</f>
        <v>5.1821150860163421</v>
      </c>
      <c r="P174" s="176">
        <f>RES_hhdet_in_tesh!P174/RES_summary!P$21</f>
        <v>5.1568436884965463</v>
      </c>
      <c r="Q174" s="176">
        <f>RES_hhdet_in_tesh!Q174/RES_summary!Q$21</f>
        <v>5.1440095818263147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0</v>
      </c>
      <c r="D175" s="178">
        <f>RES_hhdet_in_tesh!D175/RES_summary!D$21</f>
        <v>6.5785991198364648</v>
      </c>
      <c r="E175" s="178">
        <f>RES_hhdet_in_tesh!E175/RES_summary!E$21</f>
        <v>6.6044382445868779</v>
      </c>
      <c r="F175" s="178">
        <f>RES_hhdet_in_tesh!F175/RES_summary!F$21</f>
        <v>6.4655644803444057</v>
      </c>
      <c r="G175" s="178">
        <f>RES_hhdet_in_tesh!G175/RES_summary!G$21</f>
        <v>6.4695548229320563</v>
      </c>
      <c r="H175" s="178">
        <f>RES_hhdet_in_tesh!H175/RES_summary!H$21</f>
        <v>6.5995612297466684</v>
      </c>
      <c r="I175" s="178">
        <f>RES_hhdet_in_tesh!I175/RES_summary!I$21</f>
        <v>6.9187923953885138</v>
      </c>
      <c r="J175" s="178">
        <f>RES_hhdet_in_tesh!J175/RES_summary!J$21</f>
        <v>6.9741693879945412</v>
      </c>
      <c r="K175" s="178">
        <f>RES_hhdet_in_tesh!K175/RES_summary!K$21</f>
        <v>7.161791015701148</v>
      </c>
      <c r="L175" s="178">
        <f>RES_hhdet_in_tesh!L175/RES_summary!L$21</f>
        <v>7.0398223569827909</v>
      </c>
      <c r="M175" s="178">
        <f>RES_hhdet_in_tesh!M175/RES_summary!M$21</f>
        <v>7.9278484516105179</v>
      </c>
      <c r="N175" s="178">
        <f>RES_hhdet_in_tesh!N175/RES_summary!N$21</f>
        <v>8.1411442286793605</v>
      </c>
      <c r="O175" s="178">
        <f>RES_hhdet_in_tesh!O175/RES_summary!O$21</f>
        <v>7.8773777823780931</v>
      </c>
      <c r="P175" s="178">
        <f>RES_hhdet_in_tesh!P175/RES_summary!P$21</f>
        <v>7.9590495058447681</v>
      </c>
      <c r="Q175" s="178">
        <f>RES_hhdet_in_tesh!Q175/RES_summary!Q$21</f>
        <v>7.6682018218749315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0</v>
      </c>
      <c r="D177" s="176">
        <f>RES_hhdet_in_tesh!D177/RES_summary!D$21</f>
        <v>6.5785991198364648</v>
      </c>
      <c r="E177" s="176">
        <f>RES_hhdet_in_tesh!E177/RES_summary!E$21</f>
        <v>6.6044382445868779</v>
      </c>
      <c r="F177" s="176">
        <f>RES_hhdet_in_tesh!F177/RES_summary!F$21</f>
        <v>6.4655644803444057</v>
      </c>
      <c r="G177" s="176">
        <f>RES_hhdet_in_tesh!G177/RES_summary!G$21</f>
        <v>6.4695548229320563</v>
      </c>
      <c r="H177" s="176">
        <f>RES_hhdet_in_tesh!H177/RES_summary!H$21</f>
        <v>6.5995612297466684</v>
      </c>
      <c r="I177" s="176">
        <f>RES_hhdet_in_tesh!I177/RES_summary!I$21</f>
        <v>6.9187923953885138</v>
      </c>
      <c r="J177" s="176">
        <f>RES_hhdet_in_tesh!J177/RES_summary!J$21</f>
        <v>6.9741693879945412</v>
      </c>
      <c r="K177" s="176">
        <f>RES_hhdet_in_tesh!K177/RES_summary!K$21</f>
        <v>7.161791015701148</v>
      </c>
      <c r="L177" s="176">
        <f>RES_hhdet_in_tesh!L177/RES_summary!L$21</f>
        <v>7.0398223569827909</v>
      </c>
      <c r="M177" s="176">
        <f>RES_hhdet_in_tesh!M177/RES_summary!M$21</f>
        <v>7.9278484516105179</v>
      </c>
      <c r="N177" s="176">
        <f>RES_hhdet_in_tesh!N177/RES_summary!N$21</f>
        <v>8.1411442286793605</v>
      </c>
      <c r="O177" s="176">
        <f>RES_hhdet_in_tesh!O177/RES_summary!O$21</f>
        <v>7.8773777823780931</v>
      </c>
      <c r="P177" s="176">
        <f>RES_hhdet_in_tesh!P177/RES_summary!P$21</f>
        <v>7.9590495058447681</v>
      </c>
      <c r="Q177" s="176">
        <f>RES_hhdet_in_tesh!Q177/RES_summary!Q$21</f>
        <v>7.6682018218749315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50.534668875585673</v>
      </c>
      <c r="E3" s="184">
        <f>RES_hhdet_in_emih!E3/RES_summary!E$21</f>
        <v>49.573046440355178</v>
      </c>
      <c r="F3" s="184">
        <f>RES_hhdet_in_emih!F3/RES_summary!F$21</f>
        <v>0</v>
      </c>
      <c r="G3" s="184">
        <f>RES_hhdet_in_emih!G3/RES_summary!G$21</f>
        <v>44.279023491697423</v>
      </c>
      <c r="H3" s="184">
        <f>RES_hhdet_in_emih!H3/RES_summary!H$21</f>
        <v>43.093286118483682</v>
      </c>
      <c r="I3" s="184">
        <f>RES_hhdet_in_emih!I3/RES_summary!I$21</f>
        <v>36.805448784547416</v>
      </c>
      <c r="J3" s="184">
        <f>RES_hhdet_in_emih!J3/RES_summary!J$21</f>
        <v>157.08017087301639</v>
      </c>
      <c r="K3" s="184">
        <f>RES_hhdet_in_emih!K3/RES_summary!K$21</f>
        <v>44.658351278195006</v>
      </c>
      <c r="L3" s="184">
        <f>RES_hhdet_in_emih!L3/RES_summary!L$21</f>
        <v>43.822733141934499</v>
      </c>
      <c r="M3" s="184">
        <f>RES_hhdet_in_emih!M3/RES_summary!M$21</f>
        <v>40.065030313325977</v>
      </c>
      <c r="N3" s="184">
        <f>RES_hhdet_in_emih!N3/RES_summary!N$21</f>
        <v>39.328899075726639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50.534668875585673</v>
      </c>
      <c r="E4" s="178">
        <f>RES_hhdet_in_emih!E4/RES_summary!E$21</f>
        <v>49.573046440355178</v>
      </c>
      <c r="F4" s="178">
        <f>RES_hhdet_in_emih!F4/RES_summary!F$21</f>
        <v>0</v>
      </c>
      <c r="G4" s="178">
        <f>RES_hhdet_in_emih!G4/RES_summary!G$21</f>
        <v>44.279023491697423</v>
      </c>
      <c r="H4" s="178">
        <f>RES_hhdet_in_emih!H4/RES_summary!H$21</f>
        <v>43.093286118483682</v>
      </c>
      <c r="I4" s="178">
        <f>RES_hhdet_in_emih!I4/RES_summary!I$21</f>
        <v>36.805448784547416</v>
      </c>
      <c r="J4" s="178">
        <f>RES_hhdet_in_emih!J4/RES_summary!J$21</f>
        <v>157.08017087301639</v>
      </c>
      <c r="K4" s="178">
        <f>RES_hhdet_in_emih!K4/RES_summary!K$21</f>
        <v>44.658351278195006</v>
      </c>
      <c r="L4" s="178">
        <f>RES_hhdet_in_emih!L4/RES_summary!L$21</f>
        <v>43.822733141934499</v>
      </c>
      <c r="M4" s="178">
        <f>RES_hhdet_in_emih!M4/RES_summary!M$21</f>
        <v>40.065030313325977</v>
      </c>
      <c r="N4" s="178">
        <f>RES_hhdet_in_emih!N4/RES_summary!N$21</f>
        <v>39.328899075726639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50.534668875585673</v>
      </c>
      <c r="E5" s="177">
        <f>RES_hhdet_in_emih!E5/RES_summary!E$21</f>
        <v>49.573046440355178</v>
      </c>
      <c r="F5" s="177">
        <f>RES_hhdet_in_emih!F5/RES_summary!F$21</f>
        <v>0</v>
      </c>
      <c r="G5" s="177">
        <f>RES_hhdet_in_emih!G5/RES_summary!G$21</f>
        <v>44.279023491697423</v>
      </c>
      <c r="H5" s="177">
        <f>RES_hhdet_in_emih!H5/RES_summary!H$21</f>
        <v>43.093286118483682</v>
      </c>
      <c r="I5" s="177">
        <f>RES_hhdet_in_emih!I5/RES_summary!I$21</f>
        <v>36.805448784547416</v>
      </c>
      <c r="J5" s="177">
        <f>RES_hhdet_in_emih!J5/RES_summary!J$21</f>
        <v>157.08017087301639</v>
      </c>
      <c r="K5" s="177">
        <f>RES_hhdet_in_emih!K5/RES_summary!K$21</f>
        <v>44.658351278195006</v>
      </c>
      <c r="L5" s="177">
        <f>RES_hhdet_in_emih!L5/RES_summary!L$21</f>
        <v>43.822733141934499</v>
      </c>
      <c r="M5" s="177">
        <f>RES_hhdet_in_emih!M5/RES_summary!M$21</f>
        <v>40.065030313325977</v>
      </c>
      <c r="N5" s="177">
        <f>RES_hhdet_in_emih!N5/RES_summary!N$21</f>
        <v>39.328899075726639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0</v>
      </c>
      <c r="F43" s="184">
        <f>RES_hhdet_in_emih!F43/RES_summary!F$21</f>
        <v>0</v>
      </c>
      <c r="G43" s="184">
        <f>RES_hhdet_in_emih!G43/RES_summary!G$21</f>
        <v>0</v>
      </c>
      <c r="H43" s="184">
        <f>RES_hhdet_in_emih!H43/RES_summary!H$21</f>
        <v>0</v>
      </c>
      <c r="I43" s="184">
        <f>RES_hhdet_in_emih!I43/RES_summary!I$21</f>
        <v>27.499678540737619</v>
      </c>
      <c r="J43" s="184">
        <f>RES_hhdet_in_emih!J43/RES_summary!J$21</f>
        <v>27.997026792540936</v>
      </c>
      <c r="K43" s="184">
        <f>RES_hhdet_in_emih!K43/RES_summary!K$21</f>
        <v>30.265560412282841</v>
      </c>
      <c r="L43" s="184">
        <f>RES_hhdet_in_emih!L43/RES_summary!L$21</f>
        <v>30.537823002080181</v>
      </c>
      <c r="M43" s="184">
        <f>RES_hhdet_in_emih!M43/RES_summary!M$21</f>
        <v>27.411399743746077</v>
      </c>
      <c r="N43" s="184">
        <f>RES_hhdet_in_emih!N43/RES_summary!N$21</f>
        <v>0</v>
      </c>
      <c r="O43" s="184">
        <f>RES_hhdet_in_emih!O43/RES_summary!O$21</f>
        <v>29.357414122158811</v>
      </c>
      <c r="P43" s="184">
        <f>RES_hhdet_in_emih!P43/RES_summary!P$21</f>
        <v>24.096992222184344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0</v>
      </c>
      <c r="F44" s="178">
        <f>RES_hhdet_in_emih!F44/RES_summary!F$21</f>
        <v>0</v>
      </c>
      <c r="G44" s="178">
        <f>RES_hhdet_in_emih!G44/RES_summary!G$21</f>
        <v>0</v>
      </c>
      <c r="H44" s="178">
        <f>RES_hhdet_in_emih!H44/RES_summary!H$21</f>
        <v>0</v>
      </c>
      <c r="I44" s="178">
        <f>RES_hhdet_in_emih!I44/RES_summary!I$21</f>
        <v>24.55894835023593</v>
      </c>
      <c r="J44" s="178">
        <f>RES_hhdet_in_emih!J44/RES_summary!J$21</f>
        <v>26.182746462920701</v>
      </c>
      <c r="K44" s="178">
        <f>RES_hhdet_in_emih!K44/RES_summary!K$21</f>
        <v>26.841830649362944</v>
      </c>
      <c r="L44" s="178">
        <f>RES_hhdet_in_emih!L44/RES_summary!L$21</f>
        <v>30.537823002080181</v>
      </c>
      <c r="M44" s="178">
        <f>RES_hhdet_in_emih!M44/RES_summary!M$21</f>
        <v>23.074457611483673</v>
      </c>
      <c r="N44" s="178">
        <f>RES_hhdet_in_emih!N44/RES_summary!N$21</f>
        <v>0</v>
      </c>
      <c r="O44" s="178">
        <f>RES_hhdet_in_emih!O44/RES_summary!O$21</f>
        <v>25.491673834950795</v>
      </c>
      <c r="P44" s="178">
        <f>RES_hhdet_in_emih!P44/RES_summary!P$21</f>
        <v>18.059801146202734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0</v>
      </c>
      <c r="F45" s="177">
        <f>RES_hhdet_in_emih!F45/RES_summary!F$21</f>
        <v>0</v>
      </c>
      <c r="G45" s="177">
        <f>RES_hhdet_in_emih!G45/RES_summary!G$21</f>
        <v>0</v>
      </c>
      <c r="H45" s="177">
        <f>RES_hhdet_in_emih!H45/RES_summary!H$21</f>
        <v>0</v>
      </c>
      <c r="I45" s="177">
        <f>RES_hhdet_in_emih!I45/RES_summary!I$21</f>
        <v>24.55894835023593</v>
      </c>
      <c r="J45" s="177">
        <f>RES_hhdet_in_emih!J45/RES_summary!J$21</f>
        <v>26.182746462920701</v>
      </c>
      <c r="K45" s="177">
        <f>RES_hhdet_in_emih!K45/RES_summary!K$21</f>
        <v>26.841830649362944</v>
      </c>
      <c r="L45" s="177">
        <f>RES_hhdet_in_emih!L45/RES_summary!L$21</f>
        <v>30.537823002080181</v>
      </c>
      <c r="M45" s="177">
        <f>RES_hhdet_in_emih!M45/RES_summary!M$21</f>
        <v>23.074457611483673</v>
      </c>
      <c r="N45" s="177">
        <f>RES_hhdet_in_emih!N45/RES_summary!N$21</f>
        <v>0</v>
      </c>
      <c r="O45" s="177">
        <f>RES_hhdet_in_emih!O45/RES_summary!O$21</f>
        <v>25.491673834950795</v>
      </c>
      <c r="P45" s="177">
        <f>RES_hhdet_in_emih!P45/RES_summary!P$21</f>
        <v>18.059801146202734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2.9407301905016912</v>
      </c>
      <c r="J49" s="178">
        <f>RES_hhdet_in_emih!J49/RES_summary!J$21</f>
        <v>1.8142803296202366</v>
      </c>
      <c r="K49" s="178">
        <f>RES_hhdet_in_emih!K49/RES_summary!K$21</f>
        <v>3.4237297629198986</v>
      </c>
      <c r="L49" s="178">
        <f>RES_hhdet_in_emih!L49/RES_summary!L$21</f>
        <v>0</v>
      </c>
      <c r="M49" s="178">
        <f>RES_hhdet_in_emih!M49/RES_summary!M$21</f>
        <v>4.336942132262406</v>
      </c>
      <c r="N49" s="178">
        <f>RES_hhdet_in_emih!N49/RES_summary!N$21</f>
        <v>0</v>
      </c>
      <c r="O49" s="178">
        <f>RES_hhdet_in_emih!O49/RES_summary!O$21</f>
        <v>3.8657402872080153</v>
      </c>
      <c r="P49" s="178">
        <f>RES_hhdet_in_emih!P49/RES_summary!P$21</f>
        <v>6.0371910759816112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7.1627071879759407</v>
      </c>
      <c r="J50" s="183">
        <f>RES_hhdet_in_emih!J50/RES_summary!J$21</f>
        <v>6.5640650376737648</v>
      </c>
      <c r="K50" s="183">
        <f>RES_hhdet_in_emih!K50/RES_summary!K$21</f>
        <v>6.6711225653972894</v>
      </c>
      <c r="L50" s="183">
        <f>RES_hhdet_in_emih!L50/RES_summary!L$21</f>
        <v>0</v>
      </c>
      <c r="M50" s="183">
        <f>RES_hhdet_in_emih!M50/RES_summary!M$21</f>
        <v>7.0395316138174078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6.3498388845427529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4.7511586334091662</v>
      </c>
      <c r="J51" s="183">
        <f>RES_hhdet_in_emih!J51/RES_summary!J$21</f>
        <v>4.3102453347417038</v>
      </c>
      <c r="K51" s="183">
        <f>RES_hhdet_in_emih!K51/RES_summary!K$21</f>
        <v>4.3826537383272592</v>
      </c>
      <c r="L51" s="183">
        <f>RES_hhdet_in_emih!L51/RES_summary!L$21</f>
        <v>0</v>
      </c>
      <c r="M51" s="183">
        <f>RES_hhdet_in_emih!M51/RES_summary!M$21</f>
        <v>4.625576387145153</v>
      </c>
      <c r="N51" s="183">
        <f>RES_hhdet_in_emih!N51/RES_summary!N$21</f>
        <v>0</v>
      </c>
      <c r="O51" s="183">
        <f>RES_hhdet_in_emih!O51/RES_summary!O$21</f>
        <v>3.8657402872080153</v>
      </c>
      <c r="P51" s="183">
        <f>RES_hhdet_in_emih!P51/RES_summary!P$21</f>
        <v>4.1668994398255217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4.7511586334091662</v>
      </c>
      <c r="J52" s="182">
        <f>RES_hhdet_in_emih!J52/RES_summary!J$21</f>
        <v>4.3102453347417038</v>
      </c>
      <c r="K52" s="182">
        <f>RES_hhdet_in_emih!K52/RES_summary!K$21</f>
        <v>4.3826537383272592</v>
      </c>
      <c r="L52" s="182">
        <f>RES_hhdet_in_emih!L52/RES_summary!L$21</f>
        <v>0</v>
      </c>
      <c r="M52" s="182">
        <f>RES_hhdet_in_emih!M52/RES_summary!M$21</f>
        <v>4.625576387145153</v>
      </c>
      <c r="N52" s="182">
        <f>RES_hhdet_in_emih!N52/RES_summary!N$21</f>
        <v>0</v>
      </c>
      <c r="O52" s="182">
        <f>RES_hhdet_in_emih!O52/RES_summary!O$21</f>
        <v>3.8657402872080153</v>
      </c>
      <c r="P52" s="182">
        <f>RES_hhdet_in_emih!P52/RES_summary!P$21</f>
        <v>4.1668994398255217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30.60022079578162</v>
      </c>
      <c r="D62" s="184">
        <f>RES_hhdet_in_emih!D62/RES_summary!D$21</f>
        <v>28.581896751718062</v>
      </c>
      <c r="E62" s="184">
        <f>RES_hhdet_in_emih!E62/RES_summary!E$21</f>
        <v>29.052173704372098</v>
      </c>
      <c r="F62" s="184">
        <f>RES_hhdet_in_emih!F62/RES_summary!F$21</f>
        <v>27.48365932209482</v>
      </c>
      <c r="G62" s="184">
        <f>RES_hhdet_in_emih!G62/RES_summary!G$21</f>
        <v>26.090958679209386</v>
      </c>
      <c r="H62" s="184">
        <f>RES_hhdet_in_emih!H62/RES_summary!H$21</f>
        <v>26.21236303847089</v>
      </c>
      <c r="I62" s="184">
        <f>RES_hhdet_in_emih!I62/RES_summary!I$21</f>
        <v>22.583334607237731</v>
      </c>
      <c r="J62" s="184">
        <f>RES_hhdet_in_emih!J62/RES_summary!J$21</f>
        <v>26.234736126231567</v>
      </c>
      <c r="K62" s="184">
        <f>RES_hhdet_in_emih!K62/RES_summary!K$21</f>
        <v>25.781809827084611</v>
      </c>
      <c r="L62" s="184">
        <f>RES_hhdet_in_emih!L62/RES_summary!L$21</f>
        <v>29.814538070141687</v>
      </c>
      <c r="M62" s="184">
        <f>RES_hhdet_in_emih!M62/RES_summary!M$21</f>
        <v>22.560821111145902</v>
      </c>
      <c r="N62" s="184">
        <f>RES_hhdet_in_emih!N62/RES_summary!N$21</f>
        <v>24.215850569668447</v>
      </c>
      <c r="O62" s="184">
        <f>RES_hhdet_in_emih!O62/RES_summary!O$21</f>
        <v>24.818217453540193</v>
      </c>
      <c r="P62" s="184">
        <f>RES_hhdet_in_emih!P62/RES_summary!P$21</f>
        <v>18.710741648282941</v>
      </c>
      <c r="Q62" s="184">
        <f>RES_hhdet_in_emih!Q62/RES_summary!Q$21</f>
        <v>19.367166631798789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23.745311135486524</v>
      </c>
      <c r="D63" s="178">
        <f>RES_hhdet_in_emih!D63/RES_summary!D$21</f>
        <v>22.227812785731142</v>
      </c>
      <c r="E63" s="178">
        <f>RES_hhdet_in_emih!E63/RES_summary!E$21</f>
        <v>22.674557929865067</v>
      </c>
      <c r="F63" s="178">
        <f>RES_hhdet_in_emih!F63/RES_summary!F$21</f>
        <v>21.285485457957648</v>
      </c>
      <c r="G63" s="178">
        <f>RES_hhdet_in_emih!G63/RES_summary!G$21</f>
        <v>20.071881141262665</v>
      </c>
      <c r="H63" s="178">
        <f>RES_hhdet_in_emih!H63/RES_summary!H$21</f>
        <v>19.923736513278019</v>
      </c>
      <c r="I63" s="178">
        <f>RES_hhdet_in_emih!I63/RES_summary!I$21</f>
        <v>16.886823027490536</v>
      </c>
      <c r="J63" s="178">
        <f>RES_hhdet_in_emih!J63/RES_summary!J$21</f>
        <v>19.802296690712012</v>
      </c>
      <c r="K63" s="178">
        <f>RES_hhdet_in_emih!K63/RES_summary!K$21</f>
        <v>19.464745962481793</v>
      </c>
      <c r="L63" s="178">
        <f>RES_hhdet_in_emih!L63/RES_summary!L$21</f>
        <v>23.371262847431662</v>
      </c>
      <c r="M63" s="178">
        <f>RES_hhdet_in_emih!M63/RES_summary!M$21</f>
        <v>16.582884932883747</v>
      </c>
      <c r="N63" s="178">
        <f>RES_hhdet_in_emih!N63/RES_summary!N$21</f>
        <v>18.11209093544602</v>
      </c>
      <c r="O63" s="178">
        <f>RES_hhdet_in_emih!O63/RES_summary!O$21</f>
        <v>19.329677837695357</v>
      </c>
      <c r="P63" s="178">
        <f>RES_hhdet_in_emih!P63/RES_summary!P$21</f>
        <v>12.948648811052752</v>
      </c>
      <c r="Q63" s="178">
        <f>RES_hhdet_in_emih!Q63/RES_summary!Q$21</f>
        <v>14.083751565483329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23.745311135486524</v>
      </c>
      <c r="D64" s="177">
        <f>RES_hhdet_in_emih!D64/RES_summary!D$21</f>
        <v>22.227812785731142</v>
      </c>
      <c r="E64" s="177">
        <f>RES_hhdet_in_emih!E64/RES_summary!E$21</f>
        <v>22.674557929865067</v>
      </c>
      <c r="F64" s="177">
        <f>RES_hhdet_in_emih!F64/RES_summary!F$21</f>
        <v>21.285485457957648</v>
      </c>
      <c r="G64" s="177">
        <f>RES_hhdet_in_emih!G64/RES_summary!G$21</f>
        <v>20.071881141262665</v>
      </c>
      <c r="H64" s="177">
        <f>RES_hhdet_in_emih!H64/RES_summary!H$21</f>
        <v>19.923736513278019</v>
      </c>
      <c r="I64" s="177">
        <f>RES_hhdet_in_emih!I64/RES_summary!I$21</f>
        <v>16.886823027490536</v>
      </c>
      <c r="J64" s="177">
        <f>RES_hhdet_in_emih!J64/RES_summary!J$21</f>
        <v>19.802296690712012</v>
      </c>
      <c r="K64" s="177">
        <f>RES_hhdet_in_emih!K64/RES_summary!K$21</f>
        <v>19.464745962481793</v>
      </c>
      <c r="L64" s="177">
        <f>RES_hhdet_in_emih!L64/RES_summary!L$21</f>
        <v>23.371262847431662</v>
      </c>
      <c r="M64" s="177">
        <f>RES_hhdet_in_emih!M64/RES_summary!M$21</f>
        <v>16.582884932883747</v>
      </c>
      <c r="N64" s="177">
        <f>RES_hhdet_in_emih!N64/RES_summary!N$21</f>
        <v>18.11209093544602</v>
      </c>
      <c r="O64" s="177">
        <f>RES_hhdet_in_emih!O64/RES_summary!O$21</f>
        <v>19.329677837695357</v>
      </c>
      <c r="P64" s="177">
        <f>RES_hhdet_in_emih!P64/RES_summary!P$21</f>
        <v>12.948648811052752</v>
      </c>
      <c r="Q64" s="177">
        <f>RES_hhdet_in_emih!Q64/RES_summary!Q$21</f>
        <v>14.083751565483329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4.9570598252685603</v>
      </c>
      <c r="D68" s="178">
        <f>RES_hhdet_in_emih!D68/RES_summary!D$21</f>
        <v>4.3920987903664512</v>
      </c>
      <c r="E68" s="178">
        <f>RES_hhdet_in_emih!E68/RES_summary!E$21</f>
        <v>4.4397002184740497</v>
      </c>
      <c r="F68" s="178">
        <f>RES_hhdet_in_emih!F68/RES_summary!F$21</f>
        <v>4.2097151664067756</v>
      </c>
      <c r="G68" s="178">
        <f>RES_hhdet_in_emih!G68/RES_summary!G$21</f>
        <v>4.0863936842010213</v>
      </c>
      <c r="H68" s="178">
        <f>RES_hhdet_in_emih!H68/RES_summary!H$21</f>
        <v>4.310096819293844</v>
      </c>
      <c r="I68" s="178">
        <f>RES_hhdet_in_emih!I68/RES_summary!I$21</f>
        <v>3.8105674746580664</v>
      </c>
      <c r="J68" s="178">
        <f>RES_hhdet_in_emih!J68/RES_summary!J$21</f>
        <v>4.3449745387506526</v>
      </c>
      <c r="K68" s="178">
        <f>RES_hhdet_in_emih!K68/RES_summary!K$21</f>
        <v>4.4266654867548523</v>
      </c>
      <c r="L68" s="178">
        <f>RES_hhdet_in_emih!L68/RES_summary!L$21</f>
        <v>4.4100177624897361</v>
      </c>
      <c r="M68" s="178">
        <f>RES_hhdet_in_emih!M68/RES_summary!M$21</f>
        <v>4.070888773363885</v>
      </c>
      <c r="N68" s="178">
        <f>RES_hhdet_in_emih!N68/RES_summary!N$21</f>
        <v>4.2624621201159405</v>
      </c>
      <c r="O68" s="178">
        <f>RES_hhdet_in_emih!O68/RES_summary!O$21</f>
        <v>3.754662190542176</v>
      </c>
      <c r="P68" s="178">
        <f>RES_hhdet_in_emih!P68/RES_summary!P$21</f>
        <v>3.8034432920619761</v>
      </c>
      <c r="Q68" s="178">
        <f>RES_hhdet_in_emih!Q68/RES_summary!Q$21</f>
        <v>3.600712757492075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5.2373651507528489</v>
      </c>
      <c r="D69" s="183">
        <f>RES_hhdet_in_emih!D69/RES_summary!D$21</f>
        <v>5.2592668993032534</v>
      </c>
      <c r="E69" s="183">
        <f>RES_hhdet_in_emih!E69/RES_summary!E$21</f>
        <v>5.1540243860810619</v>
      </c>
      <c r="F69" s="183">
        <f>RES_hhdet_in_emih!F69/RES_summary!F$21</f>
        <v>5.0159341587832209</v>
      </c>
      <c r="G69" s="183">
        <f>RES_hhdet_in_emih!G69/RES_summary!G$21</f>
        <v>4.9436348103001651</v>
      </c>
      <c r="H69" s="183">
        <f>RES_hhdet_in_emih!H69/RES_summary!H$21</f>
        <v>4.949638826126546</v>
      </c>
      <c r="I69" s="183">
        <f>RES_hhdet_in_emih!I69/RES_summary!I$21</f>
        <v>4.842949926156157</v>
      </c>
      <c r="J69" s="183">
        <f>RES_hhdet_in_emih!J69/RES_summary!J$21</f>
        <v>4.7500017866294115</v>
      </c>
      <c r="K69" s="183">
        <f>RES_hhdet_in_emih!K69/RES_summary!K$21</f>
        <v>4.6855360324230402</v>
      </c>
      <c r="L69" s="183">
        <f>RES_hhdet_in_emih!L69/RES_summary!L$21</f>
        <v>4.636910444499585</v>
      </c>
      <c r="M69" s="183">
        <f>RES_hhdet_in_emih!M69/RES_summary!M$21</f>
        <v>4.5174933712309686</v>
      </c>
      <c r="N69" s="183">
        <f>RES_hhdet_in_emih!N69/RES_summary!N$21</f>
        <v>4.503819640487448</v>
      </c>
      <c r="O69" s="183">
        <f>RES_hhdet_in_emih!O69/RES_summary!O$21</f>
        <v>4.4798783518039826</v>
      </c>
      <c r="P69" s="183">
        <f>RES_hhdet_in_emih!P69/RES_summary!P$21</f>
        <v>4.4124103827747154</v>
      </c>
      <c r="Q69" s="183">
        <f>RES_hhdet_in_emih!Q69/RES_summary!Q$21</f>
        <v>4.4096943656863132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3.4346137683391773</v>
      </c>
      <c r="D70" s="183">
        <f>RES_hhdet_in_emih!D70/RES_summary!D$21</f>
        <v>3.4569519457820186</v>
      </c>
      <c r="E70" s="183">
        <f>RES_hhdet_in_emih!E70/RES_summary!E$21</f>
        <v>3.3946261261778545</v>
      </c>
      <c r="F70" s="183">
        <f>RES_hhdet_in_emih!F70/RES_summary!F$21</f>
        <v>3.3097340857545152</v>
      </c>
      <c r="G70" s="183">
        <f>RES_hhdet_in_emih!G70/RES_summary!G$21</f>
        <v>3.2653863953363995</v>
      </c>
      <c r="H70" s="183">
        <f>RES_hhdet_in_emih!H70/RES_summary!H$21</f>
        <v>3.2708795239942758</v>
      </c>
      <c r="I70" s="183">
        <f>RES_hhdet_in_emih!I70/RES_summary!I$21</f>
        <v>3.2028496599884009</v>
      </c>
      <c r="J70" s="183">
        <f>RES_hhdet_in_emih!J70/RES_summary!J$21</f>
        <v>3.145417547923433</v>
      </c>
      <c r="K70" s="183">
        <f>RES_hhdet_in_emih!K70/RES_summary!K$21</f>
        <v>3.1076359808203415</v>
      </c>
      <c r="L70" s="183">
        <f>RES_hhdet_in_emih!L70/RES_summary!L$21</f>
        <v>3.0769092716716875</v>
      </c>
      <c r="M70" s="183">
        <f>RES_hhdet_in_emih!M70/RES_summary!M$21</f>
        <v>2.9958214653936039</v>
      </c>
      <c r="N70" s="183">
        <f>RES_hhdet_in_emih!N70/RES_summary!N$21</f>
        <v>2.9850944250499452</v>
      </c>
      <c r="O70" s="183">
        <f>RES_hhdet_in_emih!O70/RES_summary!O$21</f>
        <v>2.9667333578326729</v>
      </c>
      <c r="P70" s="183">
        <f>RES_hhdet_in_emih!P70/RES_summary!P$21</f>
        <v>2.9141459315669693</v>
      </c>
      <c r="Q70" s="183">
        <f>RES_hhdet_in_emih!Q70/RES_summary!Q$21</f>
        <v>2.9037865667543277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3.4346137683391773</v>
      </c>
      <c r="D71" s="182">
        <f>RES_hhdet_in_emih!D71/RES_summary!D$21</f>
        <v>3.4569519457820186</v>
      </c>
      <c r="E71" s="182">
        <f>RES_hhdet_in_emih!E71/RES_summary!E$21</f>
        <v>3.3946261261778545</v>
      </c>
      <c r="F71" s="182">
        <f>RES_hhdet_in_emih!F71/RES_summary!F$21</f>
        <v>3.3097340857545152</v>
      </c>
      <c r="G71" s="182">
        <f>RES_hhdet_in_emih!G71/RES_summary!G$21</f>
        <v>3.2653863953363995</v>
      </c>
      <c r="H71" s="182">
        <f>RES_hhdet_in_emih!H71/RES_summary!H$21</f>
        <v>3.2708795239942758</v>
      </c>
      <c r="I71" s="182">
        <f>RES_hhdet_in_emih!I71/RES_summary!I$21</f>
        <v>3.2028496599884009</v>
      </c>
      <c r="J71" s="182">
        <f>RES_hhdet_in_emih!J71/RES_summary!J$21</f>
        <v>3.145417547923433</v>
      </c>
      <c r="K71" s="182">
        <f>RES_hhdet_in_emih!K71/RES_summary!K$21</f>
        <v>3.1076359808203415</v>
      </c>
      <c r="L71" s="182">
        <f>RES_hhdet_in_emih!L71/RES_summary!L$21</f>
        <v>3.0769092716716875</v>
      </c>
      <c r="M71" s="182">
        <f>RES_hhdet_in_emih!M71/RES_summary!M$21</f>
        <v>2.9958214653936039</v>
      </c>
      <c r="N71" s="182">
        <f>RES_hhdet_in_emih!N71/RES_summary!N$21</f>
        <v>2.9850944250499452</v>
      </c>
      <c r="O71" s="182">
        <f>RES_hhdet_in_emih!O71/RES_summary!O$21</f>
        <v>2.9667333578326729</v>
      </c>
      <c r="P71" s="182">
        <f>RES_hhdet_in_emih!P71/RES_summary!P$21</f>
        <v>2.9141459315669693</v>
      </c>
      <c r="Q71" s="182">
        <f>RES_hhdet_in_emih!Q71/RES_summary!Q$21</f>
        <v>2.9037865667543277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1.8978498350265371</v>
      </c>
      <c r="D77" s="178">
        <f>RES_hhdet_in_emih!D77/RES_summary!D$21</f>
        <v>1.9619851756204696</v>
      </c>
      <c r="E77" s="178">
        <f>RES_hhdet_in_emih!E77/RES_summary!E$21</f>
        <v>1.9379155560329808</v>
      </c>
      <c r="F77" s="178">
        <f>RES_hhdet_in_emih!F77/RES_summary!F$21</f>
        <v>1.9884586977303924</v>
      </c>
      <c r="G77" s="178">
        <f>RES_hhdet_in_emih!G77/RES_summary!G$21</f>
        <v>1.9326838537456998</v>
      </c>
      <c r="H77" s="178">
        <f>RES_hhdet_in_emih!H77/RES_summary!H$21</f>
        <v>1.9785297058990268</v>
      </c>
      <c r="I77" s="178">
        <f>RES_hhdet_in_emih!I77/RES_summary!I$21</f>
        <v>1.8859441050891277</v>
      </c>
      <c r="J77" s="178">
        <f>RES_hhdet_in_emih!J77/RES_summary!J$21</f>
        <v>2.087464896768906</v>
      </c>
      <c r="K77" s="178">
        <f>RES_hhdet_in_emih!K77/RES_summary!K$21</f>
        <v>1.8903983778479667</v>
      </c>
      <c r="L77" s="178">
        <f>RES_hhdet_in_emih!L77/RES_summary!L$21</f>
        <v>2.0332574602202893</v>
      </c>
      <c r="M77" s="178">
        <f>RES_hhdet_in_emih!M77/RES_summary!M$21</f>
        <v>1.9070474048982711</v>
      </c>
      <c r="N77" s="178">
        <f>RES_hhdet_in_emih!N77/RES_summary!N$21</f>
        <v>1.8412975141064878</v>
      </c>
      <c r="O77" s="178">
        <f>RES_hhdet_in_emih!O77/RES_summary!O$21</f>
        <v>1.7338774253026592</v>
      </c>
      <c r="P77" s="178">
        <f>RES_hhdet_in_emih!P77/RES_summary!P$21</f>
        <v>1.9586495451682084</v>
      </c>
      <c r="Q77" s="178">
        <f>RES_hhdet_in_emih!Q77/RES_summary!Q$21</f>
        <v>1.6827023088233868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2.1177919373955048</v>
      </c>
      <c r="D78" s="177">
        <f>RES_hhdet_in_emih!D78/RES_summary!D$21</f>
        <v>2.1422846552041621</v>
      </c>
      <c r="E78" s="177">
        <f>RES_hhdet_in_emih!E78/RES_summary!E$21</f>
        <v>2.1190934401882076</v>
      </c>
      <c r="F78" s="177">
        <f>RES_hhdet_in_emih!F78/RES_summary!F$21</f>
        <v>2.0853416576810506</v>
      </c>
      <c r="G78" s="177">
        <f>RES_hhdet_in_emih!G78/RES_summary!G$21</f>
        <v>2.0762578834558791</v>
      </c>
      <c r="H78" s="177">
        <f>RES_hhdet_in_emih!H78/RES_summary!H$21</f>
        <v>2.1301982587309909</v>
      </c>
      <c r="I78" s="177">
        <f>RES_hhdet_in_emih!I78/RES_summary!I$21</f>
        <v>2.112952071681375</v>
      </c>
      <c r="J78" s="177">
        <f>RES_hhdet_in_emih!J78/RES_summary!J$21</f>
        <v>2.087464896768906</v>
      </c>
      <c r="K78" s="177">
        <f>RES_hhdet_in_emih!K78/RES_summary!K$21</f>
        <v>2.0404933100148916</v>
      </c>
      <c r="L78" s="177">
        <f>RES_hhdet_in_emih!L78/RES_summary!L$21</f>
        <v>2.0332574602202893</v>
      </c>
      <c r="M78" s="177">
        <f>RES_hhdet_in_emih!M78/RES_summary!M$21</f>
        <v>1.9792776800368397</v>
      </c>
      <c r="N78" s="177">
        <f>RES_hhdet_in_emih!N78/RES_summary!N$21</f>
        <v>1.974994708459257</v>
      </c>
      <c r="O78" s="177">
        <f>RES_hhdet_in_emih!O78/RES_summary!O$21</f>
        <v>1.9647201034003361</v>
      </c>
      <c r="P78" s="177">
        <f>RES_hhdet_in_emih!P78/RES_summary!P$21</f>
        <v>1.9586495451682084</v>
      </c>
      <c r="Q78" s="177">
        <f>RES_hhdet_in_emih!Q78/RES_summary!Q$21</f>
        <v>1.9476761957028901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1652</v>
      </c>
      <c r="C5" s="151">
        <f>RES_hhdet_num!C$3</f>
        <v>1455</v>
      </c>
      <c r="D5" s="151">
        <f>RES_hhdet_num!D$3</f>
        <v>1446.9999999999998</v>
      </c>
      <c r="E5" s="151">
        <f>RES_hhdet_num!E$3</f>
        <v>1444.0000000000002</v>
      </c>
      <c r="F5" s="151">
        <f>RES_hhdet_num!F$3</f>
        <v>979</v>
      </c>
      <c r="G5" s="151">
        <f>RES_hhdet_num!G$3</f>
        <v>1005.9999999999999</v>
      </c>
      <c r="H5" s="151">
        <f>RES_hhdet_num!H$3</f>
        <v>1026</v>
      </c>
      <c r="I5" s="151">
        <f>RES_hhdet_num!I$3</f>
        <v>1423.9999999999998</v>
      </c>
      <c r="J5" s="151">
        <f>RES_hhdet_num!J$3</f>
        <v>1498.9999999999995</v>
      </c>
      <c r="K5" s="151">
        <f>RES_hhdet_num!K$3</f>
        <v>1576.9999999999995</v>
      </c>
      <c r="L5" s="151">
        <f>RES_hhdet_num!L$3</f>
        <v>1602.9999999999995</v>
      </c>
      <c r="M5" s="151">
        <f>RES_hhdet_num!M$3</f>
        <v>1744.9999999999995</v>
      </c>
      <c r="N5" s="151">
        <f>RES_hhdet_num!N$3</f>
        <v>1774</v>
      </c>
      <c r="O5" s="151">
        <f>RES_hhdet_num!O$3</f>
        <v>823.99999999999989</v>
      </c>
      <c r="P5" s="151">
        <f>RES_hhdet_num!P$3</f>
        <v>605.99999999999989</v>
      </c>
      <c r="Q5" s="151">
        <f>RES_hhdet_num!Q$3</f>
        <v>553.99999999999989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1652</v>
      </c>
      <c r="C7" s="67">
        <f>RES_hhdet_num!C$5</f>
        <v>1455</v>
      </c>
      <c r="D7" s="67">
        <f>RES_hhdet_num!D$5</f>
        <v>1446.9999999999998</v>
      </c>
      <c r="E7" s="67">
        <f>RES_hhdet_num!E$5</f>
        <v>1444.0000000000002</v>
      </c>
      <c r="F7" s="67">
        <f>RES_hhdet_num!F$5</f>
        <v>979</v>
      </c>
      <c r="G7" s="67">
        <f>RES_hhdet_num!G$5</f>
        <v>1005.9999999999999</v>
      </c>
      <c r="H7" s="67">
        <f>RES_hhdet_num!H$5</f>
        <v>1026</v>
      </c>
      <c r="I7" s="67">
        <f>RES_hhdet_num!I$5</f>
        <v>1423.9999999999998</v>
      </c>
      <c r="J7" s="67">
        <f>RES_hhdet_num!J$5</f>
        <v>1498.9999999999995</v>
      </c>
      <c r="K7" s="67">
        <f>RES_hhdet_num!K$5</f>
        <v>1576.9999999999995</v>
      </c>
      <c r="L7" s="67">
        <f>RES_hhdet_num!L$5</f>
        <v>1602.9999999999995</v>
      </c>
      <c r="M7" s="67">
        <f>RES_hhdet_num!M$5</f>
        <v>1744.9999999999995</v>
      </c>
      <c r="N7" s="67">
        <f>RES_hhdet_num!N$5</f>
        <v>1774</v>
      </c>
      <c r="O7" s="67">
        <f>RES_hhdet_num!O$5</f>
        <v>823.99999999999989</v>
      </c>
      <c r="P7" s="67">
        <f>RES_hhdet_num!P$5</f>
        <v>605.99999999999989</v>
      </c>
      <c r="Q7" s="67">
        <f>RES_hhdet_num!Q$5</f>
        <v>553.99999999999989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11</v>
      </c>
      <c r="C9" s="67">
        <f>RES_hhdet_num!C$8</f>
        <v>10</v>
      </c>
      <c r="D9" s="67">
        <f>RES_hhdet_num!D$8</f>
        <v>9.9999999999999982</v>
      </c>
      <c r="E9" s="67">
        <f>RES_hhdet_num!E$8</f>
        <v>10</v>
      </c>
      <c r="F9" s="67">
        <f>RES_hhdet_num!F$8</f>
        <v>7</v>
      </c>
      <c r="G9" s="67">
        <f>RES_hhdet_num!G$8</f>
        <v>7</v>
      </c>
      <c r="H9" s="67">
        <f>RES_hhdet_num!H$8</f>
        <v>7</v>
      </c>
      <c r="I9" s="67">
        <f>RES_hhdet_num!I$8</f>
        <v>10.999999999999998</v>
      </c>
      <c r="J9" s="67">
        <f>RES_hhdet_num!J$8</f>
        <v>12.999999999999998</v>
      </c>
      <c r="K9" s="67">
        <f>RES_hhdet_num!K$8</f>
        <v>16.999999999999996</v>
      </c>
      <c r="L9" s="67">
        <f>RES_hhdet_num!L$8</f>
        <v>19.999999999999996</v>
      </c>
      <c r="M9" s="67">
        <f>RES_hhdet_num!M$8</f>
        <v>31.999999999999996</v>
      </c>
      <c r="N9" s="67">
        <f>RES_hhdet_num!N$8</f>
        <v>43</v>
      </c>
      <c r="O9" s="67">
        <f>RES_hhdet_num!O$8</f>
        <v>24.999999999999996</v>
      </c>
      <c r="P9" s="67">
        <f>RES_hhdet_num!P$8</f>
        <v>20.999999999999996</v>
      </c>
      <c r="Q9" s="67">
        <f>RES_hhdet_num!Q$8</f>
        <v>22.999999999999996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78</v>
      </c>
      <c r="C12" s="67">
        <f>RES_hhdet_num!C$11</f>
        <v>66</v>
      </c>
      <c r="D12" s="67">
        <f>RES_hhdet_num!D$11</f>
        <v>63.999999999999993</v>
      </c>
      <c r="E12" s="67">
        <f>RES_hhdet_num!E$11</f>
        <v>62</v>
      </c>
      <c r="F12" s="67">
        <f>RES_hhdet_num!F$11</f>
        <v>41</v>
      </c>
      <c r="G12" s="67">
        <f>RES_hhdet_num!G$11</f>
        <v>40</v>
      </c>
      <c r="H12" s="67">
        <f>RES_hhdet_num!H$11</f>
        <v>39</v>
      </c>
      <c r="I12" s="67">
        <f>RES_hhdet_num!I$11</f>
        <v>52.999999999999993</v>
      </c>
      <c r="J12" s="67">
        <f>RES_hhdet_num!J$11</f>
        <v>54</v>
      </c>
      <c r="K12" s="67">
        <f>RES_hhdet_num!K$11</f>
        <v>53.999999999999993</v>
      </c>
      <c r="L12" s="67">
        <f>RES_hhdet_num!L$11</f>
        <v>52.999999999999993</v>
      </c>
      <c r="M12" s="67">
        <f>RES_hhdet_num!M$11</f>
        <v>55.999999999999986</v>
      </c>
      <c r="N12" s="67">
        <f>RES_hhdet_num!N$11</f>
        <v>54.999999999999986</v>
      </c>
      <c r="O12" s="67">
        <f>RES_hhdet_num!O$11</f>
        <v>24.999999999999996</v>
      </c>
      <c r="P12" s="67">
        <f>RES_hhdet_num!P$11</f>
        <v>16.999999999999996</v>
      </c>
      <c r="Q12" s="67">
        <f>RES_hhdet_num!Q$11</f>
        <v>14.999999999999998</v>
      </c>
    </row>
    <row r="13" spans="1:17" ht="12" customHeight="1" x14ac:dyDescent="0.25">
      <c r="A13" s="23" t="s">
        <v>143</v>
      </c>
      <c r="B13" s="67">
        <f>RES_hhdet_num!B$12</f>
        <v>2</v>
      </c>
      <c r="C13" s="67">
        <f>RES_hhdet_num!C$12</f>
        <v>2</v>
      </c>
      <c r="D13" s="67">
        <f>RES_hhdet_num!D$12</f>
        <v>1.9999999999999998</v>
      </c>
      <c r="E13" s="67">
        <f>RES_hhdet_num!E$12</f>
        <v>2</v>
      </c>
      <c r="F13" s="67">
        <f>RES_hhdet_num!F$12</f>
        <v>1</v>
      </c>
      <c r="G13" s="67">
        <f>RES_hhdet_num!G$12</f>
        <v>2.0000000000000004</v>
      </c>
      <c r="H13" s="67">
        <f>RES_hhdet_num!H$12</f>
        <v>2</v>
      </c>
      <c r="I13" s="67">
        <f>RES_hhdet_num!I$12</f>
        <v>1.9999999999999998</v>
      </c>
      <c r="J13" s="67">
        <f>RES_hhdet_num!J$12</f>
        <v>1.9999999999999998</v>
      </c>
      <c r="K13" s="67">
        <f>RES_hhdet_num!K$12</f>
        <v>3.0000000000000004</v>
      </c>
      <c r="L13" s="67">
        <f>RES_hhdet_num!L$12</f>
        <v>2.9999999999999996</v>
      </c>
      <c r="M13" s="67">
        <f>RES_hhdet_num!M$12</f>
        <v>2.9999999999999996</v>
      </c>
      <c r="N13" s="67">
        <f>RES_hhdet_num!N$12</f>
        <v>2.9999999999999853</v>
      </c>
      <c r="O13" s="67">
        <f>RES_hhdet_num!O$12</f>
        <v>0.99999999999999989</v>
      </c>
      <c r="P13" s="67">
        <f>RES_hhdet_num!P$12</f>
        <v>0.99999999999999989</v>
      </c>
      <c r="Q13" s="67">
        <f>RES_hhdet_num!Q$12</f>
        <v>0.99999999999999989</v>
      </c>
    </row>
    <row r="14" spans="1:17" ht="12" customHeight="1" x14ac:dyDescent="0.25">
      <c r="A14" s="23" t="s">
        <v>142</v>
      </c>
      <c r="B14" s="67">
        <f>RES_hhdet_num!B$15</f>
        <v>1533</v>
      </c>
      <c r="C14" s="67">
        <f>RES_hhdet_num!C$15</f>
        <v>1349</v>
      </c>
      <c r="D14" s="67">
        <f>RES_hhdet_num!D$15</f>
        <v>1339.9999999999998</v>
      </c>
      <c r="E14" s="67">
        <f>RES_hhdet_num!E$15</f>
        <v>1336.0000000000002</v>
      </c>
      <c r="F14" s="67">
        <f>RES_hhdet_num!F$15</f>
        <v>905</v>
      </c>
      <c r="G14" s="67">
        <f>RES_hhdet_num!G$15</f>
        <v>928.99999999999989</v>
      </c>
      <c r="H14" s="67">
        <f>RES_hhdet_num!H$15</f>
        <v>949</v>
      </c>
      <c r="I14" s="67">
        <f>RES_hhdet_num!I$15</f>
        <v>1315.9999999999998</v>
      </c>
      <c r="J14" s="67">
        <f>RES_hhdet_num!J$15</f>
        <v>1383.9999999999995</v>
      </c>
      <c r="K14" s="67">
        <f>RES_hhdet_num!K$15</f>
        <v>1452.9999999999995</v>
      </c>
      <c r="L14" s="67">
        <f>RES_hhdet_num!L$15</f>
        <v>1474.9999999999995</v>
      </c>
      <c r="M14" s="67">
        <f>RES_hhdet_num!M$15</f>
        <v>1603.9999999999995</v>
      </c>
      <c r="N14" s="67">
        <f>RES_hhdet_num!N$15</f>
        <v>1631</v>
      </c>
      <c r="O14" s="67">
        <f>RES_hhdet_num!O$15</f>
        <v>757.99999999999989</v>
      </c>
      <c r="P14" s="67">
        <f>RES_hhdet_num!P$15</f>
        <v>557.99999999999989</v>
      </c>
      <c r="Q14" s="67">
        <f>RES_hhdet_num!Q$15</f>
        <v>510.99999999999994</v>
      </c>
    </row>
    <row r="15" spans="1:17" ht="12" customHeight="1" x14ac:dyDescent="0.25">
      <c r="A15" s="23" t="s">
        <v>141</v>
      </c>
      <c r="B15" s="67">
        <f>RES_hhdet_num!B$16</f>
        <v>39</v>
      </c>
      <c r="C15" s="67">
        <f>RES_hhdet_num!C$16</f>
        <v>38</v>
      </c>
      <c r="D15" s="67">
        <f>RES_hhdet_num!D$16</f>
        <v>40.999999999999993</v>
      </c>
      <c r="E15" s="67">
        <f>RES_hhdet_num!E$16</f>
        <v>43.999999999999993</v>
      </c>
      <c r="F15" s="67">
        <f>RES_hhdet_num!F$16</f>
        <v>32</v>
      </c>
      <c r="G15" s="67">
        <f>RES_hhdet_num!G$16</f>
        <v>35</v>
      </c>
      <c r="H15" s="67">
        <f>RES_hhdet_num!H$16</f>
        <v>36</v>
      </c>
      <c r="I15" s="67">
        <f>RES_hhdet_num!I$16</f>
        <v>52.999999999999993</v>
      </c>
      <c r="J15" s="67">
        <f>RES_hhdet_num!J$16</f>
        <v>58.999999999999993</v>
      </c>
      <c r="K15" s="67">
        <f>RES_hhdet_num!K$16</f>
        <v>66.999999999999986</v>
      </c>
      <c r="L15" s="67">
        <f>RES_hhdet_num!L$16</f>
        <v>71.999999999999986</v>
      </c>
      <c r="M15" s="67">
        <f>RES_hhdet_num!M$16</f>
        <v>81.999999999999986</v>
      </c>
      <c r="N15" s="67">
        <f>RES_hhdet_num!N$16</f>
        <v>85</v>
      </c>
      <c r="O15" s="67">
        <f>RES_hhdet_num!O$16</f>
        <v>39.999999999999993</v>
      </c>
      <c r="P15" s="67">
        <f>RES_hhdet_num!P$16</f>
        <v>30</v>
      </c>
      <c r="Q15" s="67">
        <f>RES_hhdet_num!Q$16</f>
        <v>27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597</v>
      </c>
      <c r="C18" s="67">
        <f>RES_hhdet_num!C$21</f>
        <v>550</v>
      </c>
      <c r="D18" s="67">
        <f>RES_hhdet_num!D$21</f>
        <v>491.99999999999994</v>
      </c>
      <c r="E18" s="67">
        <f>RES_hhdet_num!E$21</f>
        <v>477</v>
      </c>
      <c r="F18" s="67">
        <f>RES_hhdet_num!F$21</f>
        <v>294.00000000000006</v>
      </c>
      <c r="G18" s="67">
        <f>RES_hhdet_num!G$21</f>
        <v>271</v>
      </c>
      <c r="H18" s="67">
        <f>RES_hhdet_num!H$21</f>
        <v>284</v>
      </c>
      <c r="I18" s="67">
        <f>RES_hhdet_num!I$21</f>
        <v>376.99999999999994</v>
      </c>
      <c r="J18" s="67">
        <f>RES_hhdet_num!J$21</f>
        <v>402.99999999999989</v>
      </c>
      <c r="K18" s="67">
        <f>RES_hhdet_num!K$21</f>
        <v>427.99999999999983</v>
      </c>
      <c r="L18" s="67">
        <f>RES_hhdet_num!L$21</f>
        <v>508.99999999999983</v>
      </c>
      <c r="M18" s="67">
        <f>RES_hhdet_num!M$21</f>
        <v>429.99999999999989</v>
      </c>
      <c r="N18" s="67">
        <f>RES_hhdet_num!N$21</f>
        <v>409.00000000000023</v>
      </c>
      <c r="O18" s="67">
        <f>RES_hhdet_num!O$21</f>
        <v>180.99999999999991</v>
      </c>
      <c r="P18" s="67">
        <f>RES_hhdet_num!P$21</f>
        <v>89.000000000000014</v>
      </c>
      <c r="Q18" s="67">
        <f>RES_hhdet_num!Q$21</f>
        <v>78.999999999999972</v>
      </c>
    </row>
    <row r="19" spans="1:17" ht="12" customHeight="1" x14ac:dyDescent="0.25">
      <c r="A19" s="29" t="s">
        <v>140</v>
      </c>
      <c r="B19" s="83">
        <f>RES_hhdet_num!B$22</f>
        <v>1055</v>
      </c>
      <c r="C19" s="83">
        <f>RES_hhdet_num!C$22</f>
        <v>905</v>
      </c>
      <c r="D19" s="83">
        <f>RES_hhdet_num!D$22</f>
        <v>955</v>
      </c>
      <c r="E19" s="83">
        <f>RES_hhdet_num!E$22</f>
        <v>966.99999999999989</v>
      </c>
      <c r="F19" s="83">
        <f>RES_hhdet_num!F$22</f>
        <v>685</v>
      </c>
      <c r="G19" s="83">
        <f>RES_hhdet_num!G$22</f>
        <v>735.00000000000011</v>
      </c>
      <c r="H19" s="83">
        <f>RES_hhdet_num!H$22</f>
        <v>742</v>
      </c>
      <c r="I19" s="83">
        <f>RES_hhdet_num!I$22</f>
        <v>1046.9999999999995</v>
      </c>
      <c r="J19" s="83">
        <f>RES_hhdet_num!J$22</f>
        <v>1095.9999999999998</v>
      </c>
      <c r="K19" s="83">
        <f>RES_hhdet_num!K$22</f>
        <v>1148.9999999999998</v>
      </c>
      <c r="L19" s="83">
        <f>RES_hhdet_num!L$22</f>
        <v>1093.9999999999998</v>
      </c>
      <c r="M19" s="83">
        <f>RES_hhdet_num!M$22</f>
        <v>1314.9999999999995</v>
      </c>
      <c r="N19" s="83">
        <f>RES_hhdet_num!N$22</f>
        <v>1364.9999999999995</v>
      </c>
      <c r="O19" s="83">
        <f>RES_hhdet_num!O$22</f>
        <v>642.99999999999989</v>
      </c>
      <c r="P19" s="83">
        <f>RES_hhdet_num!P$22</f>
        <v>516.99999999999989</v>
      </c>
      <c r="Q19" s="83">
        <f>RES_hhdet_num!Q$22</f>
        <v>474.99999999999994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197</v>
      </c>
      <c r="D23" s="67">
        <f t="shared" ref="D23:Q23" si="0">C7+D39-D7</f>
        <v>103.25000000000023</v>
      </c>
      <c r="E23" s="67">
        <f t="shared" si="0"/>
        <v>103.24999999999955</v>
      </c>
      <c r="F23" s="67">
        <f t="shared" si="0"/>
        <v>465.00000000000023</v>
      </c>
      <c r="G23" s="67">
        <f t="shared" si="0"/>
        <v>103.25000000000011</v>
      </c>
      <c r="H23" s="67">
        <f t="shared" si="0"/>
        <v>103.25</v>
      </c>
      <c r="I23" s="67">
        <f t="shared" si="0"/>
        <v>103.25000000000023</v>
      </c>
      <c r="J23" s="67">
        <f t="shared" si="0"/>
        <v>103.25000000000023</v>
      </c>
      <c r="K23" s="67">
        <f t="shared" si="0"/>
        <v>103.25</v>
      </c>
      <c r="L23" s="67">
        <f t="shared" si="0"/>
        <v>103.25</v>
      </c>
      <c r="M23" s="67">
        <f t="shared" si="0"/>
        <v>103.25</v>
      </c>
      <c r="N23" s="67">
        <f t="shared" si="0"/>
        <v>60.749999999999545</v>
      </c>
      <c r="O23" s="67">
        <f t="shared" si="0"/>
        <v>950.00000000000011</v>
      </c>
      <c r="P23" s="67">
        <f t="shared" si="0"/>
        <v>218</v>
      </c>
      <c r="Q23" s="67">
        <f t="shared" si="0"/>
        <v>52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</v>
      </c>
      <c r="D25" s="67">
        <f t="shared" ref="D25:Q25" si="1">C9+D41-D9</f>
        <v>1.0000000000000018</v>
      </c>
      <c r="E25" s="67">
        <f t="shared" si="1"/>
        <v>0.99999999999999822</v>
      </c>
      <c r="F25" s="67">
        <f t="shared" si="1"/>
        <v>4</v>
      </c>
      <c r="G25" s="67">
        <f t="shared" si="1"/>
        <v>1</v>
      </c>
      <c r="H25" s="67">
        <f t="shared" si="1"/>
        <v>1</v>
      </c>
      <c r="I25" s="67">
        <f t="shared" si="1"/>
        <v>1.0000000000000018</v>
      </c>
      <c r="J25" s="67">
        <f t="shared" si="1"/>
        <v>0.75</v>
      </c>
      <c r="K25" s="67">
        <f t="shared" si="1"/>
        <v>1.5000000000000036</v>
      </c>
      <c r="L25" s="67">
        <f t="shared" si="1"/>
        <v>1</v>
      </c>
      <c r="M25" s="67">
        <f t="shared" si="1"/>
        <v>1.0000000000000036</v>
      </c>
      <c r="N25" s="67">
        <f t="shared" si="1"/>
        <v>2</v>
      </c>
      <c r="O25" s="67">
        <f t="shared" si="1"/>
        <v>19.000000000000004</v>
      </c>
      <c r="P25" s="67">
        <f t="shared" si="1"/>
        <v>4</v>
      </c>
      <c r="Q25" s="67">
        <f t="shared" si="1"/>
        <v>5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12</v>
      </c>
      <c r="D28" s="67">
        <f t="shared" si="2"/>
        <v>7.5000000000000071</v>
      </c>
      <c r="E28" s="67">
        <f t="shared" si="2"/>
        <v>7.4999999999999858</v>
      </c>
      <c r="F28" s="67">
        <f t="shared" si="2"/>
        <v>21</v>
      </c>
      <c r="G28" s="67">
        <f t="shared" si="2"/>
        <v>7.5</v>
      </c>
      <c r="H28" s="67">
        <f t="shared" si="2"/>
        <v>7.5</v>
      </c>
      <c r="I28" s="67">
        <f t="shared" si="2"/>
        <v>7.5000000000000071</v>
      </c>
      <c r="J28" s="67">
        <f t="shared" si="2"/>
        <v>7.5</v>
      </c>
      <c r="K28" s="67">
        <f t="shared" si="2"/>
        <v>7.5000000000000071</v>
      </c>
      <c r="L28" s="67">
        <f t="shared" si="2"/>
        <v>9.9559983345221852</v>
      </c>
      <c r="M28" s="67">
        <f t="shared" si="2"/>
        <v>10.123520362223374</v>
      </c>
      <c r="N28" s="67">
        <f t="shared" si="2"/>
        <v>3.7034324250498756</v>
      </c>
      <c r="O28" s="67">
        <f t="shared" si="2"/>
        <v>30.152980493024774</v>
      </c>
      <c r="P28" s="67">
        <f t="shared" si="2"/>
        <v>8</v>
      </c>
      <c r="Q28" s="67">
        <f t="shared" si="2"/>
        <v>2.0056143564765758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0.15701628581241533</v>
      </c>
      <c r="E29" s="67">
        <f t="shared" si="2"/>
        <v>0.15633265502481164</v>
      </c>
      <c r="F29" s="67">
        <f t="shared" si="2"/>
        <v>1</v>
      </c>
      <c r="G29" s="67">
        <f t="shared" si="2"/>
        <v>7.9579944219362098E-2</v>
      </c>
      <c r="H29" s="67">
        <f t="shared" si="2"/>
        <v>0.18155430992082477</v>
      </c>
      <c r="I29" s="67">
        <f t="shared" si="2"/>
        <v>0.55196207473439762</v>
      </c>
      <c r="J29" s="67">
        <f t="shared" si="2"/>
        <v>0.20009540924460034</v>
      </c>
      <c r="K29" s="67">
        <f t="shared" si="2"/>
        <v>0</v>
      </c>
      <c r="L29" s="67">
        <f t="shared" si="2"/>
        <v>0.35958529522211924</v>
      </c>
      <c r="M29" s="67">
        <f t="shared" si="2"/>
        <v>0.43109655399873104</v>
      </c>
      <c r="N29" s="67">
        <f t="shared" si="2"/>
        <v>0.59425065265103116</v>
      </c>
      <c r="O29" s="67">
        <f t="shared" si="2"/>
        <v>1.9999999999999853</v>
      </c>
      <c r="P29" s="67">
        <f t="shared" si="2"/>
        <v>0</v>
      </c>
      <c r="Q29" s="67">
        <f t="shared" si="2"/>
        <v>3.5898817048907183E-5</v>
      </c>
    </row>
    <row r="30" spans="1:17" ht="12" customHeight="1" x14ac:dyDescent="0.25">
      <c r="A30" s="23" t="s">
        <v>142</v>
      </c>
      <c r="B30" s="67"/>
      <c r="C30" s="67">
        <f t="shared" si="2"/>
        <v>195.18493150684935</v>
      </c>
      <c r="D30" s="67">
        <f t="shared" si="2"/>
        <v>144.00000000000023</v>
      </c>
      <c r="E30" s="67">
        <f t="shared" si="2"/>
        <v>143.99999999999955</v>
      </c>
      <c r="F30" s="67">
        <f t="shared" si="2"/>
        <v>431.00000000000023</v>
      </c>
      <c r="G30" s="67">
        <f t="shared" si="2"/>
        <v>144.00000000000011</v>
      </c>
      <c r="H30" s="67">
        <f t="shared" si="2"/>
        <v>144</v>
      </c>
      <c r="I30" s="67">
        <f t="shared" si="2"/>
        <v>144.00000000000023</v>
      </c>
      <c r="J30" s="67">
        <f t="shared" si="2"/>
        <v>144.00000000000023</v>
      </c>
      <c r="K30" s="67">
        <f t="shared" si="2"/>
        <v>144</v>
      </c>
      <c r="L30" s="67">
        <f t="shared" si="2"/>
        <v>231.16537631923916</v>
      </c>
      <c r="M30" s="67">
        <f t="shared" si="2"/>
        <v>235.7696985188968</v>
      </c>
      <c r="N30" s="67">
        <f t="shared" si="2"/>
        <v>56.142529457026058</v>
      </c>
      <c r="O30" s="67">
        <f t="shared" si="2"/>
        <v>881.25778619670166</v>
      </c>
      <c r="P30" s="67">
        <f t="shared" si="2"/>
        <v>207.31751990521354</v>
      </c>
      <c r="Q30" s="67">
        <f t="shared" si="2"/>
        <v>47.312306254680095</v>
      </c>
    </row>
    <row r="31" spans="1:17" ht="12" customHeight="1" x14ac:dyDescent="0.25">
      <c r="A31" s="23" t="s">
        <v>141</v>
      </c>
      <c r="B31" s="67"/>
      <c r="C31" s="67">
        <f t="shared" si="2"/>
        <v>3.75</v>
      </c>
      <c r="D31" s="67">
        <f t="shared" si="2"/>
        <v>3.7500000000000071</v>
      </c>
      <c r="E31" s="67">
        <f t="shared" si="2"/>
        <v>3.7499999999999929</v>
      </c>
      <c r="F31" s="67">
        <f t="shared" si="2"/>
        <v>11.999999999999993</v>
      </c>
      <c r="G31" s="67">
        <f t="shared" si="2"/>
        <v>3.75</v>
      </c>
      <c r="H31" s="67">
        <f t="shared" si="2"/>
        <v>3.75</v>
      </c>
      <c r="I31" s="67">
        <f t="shared" si="2"/>
        <v>9.8490204534384489</v>
      </c>
      <c r="J31" s="67">
        <f t="shared" si="2"/>
        <v>3.575842567327328</v>
      </c>
      <c r="K31" s="67">
        <f t="shared" si="2"/>
        <v>3.2119756367262653</v>
      </c>
      <c r="L31" s="67">
        <f t="shared" si="2"/>
        <v>2.9400186967385338</v>
      </c>
      <c r="M31" s="67">
        <f t="shared" si="2"/>
        <v>5.8874194432652729</v>
      </c>
      <c r="N31" s="67">
        <f t="shared" si="2"/>
        <v>1.7734621198369069</v>
      </c>
      <c r="O31" s="67">
        <f t="shared" si="2"/>
        <v>45.000000000000007</v>
      </c>
      <c r="P31" s="67">
        <f t="shared" si="2"/>
        <v>10</v>
      </c>
      <c r="Q31" s="67">
        <f t="shared" si="2"/>
        <v>3.0000000000000036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74.625</v>
      </c>
      <c r="D34" s="67">
        <f t="shared" si="3"/>
        <v>76.880487196639422</v>
      </c>
      <c r="E34" s="67">
        <f t="shared" si="3"/>
        <v>75.130487196639365</v>
      </c>
      <c r="F34" s="67">
        <f t="shared" si="3"/>
        <v>194.12897569817028</v>
      </c>
      <c r="G34" s="67">
        <f t="shared" si="3"/>
        <v>67.378975698170393</v>
      </c>
      <c r="H34" s="67">
        <f t="shared" si="3"/>
        <v>86.139690313931055</v>
      </c>
      <c r="I34" s="67">
        <f t="shared" si="3"/>
        <v>110.1108630067576</v>
      </c>
      <c r="J34" s="67">
        <f t="shared" si="3"/>
        <v>221.64379503979387</v>
      </c>
      <c r="K34" s="67">
        <f t="shared" si="3"/>
        <v>257.64162428270612</v>
      </c>
      <c r="L34" s="67">
        <f t="shared" si="3"/>
        <v>295.33224318933713</v>
      </c>
      <c r="M34" s="67">
        <f t="shared" si="3"/>
        <v>448.24999999999989</v>
      </c>
      <c r="N34" s="67">
        <f t="shared" si="3"/>
        <v>430</v>
      </c>
      <c r="O34" s="67">
        <f t="shared" si="3"/>
        <v>409.00000000000034</v>
      </c>
      <c r="P34" s="67">
        <f t="shared" si="3"/>
        <v>180.99999999999994</v>
      </c>
      <c r="Q34" s="67">
        <f t="shared" si="3"/>
        <v>89.000000000000028</v>
      </c>
    </row>
    <row r="35" spans="1:17" ht="12" customHeight="1" x14ac:dyDescent="0.25">
      <c r="A35" s="29" t="s">
        <v>140</v>
      </c>
      <c r="B35" s="83"/>
      <c r="C35" s="83">
        <f t="shared" si="3"/>
        <v>150</v>
      </c>
      <c r="D35" s="83">
        <f t="shared" si="3"/>
        <v>99.000000000000227</v>
      </c>
      <c r="E35" s="83">
        <f t="shared" si="3"/>
        <v>99.000000000000114</v>
      </c>
      <c r="F35" s="83">
        <f t="shared" si="3"/>
        <v>301.69621214507958</v>
      </c>
      <c r="G35" s="83">
        <f t="shared" si="3"/>
        <v>98.999999999999886</v>
      </c>
      <c r="H35" s="83">
        <f t="shared" si="3"/>
        <v>99.000000000000114</v>
      </c>
      <c r="I35" s="83">
        <f t="shared" si="3"/>
        <v>99.000000000000455</v>
      </c>
      <c r="J35" s="83">
        <f t="shared" si="3"/>
        <v>98.999999999999773</v>
      </c>
      <c r="K35" s="83">
        <f t="shared" si="3"/>
        <v>99</v>
      </c>
      <c r="L35" s="83">
        <f t="shared" si="3"/>
        <v>154.70175599269783</v>
      </c>
      <c r="M35" s="83">
        <f t="shared" si="3"/>
        <v>91.805768399877707</v>
      </c>
      <c r="N35" s="83">
        <f t="shared" si="3"/>
        <v>19.696212145079471</v>
      </c>
      <c r="O35" s="83">
        <f t="shared" si="3"/>
        <v>769.55943846367984</v>
      </c>
      <c r="P35" s="83">
        <f t="shared" si="3"/>
        <v>181.89540397411963</v>
      </c>
      <c r="Q35" s="83">
        <f t="shared" si="3"/>
        <v>43.761211895520717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95.25</v>
      </c>
      <c r="E39" s="67">
        <f>RES_hhdet_in!E$5</f>
        <v>100.25</v>
      </c>
      <c r="F39" s="67">
        <f>RES_hhdet_in!F$5</f>
        <v>0</v>
      </c>
      <c r="G39" s="67">
        <f>RES_hhdet_in!G$5</f>
        <v>130.25</v>
      </c>
      <c r="H39" s="67">
        <f>RES_hhdet_in!H$5</f>
        <v>123.25000000000003</v>
      </c>
      <c r="I39" s="67">
        <f>RES_hhdet_in!I$5</f>
        <v>501.25</v>
      </c>
      <c r="J39" s="67">
        <f>RES_hhdet_in!J$5</f>
        <v>178.24999999999997</v>
      </c>
      <c r="K39" s="67">
        <f>RES_hhdet_in!K$5</f>
        <v>181.25</v>
      </c>
      <c r="L39" s="67">
        <f>RES_hhdet_in!L$5</f>
        <v>129.25</v>
      </c>
      <c r="M39" s="67">
        <f>RES_hhdet_in!M$5</f>
        <v>245.25000000000003</v>
      </c>
      <c r="N39" s="67">
        <f>RES_hhdet_in!N$5</f>
        <v>89.749999999999986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</v>
      </c>
      <c r="D41" s="67">
        <f>RES_hhdet_in!D$8</f>
        <v>1</v>
      </c>
      <c r="E41" s="67">
        <f>RES_hhdet_in!E$8</f>
        <v>1</v>
      </c>
      <c r="F41" s="67">
        <f>RES_hhdet_in!F$8</f>
        <v>1</v>
      </c>
      <c r="G41" s="67">
        <f>RES_hhdet_in!G$8</f>
        <v>1</v>
      </c>
      <c r="H41" s="67">
        <f>RES_hhdet_in!H$8</f>
        <v>1</v>
      </c>
      <c r="I41" s="67">
        <f>RES_hhdet_in!I$8</f>
        <v>5</v>
      </c>
      <c r="J41" s="67">
        <f>RES_hhdet_in!J$8</f>
        <v>2.75</v>
      </c>
      <c r="K41" s="67">
        <f>RES_hhdet_in!K$8</f>
        <v>5.5</v>
      </c>
      <c r="L41" s="67">
        <f>RES_hhdet_in!L$8</f>
        <v>4</v>
      </c>
      <c r="M41" s="67">
        <f>RES_hhdet_in!M$8</f>
        <v>13</v>
      </c>
      <c r="N41" s="67">
        <f>RES_hhdet_in!N$8</f>
        <v>13</v>
      </c>
      <c r="O41" s="67">
        <f>RES_hhdet_in!O$8</f>
        <v>1</v>
      </c>
      <c r="P41" s="67">
        <f>RES_hhdet_in!P$8</f>
        <v>0</v>
      </c>
      <c r="Q41" s="67">
        <f>RES_hhdet_in!Q$8</f>
        <v>7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5.5000000000000018</v>
      </c>
      <c r="E44" s="67">
        <f>RES_hhdet_in!E$11</f>
        <v>5.4999999999999973</v>
      </c>
      <c r="F44" s="67">
        <f>RES_hhdet_in!F$11</f>
        <v>0</v>
      </c>
      <c r="G44" s="67">
        <f>RES_hhdet_in!G$11</f>
        <v>6.5000000000000036</v>
      </c>
      <c r="H44" s="67">
        <f>RES_hhdet_in!H$11</f>
        <v>6.4999999999999964</v>
      </c>
      <c r="I44" s="67">
        <f>RES_hhdet_in!I$11</f>
        <v>21.5</v>
      </c>
      <c r="J44" s="67">
        <f>RES_hhdet_in!J$11</f>
        <v>8.5000000000000107</v>
      </c>
      <c r="K44" s="67">
        <f>RES_hhdet_in!K$11</f>
        <v>7.4999999999999973</v>
      </c>
      <c r="L44" s="67">
        <f>RES_hhdet_in!L$11</f>
        <v>8.9559983345221887</v>
      </c>
      <c r="M44" s="67">
        <f>RES_hhdet_in!M$11</f>
        <v>13.12352036222336</v>
      </c>
      <c r="N44" s="67">
        <f>RES_hhdet_in!N$11</f>
        <v>2.7034324250498782</v>
      </c>
      <c r="O44" s="67">
        <f>RES_hhdet_in!O$11</f>
        <v>0.15298049302478212</v>
      </c>
      <c r="P44" s="67">
        <f>RES_hhdet_in!P$11</f>
        <v>0</v>
      </c>
      <c r="Q44" s="67">
        <f>RES_hhdet_in!Q$11</f>
        <v>5.6143564765776758E-3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0.15701628581241525</v>
      </c>
      <c r="E45" s="67">
        <f>RES_hhdet_in!E$12</f>
        <v>0.15633265502481186</v>
      </c>
      <c r="F45" s="67">
        <f>RES_hhdet_in!F$12</f>
        <v>0</v>
      </c>
      <c r="G45" s="67">
        <f>RES_hhdet_in!G$12</f>
        <v>1.0795799442193625</v>
      </c>
      <c r="H45" s="67">
        <f>RES_hhdet_in!H$12</f>
        <v>0.18155430992082447</v>
      </c>
      <c r="I45" s="67">
        <f>RES_hhdet_in!I$12</f>
        <v>0.5519620747343974</v>
      </c>
      <c r="J45" s="67">
        <f>RES_hhdet_in!J$12</f>
        <v>0.20009540924460048</v>
      </c>
      <c r="K45" s="67">
        <f>RES_hhdet_in!K$12</f>
        <v>1.0000000000000007</v>
      </c>
      <c r="L45" s="67">
        <f>RES_hhdet_in!L$12</f>
        <v>0.35958529522211846</v>
      </c>
      <c r="M45" s="67">
        <f>RES_hhdet_in!M$12</f>
        <v>0.43109655399873104</v>
      </c>
      <c r="N45" s="67">
        <f>RES_hhdet_in!N$12</f>
        <v>0.59425065265101717</v>
      </c>
      <c r="O45" s="67">
        <f>RES_hhdet_in!O$12</f>
        <v>0</v>
      </c>
      <c r="P45" s="67">
        <f>RES_hhdet_in!P$12</f>
        <v>0</v>
      </c>
      <c r="Q45" s="67">
        <f>RES_hhdet_in!Q$12</f>
        <v>3.5898817048796663E-5</v>
      </c>
    </row>
    <row r="46" spans="1:17" ht="12" customHeight="1" x14ac:dyDescent="0.25">
      <c r="A46" s="23" t="s">
        <v>142</v>
      </c>
      <c r="B46" s="67"/>
      <c r="C46" s="67">
        <f>RES_hhdet_in!C$15</f>
        <v>11.184931506849315</v>
      </c>
      <c r="D46" s="67">
        <f>RES_hhdet_in!D$15</f>
        <v>135.00000000000006</v>
      </c>
      <c r="E46" s="67">
        <f>RES_hhdet_in!E$15</f>
        <v>140</v>
      </c>
      <c r="F46" s="67">
        <f>RES_hhdet_in!F$15</f>
        <v>0</v>
      </c>
      <c r="G46" s="67">
        <f>RES_hhdet_in!G$15</f>
        <v>168</v>
      </c>
      <c r="H46" s="67">
        <f>RES_hhdet_in!H$15</f>
        <v>164</v>
      </c>
      <c r="I46" s="67">
        <f>RES_hhdet_in!I$15</f>
        <v>510.99999999999989</v>
      </c>
      <c r="J46" s="67">
        <f>RES_hhdet_in!J$15</f>
        <v>212.00000000000006</v>
      </c>
      <c r="K46" s="67">
        <f>RES_hhdet_in!K$15</f>
        <v>213</v>
      </c>
      <c r="L46" s="67">
        <f>RES_hhdet_in!L$15</f>
        <v>253.16537631923919</v>
      </c>
      <c r="M46" s="67">
        <f>RES_hhdet_in!M$15</f>
        <v>364.7696985188968</v>
      </c>
      <c r="N46" s="67">
        <f>RES_hhdet_in!N$15</f>
        <v>83.142529457026569</v>
      </c>
      <c r="O46" s="67">
        <f>RES_hhdet_in!O$15</f>
        <v>8.2577861967014634</v>
      </c>
      <c r="P46" s="67">
        <f>RES_hhdet_in!P$15</f>
        <v>7.317519905213544</v>
      </c>
      <c r="Q46" s="67">
        <f>RES_hhdet_in!Q$15</f>
        <v>0.31230625468015916</v>
      </c>
    </row>
    <row r="47" spans="1:17" ht="12" customHeight="1" x14ac:dyDescent="0.25">
      <c r="A47" s="23" t="s">
        <v>141</v>
      </c>
      <c r="B47" s="67"/>
      <c r="C47" s="67">
        <f>RES_hhdet_in!C$16</f>
        <v>2.75</v>
      </c>
      <c r="D47" s="67">
        <f>RES_hhdet_in!D$16</f>
        <v>6.7500000000000009</v>
      </c>
      <c r="E47" s="67">
        <f>RES_hhdet_in!E$16</f>
        <v>6.7499999999999964</v>
      </c>
      <c r="F47" s="67">
        <f>RES_hhdet_in!F$16</f>
        <v>0</v>
      </c>
      <c r="G47" s="67">
        <f>RES_hhdet_in!G$16</f>
        <v>6.7499999999999982</v>
      </c>
      <c r="H47" s="67">
        <f>RES_hhdet_in!H$16</f>
        <v>4.7500000000000009</v>
      </c>
      <c r="I47" s="67">
        <f>RES_hhdet_in!I$16</f>
        <v>26.849020453438445</v>
      </c>
      <c r="J47" s="67">
        <f>RES_hhdet_in!J$16</f>
        <v>9.5758425673273262</v>
      </c>
      <c r="K47" s="67">
        <f>RES_hhdet_in!K$16</f>
        <v>11.211975636726264</v>
      </c>
      <c r="L47" s="67">
        <f>RES_hhdet_in!L$16</f>
        <v>7.9400186967385302</v>
      </c>
      <c r="M47" s="67">
        <f>RES_hhdet_in!M$16</f>
        <v>15.887419443265275</v>
      </c>
      <c r="N47" s="67">
        <f>RES_hhdet_in!N$16</f>
        <v>4.7734621198369256</v>
      </c>
      <c r="O47" s="67">
        <f>RES_hhdet_in!O$16</f>
        <v>0</v>
      </c>
      <c r="P47" s="67">
        <f>RES_hhdet_in!P$16</f>
        <v>3.5527136788004994E-15</v>
      </c>
      <c r="Q47" s="67">
        <f>RES_hhdet_in!Q$16</f>
        <v>3.5527136788005112E-15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27.625</v>
      </c>
      <c r="D50" s="67">
        <f>RES_hhdet_in!D$21</f>
        <v>18.880487196639347</v>
      </c>
      <c r="E50" s="67">
        <f>RES_hhdet_in!E$21</f>
        <v>60.130487196639443</v>
      </c>
      <c r="F50" s="67">
        <f>RES_hhdet_in!F$21</f>
        <v>11.128975698170358</v>
      </c>
      <c r="G50" s="67">
        <f>RES_hhdet_in!G$21</f>
        <v>44.378975698170343</v>
      </c>
      <c r="H50" s="67">
        <f>RES_hhdet_in!H$21</f>
        <v>99.139690313931027</v>
      </c>
      <c r="I50" s="67">
        <f>RES_hhdet_in!I$21</f>
        <v>203.11086300675754</v>
      </c>
      <c r="J50" s="67">
        <f>RES_hhdet_in!J$21</f>
        <v>247.64379503979379</v>
      </c>
      <c r="K50" s="67">
        <f>RES_hhdet_in!K$21</f>
        <v>282.64162428270606</v>
      </c>
      <c r="L50" s="67">
        <f>RES_hhdet_in!L$21</f>
        <v>376.33224318933713</v>
      </c>
      <c r="M50" s="67">
        <f>RES_hhdet_in!M$21</f>
        <v>369.25</v>
      </c>
      <c r="N50" s="67">
        <f>RES_hhdet_in!N$21</f>
        <v>409.00000000000028</v>
      </c>
      <c r="O50" s="67">
        <f>RES_hhdet_in!O$21</f>
        <v>180.99999999999994</v>
      </c>
      <c r="P50" s="67">
        <f>RES_hhdet_in!P$21</f>
        <v>89.000000000000028</v>
      </c>
      <c r="Q50" s="67">
        <f>RES_hhdet_in!Q$21</f>
        <v>78.999999999999986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149.00000000000014</v>
      </c>
      <c r="E51" s="83">
        <f>RES_hhdet_in!E$22</f>
        <v>110.99999999999989</v>
      </c>
      <c r="F51" s="83">
        <f>RES_hhdet_in!F$22</f>
        <v>19.696212145079741</v>
      </c>
      <c r="G51" s="83">
        <f>RES_hhdet_in!G$22</f>
        <v>149.00000000000003</v>
      </c>
      <c r="H51" s="83">
        <f>RES_hhdet_in!H$22</f>
        <v>106.00000000000001</v>
      </c>
      <c r="I51" s="83">
        <f>RES_hhdet_in!I$22</f>
        <v>403.99999999999989</v>
      </c>
      <c r="J51" s="83">
        <f>RES_hhdet_in!J$22</f>
        <v>148.00000000000009</v>
      </c>
      <c r="K51" s="83">
        <f>RES_hhdet_in!K$22</f>
        <v>152.00000000000006</v>
      </c>
      <c r="L51" s="83">
        <f>RES_hhdet_in!L$22</f>
        <v>99.701755992697841</v>
      </c>
      <c r="M51" s="83">
        <f>RES_hhdet_in!M$22</f>
        <v>312.80576839987748</v>
      </c>
      <c r="N51" s="83">
        <f>RES_hhdet_in!N$22</f>
        <v>69.696212145079443</v>
      </c>
      <c r="O51" s="83">
        <f>RES_hhdet_in!O$22</f>
        <v>47.559438463680166</v>
      </c>
      <c r="P51" s="83">
        <f>RES_hhdet_in!P$22</f>
        <v>55.895403974119638</v>
      </c>
      <c r="Q51" s="83">
        <f>RES_hhdet_in!Q$22</f>
        <v>1.761211895520731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41.30655045416686</v>
      </c>
      <c r="E55" s="67">
        <f>RES_hhdet_in_new!E$5</f>
        <v>42.705420311975018</v>
      </c>
      <c r="F55" s="67">
        <f>RES_hhdet_in_new!F$5</f>
        <v>0</v>
      </c>
      <c r="G55" s="67">
        <f>RES_hhdet_in_new!G$5</f>
        <v>52.248741013237726</v>
      </c>
      <c r="H55" s="67">
        <f>RES_hhdet_in_new!H$5</f>
        <v>51.881464462298403</v>
      </c>
      <c r="I55" s="67">
        <f>RES_hhdet_in_new!I$5</f>
        <v>215.73700354071494</v>
      </c>
      <c r="J55" s="67">
        <f>RES_hhdet_in_new!J$5</f>
        <v>74.676020106750684</v>
      </c>
      <c r="K55" s="67">
        <f>RES_hhdet_in_new!K$5</f>
        <v>80.868701012297294</v>
      </c>
      <c r="L55" s="67">
        <f>RES_hhdet_in_new!L$5</f>
        <v>60.958706297257535</v>
      </c>
      <c r="M55" s="67">
        <f>RES_hhdet_in_new!M$5</f>
        <v>111.57289373833426</v>
      </c>
      <c r="N55" s="67">
        <f>RES_hhdet_in_new!N$5</f>
        <v>38.80307056047252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1.9999999999999998</v>
      </c>
      <c r="J57" s="67">
        <f>RES_hhdet_in_new!J$8</f>
        <v>0.99999999999999989</v>
      </c>
      <c r="K57" s="67">
        <f>RES_hhdet_in_new!K$8</f>
        <v>1.9999999999999998</v>
      </c>
      <c r="L57" s="67">
        <f>RES_hhdet_in_new!L$8</f>
        <v>1.9999999999999998</v>
      </c>
      <c r="M57" s="67">
        <f>RES_hhdet_in_new!M$8</f>
        <v>5.9999999999999991</v>
      </c>
      <c r="N57" s="67">
        <f>RES_hhdet_in_new!N$8</f>
        <v>6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37.169281396512375</v>
      </c>
      <c r="E62" s="67">
        <f>RES_hhdet_in_new!E$15</f>
        <v>38.439450388984511</v>
      </c>
      <c r="F62" s="67">
        <f>RES_hhdet_in_new!F$15</f>
        <v>0</v>
      </c>
      <c r="G62" s="67">
        <f>RES_hhdet_in_new!G$15</f>
        <v>47.46066431669901</v>
      </c>
      <c r="H62" s="67">
        <f>RES_hhdet_in_new!H$15</f>
        <v>49.021837334742322</v>
      </c>
      <c r="I62" s="67">
        <f>RES_hhdet_in_new!I$15</f>
        <v>191.04302166514307</v>
      </c>
      <c r="J62" s="67">
        <f>RES_hhdet_in_new!J$15</f>
        <v>65.868060864686726</v>
      </c>
      <c r="K62" s="67">
        <f>RES_hhdet_in_new!K$15</f>
        <v>69.656725375571028</v>
      </c>
      <c r="L62" s="67">
        <f>RES_hhdet_in_new!L$15</f>
        <v>53.354293334489249</v>
      </c>
      <c r="M62" s="67">
        <f>RES_hhdet_in_new!M$15</f>
        <v>96.63281231096569</v>
      </c>
      <c r="N62" s="67">
        <f>RES_hhdet_in_new!N$15</f>
        <v>34.029608440635592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4.1372690576544828</v>
      </c>
      <c r="E63" s="67">
        <f>RES_hhdet_in_new!E$16</f>
        <v>4.2659699229905081</v>
      </c>
      <c r="F63" s="67">
        <f>RES_hhdet_in_new!F$16</f>
        <v>0</v>
      </c>
      <c r="G63" s="67">
        <f>RES_hhdet_in_new!G$16</f>
        <v>4.788076696538714</v>
      </c>
      <c r="H63" s="67">
        <f>RES_hhdet_in_new!H$16</f>
        <v>2.8596271275560836</v>
      </c>
      <c r="I63" s="67">
        <f>RES_hhdet_in_new!I$16</f>
        <v>24.693981875571868</v>
      </c>
      <c r="J63" s="67">
        <f>RES_hhdet_in_new!J$16</f>
        <v>8.8079592420639568</v>
      </c>
      <c r="K63" s="67">
        <f>RES_hhdet_in_new!K$16</f>
        <v>11.211975636726262</v>
      </c>
      <c r="L63" s="67">
        <f>RES_hhdet_in_new!L$16</f>
        <v>7.604412962768289</v>
      </c>
      <c r="M63" s="67">
        <f>RES_hhdet_in_new!M$16</f>
        <v>14.940081427368568</v>
      </c>
      <c r="N63" s="67">
        <f>RES_hhdet_in_new!N$16</f>
        <v>4.7734621198369256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41.30655045416686</v>
      </c>
      <c r="E67" s="83">
        <f>RES_hhdet_in_new!E$22</f>
        <v>42.705420311975018</v>
      </c>
      <c r="F67" s="83">
        <f>RES_hhdet_in_new!F$22</f>
        <v>0</v>
      </c>
      <c r="G67" s="83">
        <f>RES_hhdet_in_new!G$22</f>
        <v>52.248741013237726</v>
      </c>
      <c r="H67" s="83">
        <f>RES_hhdet_in_new!H$22</f>
        <v>51.881464462298403</v>
      </c>
      <c r="I67" s="83">
        <f>RES_hhdet_in_new!I$22</f>
        <v>215.73700354071494</v>
      </c>
      <c r="J67" s="83">
        <f>RES_hhdet_in_new!J$22</f>
        <v>74.676020106750684</v>
      </c>
      <c r="K67" s="83">
        <f>RES_hhdet_in_new!K$22</f>
        <v>80.868701012297294</v>
      </c>
      <c r="L67" s="83">
        <f>RES_hhdet_in_new!L$22</f>
        <v>60.958706297257542</v>
      </c>
      <c r="M67" s="83">
        <f>RES_hhdet_in_new!M$22</f>
        <v>111.57289373833426</v>
      </c>
      <c r="N67" s="83">
        <f>RES_hhdet_in_new!N$22</f>
        <v>38.80307056047252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53.94344954583314</v>
      </c>
      <c r="E71" s="67">
        <f t="shared" si="4"/>
        <v>57.544579688024982</v>
      </c>
      <c r="F71" s="67">
        <f t="shared" si="4"/>
        <v>0</v>
      </c>
      <c r="G71" s="67">
        <f t="shared" si="4"/>
        <v>78.001258986762281</v>
      </c>
      <c r="H71" s="67">
        <f t="shared" si="4"/>
        <v>71.368535537701632</v>
      </c>
      <c r="I71" s="67">
        <f t="shared" si="4"/>
        <v>285.51299645928509</v>
      </c>
      <c r="J71" s="67">
        <f t="shared" si="4"/>
        <v>103.57397989324929</v>
      </c>
      <c r="K71" s="67">
        <f t="shared" si="4"/>
        <v>100.38129898770271</v>
      </c>
      <c r="L71" s="67">
        <f t="shared" si="4"/>
        <v>68.291293702742465</v>
      </c>
      <c r="M71" s="67">
        <f t="shared" si="4"/>
        <v>133.67710626166576</v>
      </c>
      <c r="N71" s="67">
        <f t="shared" si="4"/>
        <v>50.946929439527466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</v>
      </c>
      <c r="D73" s="67">
        <f t="shared" ref="D73:Q73" si="5">D41-D57</f>
        <v>1</v>
      </c>
      <c r="E73" s="67">
        <f t="shared" si="5"/>
        <v>1</v>
      </c>
      <c r="F73" s="67">
        <f t="shared" si="5"/>
        <v>1</v>
      </c>
      <c r="G73" s="67">
        <f t="shared" si="5"/>
        <v>1</v>
      </c>
      <c r="H73" s="67">
        <f t="shared" si="5"/>
        <v>1</v>
      </c>
      <c r="I73" s="67">
        <f t="shared" si="5"/>
        <v>3</v>
      </c>
      <c r="J73" s="67">
        <f t="shared" si="5"/>
        <v>1.75</v>
      </c>
      <c r="K73" s="67">
        <f t="shared" si="5"/>
        <v>3.5</v>
      </c>
      <c r="L73" s="67">
        <f t="shared" si="5"/>
        <v>2</v>
      </c>
      <c r="M73" s="67">
        <f t="shared" si="5"/>
        <v>7.0000000000000009</v>
      </c>
      <c r="N73" s="67">
        <f t="shared" si="5"/>
        <v>7</v>
      </c>
      <c r="O73" s="67">
        <f t="shared" si="5"/>
        <v>1</v>
      </c>
      <c r="P73" s="67">
        <f t="shared" si="5"/>
        <v>0</v>
      </c>
      <c r="Q73" s="67">
        <f t="shared" si="5"/>
        <v>7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5.5000000000000018</v>
      </c>
      <c r="E76" s="67">
        <f t="shared" si="6"/>
        <v>5.4999999999999973</v>
      </c>
      <c r="F76" s="67">
        <f t="shared" si="6"/>
        <v>0</v>
      </c>
      <c r="G76" s="67">
        <f t="shared" si="6"/>
        <v>6.5000000000000036</v>
      </c>
      <c r="H76" s="67">
        <f t="shared" si="6"/>
        <v>6.4999999999999964</v>
      </c>
      <c r="I76" s="67">
        <f t="shared" si="6"/>
        <v>21.5</v>
      </c>
      <c r="J76" s="67">
        <f t="shared" si="6"/>
        <v>8.5000000000000107</v>
      </c>
      <c r="K76" s="67">
        <f t="shared" si="6"/>
        <v>7.4999999999999973</v>
      </c>
      <c r="L76" s="67">
        <f t="shared" si="6"/>
        <v>8.9559983345221887</v>
      </c>
      <c r="M76" s="67">
        <f t="shared" si="6"/>
        <v>13.12352036222336</v>
      </c>
      <c r="N76" s="67">
        <f t="shared" si="6"/>
        <v>2.7034324250498782</v>
      </c>
      <c r="O76" s="67">
        <f t="shared" si="6"/>
        <v>0.15298049302478212</v>
      </c>
      <c r="P76" s="67">
        <f t="shared" si="6"/>
        <v>0</v>
      </c>
      <c r="Q76" s="67">
        <f t="shared" si="6"/>
        <v>5.6143564765776758E-3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0.15701628581241525</v>
      </c>
      <c r="E77" s="67">
        <f t="shared" si="6"/>
        <v>0.15633265502481186</v>
      </c>
      <c r="F77" s="67">
        <f t="shared" si="6"/>
        <v>0</v>
      </c>
      <c r="G77" s="67">
        <f t="shared" si="6"/>
        <v>1.0795799442193625</v>
      </c>
      <c r="H77" s="67">
        <f t="shared" si="6"/>
        <v>0.18155430992082447</v>
      </c>
      <c r="I77" s="67">
        <f t="shared" si="6"/>
        <v>0.5519620747343974</v>
      </c>
      <c r="J77" s="67">
        <f t="shared" si="6"/>
        <v>0.20009540924460048</v>
      </c>
      <c r="K77" s="67">
        <f t="shared" si="6"/>
        <v>1.0000000000000007</v>
      </c>
      <c r="L77" s="67">
        <f t="shared" si="6"/>
        <v>0.35958529522211846</v>
      </c>
      <c r="M77" s="67">
        <f t="shared" si="6"/>
        <v>0.43109655399873104</v>
      </c>
      <c r="N77" s="67">
        <f t="shared" si="6"/>
        <v>0.59425065265101717</v>
      </c>
      <c r="O77" s="67">
        <f t="shared" si="6"/>
        <v>0</v>
      </c>
      <c r="P77" s="67">
        <f t="shared" si="6"/>
        <v>0</v>
      </c>
      <c r="Q77" s="67">
        <f t="shared" si="6"/>
        <v>3.5898817048796663E-5</v>
      </c>
    </row>
    <row r="78" spans="1:17" ht="12" customHeight="1" x14ac:dyDescent="0.25">
      <c r="A78" s="148" t="s">
        <v>142</v>
      </c>
      <c r="B78" s="67"/>
      <c r="C78" s="67">
        <f t="shared" si="6"/>
        <v>11.184931506849315</v>
      </c>
      <c r="D78" s="67">
        <f t="shared" si="6"/>
        <v>97.830718603487682</v>
      </c>
      <c r="E78" s="67">
        <f t="shared" si="6"/>
        <v>101.56054961101549</v>
      </c>
      <c r="F78" s="67">
        <f t="shared" si="6"/>
        <v>0</v>
      </c>
      <c r="G78" s="67">
        <f t="shared" si="6"/>
        <v>120.53933568330099</v>
      </c>
      <c r="H78" s="67">
        <f t="shared" si="6"/>
        <v>114.97816266525768</v>
      </c>
      <c r="I78" s="67">
        <f t="shared" si="6"/>
        <v>319.95697833485679</v>
      </c>
      <c r="J78" s="67">
        <f t="shared" si="6"/>
        <v>146.13193913531333</v>
      </c>
      <c r="K78" s="67">
        <f t="shared" si="6"/>
        <v>143.34327462442897</v>
      </c>
      <c r="L78" s="67">
        <f t="shared" si="6"/>
        <v>199.81108298474993</v>
      </c>
      <c r="M78" s="67">
        <f t="shared" si="6"/>
        <v>268.13688620793113</v>
      </c>
      <c r="N78" s="67">
        <f t="shared" si="6"/>
        <v>49.112921016390978</v>
      </c>
      <c r="O78" s="67">
        <f t="shared" si="6"/>
        <v>8.2577861967014634</v>
      </c>
      <c r="P78" s="67">
        <f t="shared" si="6"/>
        <v>7.317519905213544</v>
      </c>
      <c r="Q78" s="67">
        <f t="shared" si="6"/>
        <v>0.31230625468015916</v>
      </c>
    </row>
    <row r="79" spans="1:17" ht="12" customHeight="1" x14ac:dyDescent="0.25">
      <c r="A79" s="148" t="s">
        <v>141</v>
      </c>
      <c r="B79" s="67"/>
      <c r="C79" s="67">
        <f t="shared" si="6"/>
        <v>2.75</v>
      </c>
      <c r="D79" s="67">
        <f t="shared" si="6"/>
        <v>2.6127309423455181</v>
      </c>
      <c r="E79" s="67">
        <f t="shared" si="6"/>
        <v>2.4840300770094883</v>
      </c>
      <c r="F79" s="67">
        <f t="shared" si="6"/>
        <v>0</v>
      </c>
      <c r="G79" s="67">
        <f t="shared" si="6"/>
        <v>1.9619233034612842</v>
      </c>
      <c r="H79" s="67">
        <f t="shared" si="6"/>
        <v>1.8903728724439173</v>
      </c>
      <c r="I79" s="67">
        <f t="shared" si="6"/>
        <v>2.155038577866577</v>
      </c>
      <c r="J79" s="67">
        <f t="shared" si="6"/>
        <v>0.76788332526336944</v>
      </c>
      <c r="K79" s="67">
        <f t="shared" si="6"/>
        <v>0</v>
      </c>
      <c r="L79" s="67">
        <f t="shared" si="6"/>
        <v>0.33560573397024118</v>
      </c>
      <c r="M79" s="67">
        <f t="shared" si="6"/>
        <v>0.94733801589670641</v>
      </c>
      <c r="N79" s="67">
        <f t="shared" si="6"/>
        <v>0</v>
      </c>
      <c r="O79" s="67">
        <f t="shared" si="6"/>
        <v>0</v>
      </c>
      <c r="P79" s="67">
        <f t="shared" si="6"/>
        <v>3.5527136788004994E-15</v>
      </c>
      <c r="Q79" s="67">
        <f t="shared" si="6"/>
        <v>3.5527136788005112E-15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27.625</v>
      </c>
      <c r="D82" s="67">
        <f t="shared" si="7"/>
        <v>18.880487196639347</v>
      </c>
      <c r="E82" s="67">
        <f t="shared" si="7"/>
        <v>60.130487196639443</v>
      </c>
      <c r="F82" s="67">
        <f t="shared" si="7"/>
        <v>11.128975698170358</v>
      </c>
      <c r="G82" s="67">
        <f t="shared" si="7"/>
        <v>44.378975698170343</v>
      </c>
      <c r="H82" s="67">
        <f t="shared" si="7"/>
        <v>99.139690313931027</v>
      </c>
      <c r="I82" s="67">
        <f t="shared" si="7"/>
        <v>203.11086300675754</v>
      </c>
      <c r="J82" s="67">
        <f t="shared" si="7"/>
        <v>247.64379503979379</v>
      </c>
      <c r="K82" s="67">
        <f t="shared" si="7"/>
        <v>282.64162428270606</v>
      </c>
      <c r="L82" s="67">
        <f t="shared" si="7"/>
        <v>376.33224318933713</v>
      </c>
      <c r="M82" s="67">
        <f t="shared" si="7"/>
        <v>369.25</v>
      </c>
      <c r="N82" s="67">
        <f t="shared" si="7"/>
        <v>409.00000000000028</v>
      </c>
      <c r="O82" s="67">
        <f t="shared" si="7"/>
        <v>180.99999999999994</v>
      </c>
      <c r="P82" s="67">
        <f t="shared" si="7"/>
        <v>89.000000000000028</v>
      </c>
      <c r="Q82" s="67">
        <f t="shared" si="7"/>
        <v>78.999999999999986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107.69344954583329</v>
      </c>
      <c r="E83" s="83">
        <f t="shared" si="7"/>
        <v>68.294579688024868</v>
      </c>
      <c r="F83" s="83">
        <f t="shared" si="7"/>
        <v>19.696212145079741</v>
      </c>
      <c r="G83" s="83">
        <f t="shared" si="7"/>
        <v>96.751258986762309</v>
      </c>
      <c r="H83" s="83">
        <f t="shared" si="7"/>
        <v>54.118535537701611</v>
      </c>
      <c r="I83" s="83">
        <f t="shared" si="7"/>
        <v>188.26299645928495</v>
      </c>
      <c r="J83" s="83">
        <f t="shared" si="7"/>
        <v>73.323979893249401</v>
      </c>
      <c r="K83" s="83">
        <f t="shared" si="7"/>
        <v>71.131298987702763</v>
      </c>
      <c r="L83" s="83">
        <f t="shared" si="7"/>
        <v>38.743049695440298</v>
      </c>
      <c r="M83" s="83">
        <f t="shared" si="7"/>
        <v>201.23287466154324</v>
      </c>
      <c r="N83" s="83">
        <f t="shared" si="7"/>
        <v>30.893141584606923</v>
      </c>
      <c r="O83" s="83">
        <f t="shared" si="7"/>
        <v>47.559438463680166</v>
      </c>
      <c r="P83" s="83">
        <f t="shared" si="7"/>
        <v>55.895403974119638</v>
      </c>
      <c r="Q83" s="83">
        <f t="shared" si="7"/>
        <v>1.761211895520731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89.749999999999986</v>
      </c>
      <c r="L89" s="80">
        <f>RES_hhdet_numvin!L5</f>
        <v>129.25</v>
      </c>
      <c r="M89" s="80">
        <f>RES_hhdet_numvin!M5</f>
        <v>245.25</v>
      </c>
      <c r="N89" s="80">
        <f>RES_hhdet_numvin!N5</f>
        <v>89.749999999999972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7.9999999999999991</v>
      </c>
      <c r="N91" s="80">
        <f>RES_hhdet_numvin!N8</f>
        <v>14.999999999999996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1.5847717469738134</v>
      </c>
      <c r="L94" s="80">
        <f>RES_hhdet_numvin!L11</f>
        <v>4.0709431386964674</v>
      </c>
      <c r="M94" s="80">
        <f>RES_hhdet_numvin!M11</f>
        <v>7.0738730718828151</v>
      </c>
      <c r="N94" s="80">
        <f>RES_hhdet_numvin!N11</f>
        <v>2.2704120424469023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1.0133206048820419E-2</v>
      </c>
      <c r="L95" s="80">
        <f>RES_hhdet_numvin!L12</f>
        <v>0.3596211940391672</v>
      </c>
      <c r="M95" s="80">
        <f>RES_hhdet_numvin!M12</f>
        <v>0.43109655399873098</v>
      </c>
      <c r="N95" s="80">
        <f>RES_hhdet_numvin!N12</f>
        <v>0.19914904591328131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88.155095046977351</v>
      </c>
      <c r="L96" s="80">
        <f>RES_hhdet_numvin!L15</f>
        <v>117.53297921446985</v>
      </c>
      <c r="M96" s="80">
        <f>RES_hhdet_numvin!M15</f>
        <v>222.80494894674987</v>
      </c>
      <c r="N96" s="80">
        <f>RES_hhdet_numvin!N15</f>
        <v>82.50697679180287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7.2864564527945062</v>
      </c>
      <c r="M97" s="80">
        <f>RES_hhdet_numvin!M16</f>
        <v>14.940081427368568</v>
      </c>
      <c r="N97" s="80">
        <f>RES_hhdet_numvin!N16</f>
        <v>4.7734621198369247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19.744301592150777</v>
      </c>
      <c r="M100" s="80">
        <f>RES_hhdet_numvin!M21</f>
        <v>43.641447875625005</v>
      </c>
      <c r="N100" s="80">
        <f>RES_hhdet_numvin!N21</f>
        <v>15.614250532224192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89.749999999999986</v>
      </c>
      <c r="L101" s="78">
        <f>RES_hhdet_numvin!L22</f>
        <v>109.50569840784921</v>
      </c>
      <c r="M101" s="78">
        <f>RES_hhdet_numvin!M22</f>
        <v>201.60855212437497</v>
      </c>
      <c r="N101" s="78">
        <f>RES_hhdet_numvin!N22</f>
        <v>74.135749467775796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2.6470684296819944</v>
      </c>
      <c r="C105" s="168">
        <f t="shared" ref="C105:Q105" si="8">SUM(C106,C109,C111,C121)</f>
        <v>2.3859539615430139</v>
      </c>
      <c r="D105" s="168">
        <f t="shared" si="8"/>
        <v>2.4025768930892117</v>
      </c>
      <c r="E105" s="168">
        <f t="shared" si="8"/>
        <v>2.3751396503349729</v>
      </c>
      <c r="F105" s="168">
        <f t="shared" si="8"/>
        <v>1.5299231585841691</v>
      </c>
      <c r="G105" s="168">
        <f t="shared" si="8"/>
        <v>1.5167651363939321</v>
      </c>
      <c r="H105" s="168">
        <f t="shared" si="8"/>
        <v>1.5284120318009224</v>
      </c>
      <c r="I105" s="168">
        <f t="shared" si="8"/>
        <v>1.9065665168337178</v>
      </c>
      <c r="J105" s="168">
        <f t="shared" si="8"/>
        <v>6.8977125703884248</v>
      </c>
      <c r="K105" s="168">
        <f t="shared" si="8"/>
        <v>2.4975703438380017</v>
      </c>
      <c r="L105" s="168">
        <f t="shared" si="8"/>
        <v>2.5270590260681454</v>
      </c>
      <c r="M105" s="168">
        <f t="shared" si="8"/>
        <v>2.6222243515697676</v>
      </c>
      <c r="N105" s="168">
        <f t="shared" si="8"/>
        <v>2.6844699130264407</v>
      </c>
      <c r="O105" s="168">
        <f t="shared" si="8"/>
        <v>1.3064694039015279</v>
      </c>
      <c r="P105" s="168">
        <f t="shared" si="8"/>
        <v>0.73232372428951342</v>
      </c>
      <c r="Q105" s="168">
        <f t="shared" si="8"/>
        <v>0.71160026913420582</v>
      </c>
    </row>
    <row r="106" spans="1:17" ht="12" customHeight="1" x14ac:dyDescent="0.25">
      <c r="A106" s="158" t="s">
        <v>65</v>
      </c>
      <c r="B106" s="157">
        <f>SUM(B107:B108)</f>
        <v>2.1106213205262918</v>
      </c>
      <c r="C106" s="157">
        <f t="shared" ref="C106:Q106" si="9">SUM(C107:C108)</f>
        <v>1.8991072660974426</v>
      </c>
      <c r="D106" s="157">
        <f t="shared" si="9"/>
        <v>1.9011914850430183</v>
      </c>
      <c r="E106" s="157">
        <f t="shared" si="9"/>
        <v>1.8756269142791147</v>
      </c>
      <c r="F106" s="157">
        <f t="shared" si="9"/>
        <v>1.1975051347780787</v>
      </c>
      <c r="G106" s="157">
        <f t="shared" si="9"/>
        <v>1.1756928111837051</v>
      </c>
      <c r="H106" s="157">
        <f t="shared" si="9"/>
        <v>1.1719475644165955</v>
      </c>
      <c r="I106" s="157">
        <f t="shared" si="9"/>
        <v>1.4076646522845282</v>
      </c>
      <c r="J106" s="157">
        <f t="shared" si="9"/>
        <v>6.3568266442814219</v>
      </c>
      <c r="K106" s="157">
        <f t="shared" si="9"/>
        <v>1.9161048317645248</v>
      </c>
      <c r="L106" s="157">
        <f t="shared" si="9"/>
        <v>1.9193530524095452</v>
      </c>
      <c r="M106" s="157">
        <f t="shared" si="9"/>
        <v>1.9249246612009032</v>
      </c>
      <c r="N106" s="157">
        <f t="shared" si="9"/>
        <v>1.9267732956937866</v>
      </c>
      <c r="O106" s="157">
        <f t="shared" si="9"/>
        <v>0.96329568642807439</v>
      </c>
      <c r="P106" s="157">
        <f t="shared" si="9"/>
        <v>0.48358405252880887</v>
      </c>
      <c r="Q106" s="157">
        <f t="shared" si="9"/>
        <v>0.48342276273834406</v>
      </c>
    </row>
    <row r="107" spans="1:17" ht="12" customHeight="1" x14ac:dyDescent="0.25">
      <c r="A107" s="23" t="s">
        <v>58</v>
      </c>
      <c r="B107" s="156">
        <f>RES_hhdet_fec!B$5</f>
        <v>2.101846786541143</v>
      </c>
      <c r="C107" s="156">
        <f>RES_hhdet_fec!C$5</f>
        <v>1.89137</v>
      </c>
      <c r="D107" s="156">
        <f>RES_hhdet_fec!D$5</f>
        <v>1.8920699999999995</v>
      </c>
      <c r="E107" s="156">
        <f>RES_hhdet_fec!E$5</f>
        <v>1.8667899999999993</v>
      </c>
      <c r="F107" s="156">
        <f>RES_hhdet_fec!F$5</f>
        <v>1.1921200000000001</v>
      </c>
      <c r="G107" s="156">
        <f>RES_hhdet_fec!G$5</f>
        <v>1.1703866948112263</v>
      </c>
      <c r="H107" s="156">
        <f>RES_hhdet_fec!H$5</f>
        <v>1.1667499999999997</v>
      </c>
      <c r="I107" s="156">
        <f>RES_hhdet_fec!I$5</f>
        <v>1.3999499999999998</v>
      </c>
      <c r="J107" s="156">
        <f>RES_hhdet_fec!J$5</f>
        <v>6.3256600000000001</v>
      </c>
      <c r="K107" s="156">
        <f>RES_hhdet_fec!K$5</f>
        <v>1.9051200000000004</v>
      </c>
      <c r="L107" s="156">
        <f>RES_hhdet_fec!L$5</f>
        <v>1.9107716442184965</v>
      </c>
      <c r="M107" s="156">
        <f>RES_hhdet_fec!M$5</f>
        <v>1.910771313548868</v>
      </c>
      <c r="N107" s="156">
        <f>RES_hhdet_fec!N$5</f>
        <v>1.9106772613301413</v>
      </c>
      <c r="O107" s="156">
        <f>RES_hhdet_fec!O$5</f>
        <v>0.95536860681102742</v>
      </c>
      <c r="P107" s="156">
        <f>RES_hhdet_fec!P$5</f>
        <v>0.47768456580764801</v>
      </c>
      <c r="Q107" s="156">
        <f>RES_hhdet_fec!Q$5</f>
        <v>0.47769179325499017</v>
      </c>
    </row>
    <row r="108" spans="1:17" ht="12" customHeight="1" x14ac:dyDescent="0.25">
      <c r="A108" s="23" t="s">
        <v>60</v>
      </c>
      <c r="B108" s="156">
        <f>RES_hhdet_fec!B$6</f>
        <v>8.7745339851486217E-3</v>
      </c>
      <c r="C108" s="156">
        <f>RES_hhdet_fec!C$6</f>
        <v>7.7372660974426473E-3</v>
      </c>
      <c r="D108" s="156">
        <f>RES_hhdet_fec!D$6</f>
        <v>9.1214850430187955E-3</v>
      </c>
      <c r="E108" s="156">
        <f>RES_hhdet_fec!E$6</f>
        <v>8.8369142791153172E-3</v>
      </c>
      <c r="F108" s="156">
        <f>RES_hhdet_fec!F$6</f>
        <v>5.3851347780785996E-3</v>
      </c>
      <c r="G108" s="156">
        <f>RES_hhdet_fec!G$6</f>
        <v>5.3061163724788364E-3</v>
      </c>
      <c r="H108" s="156">
        <f>RES_hhdet_fec!H$6</f>
        <v>5.1975644165958516E-3</v>
      </c>
      <c r="I108" s="156">
        <f>RES_hhdet_fec!I$6</f>
        <v>7.7146522845283954E-3</v>
      </c>
      <c r="J108" s="156">
        <f>RES_hhdet_fec!J$6</f>
        <v>3.1166644281422042E-2</v>
      </c>
      <c r="K108" s="156">
        <f>RES_hhdet_fec!K$6</f>
        <v>1.0984831764524368E-2</v>
      </c>
      <c r="L108" s="156">
        <f>RES_hhdet_fec!L$6</f>
        <v>8.5814081910487294E-3</v>
      </c>
      <c r="M108" s="156">
        <f>RES_hhdet_fec!M$6</f>
        <v>1.4153347652035155E-2</v>
      </c>
      <c r="N108" s="156">
        <f>RES_hhdet_fec!N$6</f>
        <v>1.6096034363645328E-2</v>
      </c>
      <c r="O108" s="156">
        <f>RES_hhdet_fec!O$6</f>
        <v>7.9270796170469691E-3</v>
      </c>
      <c r="P108" s="156">
        <f>RES_hhdet_fec!P$6</f>
        <v>5.8994867211608426E-3</v>
      </c>
      <c r="Q108" s="156">
        <f>RES_hhdet_fec!Q$6</f>
        <v>5.7309694833538828E-3</v>
      </c>
    </row>
    <row r="109" spans="1:17" ht="12" customHeight="1" x14ac:dyDescent="0.25">
      <c r="A109" s="158" t="s">
        <v>112</v>
      </c>
      <c r="B109" s="157">
        <f>B110</f>
        <v>7.6399034812547634E-4</v>
      </c>
      <c r="C109" s="157">
        <f t="shared" ref="C109:Q109" si="10">C110</f>
        <v>6.8569077344958398E-4</v>
      </c>
      <c r="D109" s="157">
        <f t="shared" si="10"/>
        <v>6.7527518263472725E-4</v>
      </c>
      <c r="E109" s="157">
        <f t="shared" si="10"/>
        <v>6.6336610492116689E-4</v>
      </c>
      <c r="F109" s="157">
        <f t="shared" si="10"/>
        <v>4.3979827002059359E-4</v>
      </c>
      <c r="G109" s="157">
        <f t="shared" si="10"/>
        <v>4.2424514689851079E-4</v>
      </c>
      <c r="H109" s="157">
        <f t="shared" si="10"/>
        <v>4.0809976807272699E-4</v>
      </c>
      <c r="I109" s="157">
        <f t="shared" si="10"/>
        <v>5.8309017702055054E-4</v>
      </c>
      <c r="J109" s="157">
        <f t="shared" si="10"/>
        <v>6.9367572491988837E-4</v>
      </c>
      <c r="K109" s="157">
        <f t="shared" si="10"/>
        <v>8.5588155068013849E-4</v>
      </c>
      <c r="L109" s="157">
        <f t="shared" si="10"/>
        <v>9.6524880939560722E-4</v>
      </c>
      <c r="M109" s="157">
        <f t="shared" si="10"/>
        <v>1.4302896422660287E-3</v>
      </c>
      <c r="N109" s="157">
        <f t="shared" si="10"/>
        <v>1.7942906168914158E-3</v>
      </c>
      <c r="O109" s="157">
        <f t="shared" si="10"/>
        <v>9.579173558013236E-4</v>
      </c>
      <c r="P109" s="157">
        <f t="shared" si="10"/>
        <v>8.0448040242368671E-4</v>
      </c>
      <c r="Q109" s="157">
        <f t="shared" si="10"/>
        <v>8.5329796629859934E-4</v>
      </c>
    </row>
    <row r="110" spans="1:17" ht="12" customHeight="1" x14ac:dyDescent="0.25">
      <c r="A110" s="23" t="s">
        <v>60</v>
      </c>
      <c r="B110" s="156">
        <f>RES_hhdet_fec!B$8</f>
        <v>7.6399034812547634E-4</v>
      </c>
      <c r="C110" s="156">
        <f>RES_hhdet_fec!C$8</f>
        <v>6.8569077344958398E-4</v>
      </c>
      <c r="D110" s="156">
        <f>RES_hhdet_fec!D$8</f>
        <v>6.7527518263472725E-4</v>
      </c>
      <c r="E110" s="156">
        <f>RES_hhdet_fec!E$8</f>
        <v>6.6336610492116689E-4</v>
      </c>
      <c r="F110" s="156">
        <f>RES_hhdet_fec!F$8</f>
        <v>4.3979827002059359E-4</v>
      </c>
      <c r="G110" s="156">
        <f>RES_hhdet_fec!G$8</f>
        <v>4.2424514689851079E-4</v>
      </c>
      <c r="H110" s="156">
        <f>RES_hhdet_fec!H$8</f>
        <v>4.0809976807272699E-4</v>
      </c>
      <c r="I110" s="156">
        <f>RES_hhdet_fec!I$8</f>
        <v>5.8309017702055054E-4</v>
      </c>
      <c r="J110" s="156">
        <f>RES_hhdet_fec!J$8</f>
        <v>6.9367572491988837E-4</v>
      </c>
      <c r="K110" s="156">
        <f>RES_hhdet_fec!K$8</f>
        <v>8.5588155068013849E-4</v>
      </c>
      <c r="L110" s="156">
        <f>RES_hhdet_fec!L$8</f>
        <v>9.6524880939560722E-4</v>
      </c>
      <c r="M110" s="156">
        <f>RES_hhdet_fec!M$8</f>
        <v>1.4302896422660287E-3</v>
      </c>
      <c r="N110" s="156">
        <f>RES_hhdet_fec!N$8</f>
        <v>1.7942906168914158E-3</v>
      </c>
      <c r="O110" s="156">
        <f>RES_hhdet_fec!O$8</f>
        <v>9.579173558013236E-4</v>
      </c>
      <c r="P110" s="156">
        <f>RES_hhdet_fec!P$8</f>
        <v>8.0448040242368671E-4</v>
      </c>
      <c r="Q110" s="156">
        <f>RES_hhdet_fec!Q$8</f>
        <v>8.5329796629859934E-4</v>
      </c>
    </row>
    <row r="111" spans="1:17" ht="12" customHeight="1" x14ac:dyDescent="0.25">
      <c r="A111" s="158" t="s">
        <v>63</v>
      </c>
      <c r="B111" s="157">
        <f>SUM(B112:B114,B117:B118)</f>
        <v>0.3957485581363418</v>
      </c>
      <c r="C111" s="157">
        <f t="shared" ref="C111:Q111" si="11">SUM(C112:C114,C117:C118)</f>
        <v>0.35817450244727284</v>
      </c>
      <c r="D111" s="157">
        <f t="shared" si="11"/>
        <v>0.37136943844800102</v>
      </c>
      <c r="E111" s="157">
        <f t="shared" si="11"/>
        <v>0.37021340569111449</v>
      </c>
      <c r="F111" s="157">
        <f t="shared" si="11"/>
        <v>0.24644013772539419</v>
      </c>
      <c r="G111" s="157">
        <f t="shared" si="11"/>
        <v>0.25334184760361023</v>
      </c>
      <c r="H111" s="157">
        <f t="shared" si="11"/>
        <v>0.26274946420644529</v>
      </c>
      <c r="I111" s="157">
        <f t="shared" si="11"/>
        <v>0.36962455594600646</v>
      </c>
      <c r="J111" s="157">
        <f t="shared" si="11"/>
        <v>0.40070458365137707</v>
      </c>
      <c r="K111" s="157">
        <f t="shared" si="11"/>
        <v>0.43210565153480796</v>
      </c>
      <c r="L111" s="157">
        <f t="shared" si="11"/>
        <v>0.45532530612445254</v>
      </c>
      <c r="M111" s="157">
        <f t="shared" si="11"/>
        <v>0.52505062297491234</v>
      </c>
      <c r="N111" s="157">
        <f t="shared" si="11"/>
        <v>0.57253027213360852</v>
      </c>
      <c r="O111" s="157">
        <f t="shared" si="11"/>
        <v>0.25677062832233083</v>
      </c>
      <c r="P111" s="157">
        <f t="shared" si="11"/>
        <v>0.18640802408243659</v>
      </c>
      <c r="Q111" s="157">
        <f t="shared" si="11"/>
        <v>0.17258632317039183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2.0089706106047826E-2</v>
      </c>
      <c r="C113" s="132">
        <f>RES_hhdet_fec!C$11</f>
        <v>1.6958447029070737E-2</v>
      </c>
      <c r="D113" s="132">
        <f>RES_hhdet_fec!D$11</f>
        <v>1.6677815737706898E-2</v>
      </c>
      <c r="E113" s="132">
        <f>RES_hhdet_fec!E$11</f>
        <v>1.5994762494409336E-2</v>
      </c>
      <c r="F113" s="132">
        <f>RES_hhdet_fec!F$11</f>
        <v>1.0492477308966016E-2</v>
      </c>
      <c r="G113" s="132">
        <f>RES_hhdet_fec!G$11</f>
        <v>1.0248038096194409E-2</v>
      </c>
      <c r="H113" s="132">
        <f>RES_hhdet_fec!H$11</f>
        <v>1.010622187222316E-2</v>
      </c>
      <c r="I113" s="132">
        <f>RES_hhdet_fec!I$11</f>
        <v>1.3696974623386298E-2</v>
      </c>
      <c r="J113" s="132">
        <f>RES_hhdet_fec!J$11</f>
        <v>1.3882114183909793E-2</v>
      </c>
      <c r="K113" s="132">
        <f>RES_hhdet_fec!K$11</f>
        <v>1.3741614495811755E-2</v>
      </c>
      <c r="L113" s="132">
        <f>RES_hhdet_fec!L$11</f>
        <v>1.3446059589611641E-2</v>
      </c>
      <c r="M113" s="132">
        <f>RES_hhdet_fec!M$11</f>
        <v>1.4490332430633569E-2</v>
      </c>
      <c r="N113" s="132">
        <f>RES_hhdet_fec!N$11</f>
        <v>1.4284532076280675E-2</v>
      </c>
      <c r="O113" s="132">
        <f>RES_hhdet_fec!O$11</f>
        <v>6.4993692869454939E-3</v>
      </c>
      <c r="P113" s="132">
        <f>RES_hhdet_fec!P$11</f>
        <v>4.422720450574829E-3</v>
      </c>
      <c r="Q113" s="132">
        <f>RES_hhdet_fec!Q$11</f>
        <v>3.9105598184526755E-3</v>
      </c>
    </row>
    <row r="114" spans="1:17" ht="12" customHeight="1" x14ac:dyDescent="0.25">
      <c r="A114" s="167" t="s">
        <v>143</v>
      </c>
      <c r="B114" s="132">
        <f>SUM(B115:B116)</f>
        <v>4.3758463859088897E-4</v>
      </c>
      <c r="C114" s="132">
        <f t="shared" ref="C114:Q114" si="12">SUM(C115:C116)</f>
        <v>4.3735853458211989E-4</v>
      </c>
      <c r="D114" s="132">
        <f t="shared" si="12"/>
        <v>4.4439051261473047E-4</v>
      </c>
      <c r="E114" s="132">
        <f t="shared" si="12"/>
        <v>4.4073993404036588E-4</v>
      </c>
      <c r="F114" s="132">
        <f t="shared" si="12"/>
        <v>2.1898795208222691E-4</v>
      </c>
      <c r="G114" s="132">
        <f t="shared" si="12"/>
        <v>4.3921202499298215E-4</v>
      </c>
      <c r="H114" s="132">
        <f t="shared" si="12"/>
        <v>4.4503142349977098E-4</v>
      </c>
      <c r="I114" s="132">
        <f t="shared" si="12"/>
        <v>4.4464185437997293E-4</v>
      </c>
      <c r="J114" s="132">
        <f t="shared" si="12"/>
        <v>4.4308741127440428E-4</v>
      </c>
      <c r="K114" s="132">
        <f t="shared" si="12"/>
        <v>6.5914923883131197E-4</v>
      </c>
      <c r="L114" s="132">
        <f t="shared" si="12"/>
        <v>6.5846570686731826E-4</v>
      </c>
      <c r="M114" s="132">
        <f t="shared" si="12"/>
        <v>6.6856327306081187E-4</v>
      </c>
      <c r="N114" s="132">
        <f t="shared" si="12"/>
        <v>6.7047420271019965E-4</v>
      </c>
      <c r="O114" s="132">
        <f t="shared" si="12"/>
        <v>2.2369755842925132E-4</v>
      </c>
      <c r="P114" s="132">
        <f t="shared" si="12"/>
        <v>2.2391863760431972E-4</v>
      </c>
      <c r="Q114" s="132">
        <f t="shared" si="12"/>
        <v>2.2449957094449241E-4</v>
      </c>
    </row>
    <row r="115" spans="1:17" ht="12" customHeight="1" x14ac:dyDescent="0.25">
      <c r="A115" s="166" t="s">
        <v>57</v>
      </c>
      <c r="B115" s="165">
        <f>RES_hhdet_fec!B$13</f>
        <v>3.3482843510079883E-4</v>
      </c>
      <c r="C115" s="165">
        <f>RES_hhdet_fec!C$13</f>
        <v>3.340300172392811E-4</v>
      </c>
      <c r="D115" s="165">
        <f>RES_hhdet_fec!D$13</f>
        <v>3.3876813217217233E-4</v>
      </c>
      <c r="E115" s="165">
        <f>RES_hhdet_fec!E$13</f>
        <v>3.3537405230212876E-4</v>
      </c>
      <c r="F115" s="165">
        <f>RES_hhdet_fec!F$13</f>
        <v>1.6634415245921896E-4</v>
      </c>
      <c r="G115" s="165">
        <f>RES_hhdet_fec!G$13</f>
        <v>3.3306123812631538E-4</v>
      </c>
      <c r="H115" s="165">
        <f>RES_hhdet_fec!H$13</f>
        <v>3.3687406240743629E-4</v>
      </c>
      <c r="I115" s="165">
        <f>RES_hhdet_fec!I$13</f>
        <v>3.3596352849815138E-4</v>
      </c>
      <c r="J115" s="165">
        <f>RES_hhdet_fec!J$13</f>
        <v>3.3419904516819804E-4</v>
      </c>
      <c r="K115" s="165">
        <f>RES_hhdet_fec!K$13</f>
        <v>4.9622496790431591E-4</v>
      </c>
      <c r="L115" s="165">
        <f>RES_hhdet_fec!L$13</f>
        <v>4.9471351320269186E-4</v>
      </c>
      <c r="M115" s="165">
        <f>RES_hhdet_fec!M$13</f>
        <v>5.045740757095629E-4</v>
      </c>
      <c r="N115" s="165">
        <f>RES_hhdet_fec!N$13</f>
        <v>5.0645159179540618E-4</v>
      </c>
      <c r="O115" s="165">
        <f>RES_hhdet_fec!O$13</f>
        <v>1.6898360146058329E-4</v>
      </c>
      <c r="P115" s="165">
        <f>RES_hhdet_fec!P$13</f>
        <v>1.6910401722786158E-4</v>
      </c>
      <c r="Q115" s="165">
        <f>RES_hhdet_fec!Q$13</f>
        <v>1.6945759213294944E-4</v>
      </c>
    </row>
    <row r="116" spans="1:17" ht="12" customHeight="1" x14ac:dyDescent="0.25">
      <c r="A116" s="147" t="s">
        <v>59</v>
      </c>
      <c r="B116" s="164">
        <f>RES_hhdet_fec!B$14</f>
        <v>1.0275620349009012E-4</v>
      </c>
      <c r="C116" s="164">
        <f>RES_hhdet_fec!C$14</f>
        <v>1.0332851734283877E-4</v>
      </c>
      <c r="D116" s="164">
        <f>RES_hhdet_fec!D$14</f>
        <v>1.0562238044255815E-4</v>
      </c>
      <c r="E116" s="164">
        <f>RES_hhdet_fec!E$14</f>
        <v>1.0536588173823713E-4</v>
      </c>
      <c r="F116" s="164">
        <f>RES_hhdet_fec!F$14</f>
        <v>5.2643799623007942E-5</v>
      </c>
      <c r="G116" s="164">
        <f>RES_hhdet_fec!G$14</f>
        <v>1.0615078686666677E-4</v>
      </c>
      <c r="H116" s="164">
        <f>RES_hhdet_fec!H$14</f>
        <v>1.0815736109233472E-4</v>
      </c>
      <c r="I116" s="164">
        <f>RES_hhdet_fec!I$14</f>
        <v>1.0867832588182153E-4</v>
      </c>
      <c r="J116" s="164">
        <f>RES_hhdet_fec!J$14</f>
        <v>1.0888836610620626E-4</v>
      </c>
      <c r="K116" s="164">
        <f>RES_hhdet_fec!K$14</f>
        <v>1.6292427092699606E-4</v>
      </c>
      <c r="L116" s="164">
        <f>RES_hhdet_fec!L$14</f>
        <v>1.6375219366462638E-4</v>
      </c>
      <c r="M116" s="164">
        <f>RES_hhdet_fec!M$14</f>
        <v>1.63989197351249E-4</v>
      </c>
      <c r="N116" s="164">
        <f>RES_hhdet_fec!N$14</f>
        <v>1.6402261091479349E-4</v>
      </c>
      <c r="O116" s="164">
        <f>RES_hhdet_fec!O$14</f>
        <v>5.4713956968668049E-5</v>
      </c>
      <c r="P116" s="164">
        <f>RES_hhdet_fec!P$14</f>
        <v>5.4814620376458139E-5</v>
      </c>
      <c r="Q116" s="164">
        <f>RES_hhdet_fec!Q$14</f>
        <v>5.5041978811542977E-5</v>
      </c>
    </row>
    <row r="117" spans="1:17" ht="12" customHeight="1" x14ac:dyDescent="0.25">
      <c r="A117" s="163" t="s">
        <v>142</v>
      </c>
      <c r="B117" s="162">
        <f>RES_hhdet_fec!B$15</f>
        <v>0.36714631523242514</v>
      </c>
      <c r="C117" s="162">
        <f>RES_hhdet_fec!C$15</f>
        <v>0.33272333760500022</v>
      </c>
      <c r="D117" s="162">
        <f>RES_hhdet_fec!D$15</f>
        <v>0.34521629118950231</v>
      </c>
      <c r="E117" s="162">
        <f>RES_hhdet_fec!E$15</f>
        <v>0.34409377455874973</v>
      </c>
      <c r="F117" s="162">
        <f>RES_hhdet_fec!F$15</f>
        <v>0.22878578974200767</v>
      </c>
      <c r="G117" s="162">
        <f>RES_hhdet_fec!G$15</f>
        <v>0.23504110810999315</v>
      </c>
      <c r="H117" s="162">
        <f>RES_hhdet_fec!H$15</f>
        <v>0.24422928641721131</v>
      </c>
      <c r="I117" s="162">
        <f>RES_hhdet_fec!I$15</f>
        <v>0.34360805687245105</v>
      </c>
      <c r="J117" s="162">
        <f>RES_hhdet_fec!J$15</f>
        <v>0.37283606043124878</v>
      </c>
      <c r="K117" s="162">
        <f>RES_hhdet_fec!K$15</f>
        <v>0.40201680870934364</v>
      </c>
      <c r="L117" s="162">
        <f>RES_hhdet_fec!L$15</f>
        <v>0.42384270210640895</v>
      </c>
      <c r="M117" s="162">
        <f>RES_hhdet_fec!M$15</f>
        <v>0.48915501528186117</v>
      </c>
      <c r="N117" s="162">
        <f>RES_hhdet_fec!N$15</f>
        <v>0.53481126783542809</v>
      </c>
      <c r="O117" s="162">
        <f>RES_hhdet_fec!O$15</f>
        <v>0.23963918931663605</v>
      </c>
      <c r="P117" s="162">
        <f>RES_hhdet_fec!P$15</f>
        <v>0.17403507546613639</v>
      </c>
      <c r="Q117" s="162">
        <f>RES_hhdet_fec!Q$15</f>
        <v>0.16142121201480542</v>
      </c>
    </row>
    <row r="118" spans="1:17" ht="12" customHeight="1" x14ac:dyDescent="0.25">
      <c r="A118" s="161" t="s">
        <v>141</v>
      </c>
      <c r="B118" s="160">
        <f>SUM(B119:B120)</f>
        <v>8.0749521592779414E-3</v>
      </c>
      <c r="C118" s="160">
        <f t="shared" ref="C118:Q118" si="13">SUM(C119:C120)</f>
        <v>8.0553592786197867E-3</v>
      </c>
      <c r="D118" s="160">
        <f t="shared" si="13"/>
        <v>9.0309410081770829E-3</v>
      </c>
      <c r="E118" s="160">
        <f t="shared" si="13"/>
        <v>9.6841287039150271E-3</v>
      </c>
      <c r="F118" s="160">
        <f t="shared" si="13"/>
        <v>6.9428827223382925E-3</v>
      </c>
      <c r="G118" s="160">
        <f t="shared" si="13"/>
        <v>7.6134893724296724E-3</v>
      </c>
      <c r="H118" s="160">
        <f t="shared" si="13"/>
        <v>7.9689244935110641E-3</v>
      </c>
      <c r="I118" s="160">
        <f t="shared" si="13"/>
        <v>1.1874882595789114E-2</v>
      </c>
      <c r="J118" s="160">
        <f t="shared" si="13"/>
        <v>1.3543321624944083E-2</v>
      </c>
      <c r="K118" s="160">
        <f t="shared" si="13"/>
        <v>1.5688079090821243E-2</v>
      </c>
      <c r="L118" s="160">
        <f t="shared" si="13"/>
        <v>1.7378078721564629E-2</v>
      </c>
      <c r="M118" s="160">
        <f t="shared" si="13"/>
        <v>2.073671198935681E-2</v>
      </c>
      <c r="N118" s="160">
        <f t="shared" si="13"/>
        <v>2.2763998019189546E-2</v>
      </c>
      <c r="O118" s="160">
        <f t="shared" si="13"/>
        <v>1.0408372160320038E-2</v>
      </c>
      <c r="P118" s="160">
        <f t="shared" si="13"/>
        <v>7.7263095281210675E-3</v>
      </c>
      <c r="Q118" s="160">
        <f t="shared" si="13"/>
        <v>7.0300517661892343E-3</v>
      </c>
    </row>
    <row r="119" spans="1:17" ht="12" customHeight="1" x14ac:dyDescent="0.25">
      <c r="A119" s="148" t="s">
        <v>60</v>
      </c>
      <c r="B119" s="156">
        <f>RES_hhdet_fec!B$17</f>
        <v>6.0712061912211847E-3</v>
      </c>
      <c r="C119" s="156">
        <f>RES_hhdet_fec!C$17</f>
        <v>6.0921174491058499E-3</v>
      </c>
      <c r="D119" s="156">
        <f>RES_hhdet_fec!D$17</f>
        <v>6.8656822091046404E-3</v>
      </c>
      <c r="E119" s="156">
        <f>RES_hhdet_fec!E$17</f>
        <v>7.3660793056738103E-3</v>
      </c>
      <c r="F119" s="156">
        <f>RES_hhdet_fec!F$17</f>
        <v>5.258281134402039E-3</v>
      </c>
      <c r="G119" s="156">
        <f>RES_hhdet_fec!G$17</f>
        <v>5.7558506022630041E-3</v>
      </c>
      <c r="H119" s="156">
        <f>RES_hhdet_fec!H$17</f>
        <v>6.0220919938490406E-3</v>
      </c>
      <c r="I119" s="156">
        <f>RES_hhdet_fec!I$17</f>
        <v>8.9949069599208446E-3</v>
      </c>
      <c r="J119" s="156">
        <f>RES_hhdet_fec!J$17</f>
        <v>1.0331114824810998E-2</v>
      </c>
      <c r="K119" s="156">
        <f>RES_hhdet_fec!K$17</f>
        <v>1.2049437040118334E-2</v>
      </c>
      <c r="L119" s="156">
        <f>RES_hhdet_fec!L$17</f>
        <v>1.3448026073613594E-2</v>
      </c>
      <c r="M119" s="156">
        <f>RES_hhdet_fec!M$17</f>
        <v>1.6254340595089338E-2</v>
      </c>
      <c r="N119" s="156">
        <f>RES_hhdet_fec!N$17</f>
        <v>1.8116690709937065E-2</v>
      </c>
      <c r="O119" s="156">
        <f>RES_hhdet_fec!O$17</f>
        <v>8.2198138815733155E-3</v>
      </c>
      <c r="P119" s="156">
        <f>RES_hhdet_fec!P$17</f>
        <v>6.0818709168273229E-3</v>
      </c>
      <c r="Q119" s="156">
        <f>RES_hhdet_fec!Q$17</f>
        <v>5.5439183382775736E-3</v>
      </c>
    </row>
    <row r="120" spans="1:17" ht="12" customHeight="1" x14ac:dyDescent="0.25">
      <c r="A120" s="148" t="s">
        <v>59</v>
      </c>
      <c r="B120" s="156">
        <f>RES_hhdet_fec!B$18</f>
        <v>2.0037459680567571E-3</v>
      </c>
      <c r="C120" s="156">
        <f>RES_hhdet_fec!C$18</f>
        <v>1.9632418295139364E-3</v>
      </c>
      <c r="D120" s="156">
        <f>RES_hhdet_fec!D$18</f>
        <v>2.1652587990724421E-3</v>
      </c>
      <c r="E120" s="156">
        <f>RES_hhdet_fec!E$18</f>
        <v>2.3180493982412169E-3</v>
      </c>
      <c r="F120" s="156">
        <f>RES_hhdet_fec!F$18</f>
        <v>1.6846015879362535E-3</v>
      </c>
      <c r="G120" s="156">
        <f>RES_hhdet_fec!G$18</f>
        <v>1.8576387701666683E-3</v>
      </c>
      <c r="H120" s="156">
        <f>RES_hhdet_fec!H$18</f>
        <v>1.9468324996620243E-3</v>
      </c>
      <c r="I120" s="156">
        <f>RES_hhdet_fec!I$18</f>
        <v>2.8799756358682694E-3</v>
      </c>
      <c r="J120" s="156">
        <f>RES_hhdet_fec!J$18</f>
        <v>3.2122068001330848E-3</v>
      </c>
      <c r="K120" s="156">
        <f>RES_hhdet_fec!K$18</f>
        <v>3.638642050702909E-3</v>
      </c>
      <c r="L120" s="156">
        <f>RES_hhdet_fec!L$18</f>
        <v>3.9300526479510338E-3</v>
      </c>
      <c r="M120" s="156">
        <f>RES_hhdet_fec!M$18</f>
        <v>4.4823713942674735E-3</v>
      </c>
      <c r="N120" s="156">
        <f>RES_hhdet_fec!N$18</f>
        <v>4.647307309252482E-3</v>
      </c>
      <c r="O120" s="156">
        <f>RES_hhdet_fec!O$18</f>
        <v>2.1885582787467216E-3</v>
      </c>
      <c r="P120" s="156">
        <f>RES_hhdet_fec!P$18</f>
        <v>1.6444386112937444E-3</v>
      </c>
      <c r="Q120" s="156">
        <f>RES_hhdet_fec!Q$18</f>
        <v>1.4861334279116609E-3</v>
      </c>
    </row>
    <row r="121" spans="1:17" ht="12" customHeight="1" x14ac:dyDescent="0.25">
      <c r="A121" s="158" t="s">
        <v>62</v>
      </c>
      <c r="B121" s="157">
        <f>SUM(B122:B124)</f>
        <v>0.13993456067123536</v>
      </c>
      <c r="C121" s="157">
        <f t="shared" ref="C121:Q121" si="14">SUM(C122:C124)</f>
        <v>0.12798650222484856</v>
      </c>
      <c r="D121" s="157">
        <f t="shared" si="14"/>
        <v>0.12934069441555784</v>
      </c>
      <c r="E121" s="157">
        <f t="shared" si="14"/>
        <v>0.12863596425982277</v>
      </c>
      <c r="F121" s="157">
        <f t="shared" si="14"/>
        <v>8.5538087810675581E-2</v>
      </c>
      <c r="G121" s="157">
        <f t="shared" si="14"/>
        <v>8.7306232459718358E-2</v>
      </c>
      <c r="H121" s="157">
        <f t="shared" si="14"/>
        <v>9.3306903409809072E-2</v>
      </c>
      <c r="I121" s="157">
        <f t="shared" si="14"/>
        <v>0.12869421842616252</v>
      </c>
      <c r="J121" s="157">
        <f t="shared" si="14"/>
        <v>0.13948766673070639</v>
      </c>
      <c r="K121" s="157">
        <f t="shared" si="14"/>
        <v>0.14850397898798884</v>
      </c>
      <c r="L121" s="157">
        <f t="shared" si="14"/>
        <v>0.15141541872475195</v>
      </c>
      <c r="M121" s="157">
        <f t="shared" si="14"/>
        <v>0.17081877775168647</v>
      </c>
      <c r="N121" s="157">
        <f t="shared" si="14"/>
        <v>0.18337205458215367</v>
      </c>
      <c r="O121" s="157">
        <f t="shared" si="14"/>
        <v>8.5445171795321295E-2</v>
      </c>
      <c r="P121" s="157">
        <f t="shared" si="14"/>
        <v>6.1527167275844299E-2</v>
      </c>
      <c r="Q121" s="157">
        <f t="shared" si="14"/>
        <v>5.4737885259171309E-2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6.6788180026963545E-2</v>
      </c>
      <c r="C123" s="156">
        <f>RES_hhdet_fec!C$21</f>
        <v>6.2321808793148741E-2</v>
      </c>
      <c r="D123" s="156">
        <f>RES_hhdet_fec!D$21</f>
        <v>5.6708463605400744E-2</v>
      </c>
      <c r="E123" s="156">
        <f>RES_hhdet_fec!E$21</f>
        <v>5.4616591767561631E-2</v>
      </c>
      <c r="F123" s="156">
        <f>RES_hhdet_fec!F$21</f>
        <v>3.3573048793220324E-2</v>
      </c>
      <c r="G123" s="156">
        <f>RES_hhdet_fec!G$21</f>
        <v>3.110431218346774E-2</v>
      </c>
      <c r="H123" s="156">
        <f>RES_hhdet_fec!H$21</f>
        <v>3.5246691709454943E-2</v>
      </c>
      <c r="I123" s="156">
        <f>RES_hhdet_fec!I$21</f>
        <v>4.205283876075798E-2</v>
      </c>
      <c r="J123" s="156">
        <f>RES_hhdet_fec!J$21</f>
        <v>4.7264884979969328E-2</v>
      </c>
      <c r="K123" s="156">
        <f>RES_hhdet_fec!K$21</f>
        <v>4.9050689962209196E-2</v>
      </c>
      <c r="L123" s="156">
        <f>RES_hhdet_fec!L$21</f>
        <v>5.7899415521265277E-2</v>
      </c>
      <c r="M123" s="156">
        <f>RES_hhdet_fec!M$21</f>
        <v>4.1963994755047591E-2</v>
      </c>
      <c r="N123" s="156">
        <f>RES_hhdet_fec!N$21</f>
        <v>4.5363541069163502E-2</v>
      </c>
      <c r="O123" s="156">
        <f>RES_hhdet_fec!O$21</f>
        <v>2.2170480345770953E-2</v>
      </c>
      <c r="P123" s="156">
        <f>RES_hhdet_fec!P$21</f>
        <v>9.8371584161397931E-3</v>
      </c>
      <c r="Q123" s="156">
        <f>RES_hhdet_fec!Q$21</f>
        <v>8.68421316165972E-3</v>
      </c>
    </row>
    <row r="124" spans="1:17" ht="12" customHeight="1" x14ac:dyDescent="0.25">
      <c r="A124" s="29" t="s">
        <v>140</v>
      </c>
      <c r="B124" s="57">
        <f>RES_hhdet_fec!B$22</f>
        <v>7.3146380644271813E-2</v>
      </c>
      <c r="C124" s="57">
        <f>RES_hhdet_fec!C$22</f>
        <v>6.5664693431699825E-2</v>
      </c>
      <c r="D124" s="57">
        <f>RES_hhdet_fec!D$22</f>
        <v>7.26322308101571E-2</v>
      </c>
      <c r="E124" s="57">
        <f>RES_hhdet_fec!E$22</f>
        <v>7.4019372492261121E-2</v>
      </c>
      <c r="F124" s="57">
        <f>RES_hhdet_fec!F$22</f>
        <v>5.1965039017455257E-2</v>
      </c>
      <c r="G124" s="57">
        <f>RES_hhdet_fec!G$22</f>
        <v>5.6201920276250615E-2</v>
      </c>
      <c r="H124" s="57">
        <f>RES_hhdet_fec!H$22</f>
        <v>5.8060211700354129E-2</v>
      </c>
      <c r="I124" s="57">
        <f>RES_hhdet_fec!I$22</f>
        <v>8.6641379665404555E-2</v>
      </c>
      <c r="J124" s="57">
        <f>RES_hhdet_fec!J$22</f>
        <v>9.2222781750737073E-2</v>
      </c>
      <c r="K124" s="57">
        <f>RES_hhdet_fec!K$22</f>
        <v>9.9453289025779629E-2</v>
      </c>
      <c r="L124" s="57">
        <f>RES_hhdet_fec!L$22</f>
        <v>9.3516003203486672E-2</v>
      </c>
      <c r="M124" s="57">
        <f>RES_hhdet_fec!M$22</f>
        <v>0.12885478299663888</v>
      </c>
      <c r="N124" s="57">
        <f>RES_hhdet_fec!N$22</f>
        <v>0.13800851351299015</v>
      </c>
      <c r="O124" s="57">
        <f>RES_hhdet_fec!O$22</f>
        <v>6.3274691449550335E-2</v>
      </c>
      <c r="P124" s="57">
        <f>RES_hhdet_fec!P$22</f>
        <v>5.1690008859704505E-2</v>
      </c>
      <c r="Q124" s="57">
        <f>RES_hhdet_fec!Q$22</f>
        <v>4.6053672097511593E-2</v>
      </c>
    </row>
    <row r="126" spans="1:17" ht="12" customHeight="1" x14ac:dyDescent="0.25">
      <c r="A126" s="152" t="s">
        <v>119</v>
      </c>
      <c r="B126" s="168">
        <f>SUM(B127,B130,B132,B142)</f>
        <v>1.5135713273935187</v>
      </c>
      <c r="C126" s="168">
        <f t="shared" ref="C126:Q126" si="15">SUM(C127,C130,C132,C142)</f>
        <v>1.3645345697393634</v>
      </c>
      <c r="D126" s="168">
        <f t="shared" si="15"/>
        <v>1.3832105823804315</v>
      </c>
      <c r="E126" s="168">
        <f t="shared" si="15"/>
        <v>1.3736492748482929</v>
      </c>
      <c r="F126" s="168">
        <f t="shared" si="15"/>
        <v>0.89042493758622854</v>
      </c>
      <c r="G126" s="168">
        <f t="shared" si="15"/>
        <v>0.89199970742217638</v>
      </c>
      <c r="H126" s="168">
        <f t="shared" si="15"/>
        <v>0.90644660133942168</v>
      </c>
      <c r="I126" s="168">
        <f t="shared" si="15"/>
        <v>1.160800183452722</v>
      </c>
      <c r="J126" s="168">
        <f t="shared" si="15"/>
        <v>3.985847275544129</v>
      </c>
      <c r="K126" s="168">
        <f t="shared" si="15"/>
        <v>1.5243086058755528</v>
      </c>
      <c r="L126" s="168">
        <f t="shared" si="15"/>
        <v>1.5506065334910928</v>
      </c>
      <c r="M126" s="168">
        <f t="shared" si="15"/>
        <v>1.6442389096273138</v>
      </c>
      <c r="N126" s="168">
        <f t="shared" si="15"/>
        <v>1.6973998955901768</v>
      </c>
      <c r="O126" s="168">
        <f t="shared" si="15"/>
        <v>0.82952897435264561</v>
      </c>
      <c r="P126" s="168">
        <f t="shared" si="15"/>
        <v>0.4810043165286883</v>
      </c>
      <c r="Q126" s="168">
        <f t="shared" si="15"/>
        <v>0.46518991062456189</v>
      </c>
    </row>
    <row r="127" spans="1:17" ht="12" customHeight="1" x14ac:dyDescent="0.25">
      <c r="A127" s="158" t="s">
        <v>65</v>
      </c>
      <c r="B127" s="157">
        <f>SUM(B128:B129)</f>
        <v>1.1401061213674133</v>
      </c>
      <c r="C127" s="157">
        <f t="shared" ref="C127:Q127" si="16">SUM(C128:C129)</f>
        <v>1.0257784659264997</v>
      </c>
      <c r="D127" s="157">
        <f t="shared" si="16"/>
        <v>1.0298384285958007</v>
      </c>
      <c r="E127" s="157">
        <f t="shared" si="16"/>
        <v>1.0187002877187012</v>
      </c>
      <c r="F127" s="157">
        <f t="shared" si="16"/>
        <v>0.65180984644986328</v>
      </c>
      <c r="G127" s="157">
        <f t="shared" si="16"/>
        <v>0.64392718058515108</v>
      </c>
      <c r="H127" s="157">
        <f t="shared" si="16"/>
        <v>0.64587483366600318</v>
      </c>
      <c r="I127" s="157">
        <f t="shared" si="16"/>
        <v>0.78846416834368782</v>
      </c>
      <c r="J127" s="157">
        <f t="shared" si="16"/>
        <v>3.5798291681087608</v>
      </c>
      <c r="K127" s="157">
        <f t="shared" si="16"/>
        <v>1.0861436132009903</v>
      </c>
      <c r="L127" s="157">
        <f t="shared" si="16"/>
        <v>1.0926358897099495</v>
      </c>
      <c r="M127" s="157">
        <f t="shared" si="16"/>
        <v>1.1054852188850472</v>
      </c>
      <c r="N127" s="157">
        <f t="shared" si="16"/>
        <v>1.110674161368326</v>
      </c>
      <c r="O127" s="157">
        <f t="shared" si="16"/>
        <v>0.56127408132896595</v>
      </c>
      <c r="P127" s="157">
        <f t="shared" si="16"/>
        <v>0.28334301877044471</v>
      </c>
      <c r="Q127" s="157">
        <f t="shared" si="16"/>
        <v>0.28333812074244569</v>
      </c>
    </row>
    <row r="128" spans="1:17" ht="12" customHeight="1" x14ac:dyDescent="0.25">
      <c r="A128" s="23" t="s">
        <v>58</v>
      </c>
      <c r="B128" s="156">
        <f>RES_hhdet_tes!B$5</f>
        <v>1.1313315873822647</v>
      </c>
      <c r="C128" s="156">
        <f>RES_hhdet_tes!C$5</f>
        <v>1.0180411998290571</v>
      </c>
      <c r="D128" s="156">
        <f>RES_hhdet_tes!D$5</f>
        <v>1.0207169435527819</v>
      </c>
      <c r="E128" s="156">
        <f>RES_hhdet_tes!E$5</f>
        <v>1.0098633734395859</v>
      </c>
      <c r="F128" s="156">
        <f>RES_hhdet_tes!F$5</f>
        <v>0.64642471167178472</v>
      </c>
      <c r="G128" s="156">
        <f>RES_hhdet_tes!G$5</f>
        <v>0.63862106421267228</v>
      </c>
      <c r="H128" s="156">
        <f>RES_hhdet_tes!H$5</f>
        <v>0.64067726924940738</v>
      </c>
      <c r="I128" s="156">
        <f>RES_hhdet_tes!I$5</f>
        <v>0.78074951605915943</v>
      </c>
      <c r="J128" s="156">
        <f>RES_hhdet_tes!J$5</f>
        <v>3.5486625238273386</v>
      </c>
      <c r="K128" s="156">
        <f>RES_hhdet_tes!K$5</f>
        <v>1.0751587814364658</v>
      </c>
      <c r="L128" s="156">
        <f>RES_hhdet_tes!L$5</f>
        <v>1.0840544815189008</v>
      </c>
      <c r="M128" s="156">
        <f>RES_hhdet_tes!M$5</f>
        <v>1.091331871233012</v>
      </c>
      <c r="N128" s="156">
        <f>RES_hhdet_tes!N$5</f>
        <v>1.0945781270046806</v>
      </c>
      <c r="O128" s="156">
        <f>RES_hhdet_tes!O$5</f>
        <v>0.55334700171191897</v>
      </c>
      <c r="P128" s="156">
        <f>RES_hhdet_tes!P$5</f>
        <v>0.27744353204928385</v>
      </c>
      <c r="Q128" s="156">
        <f>RES_hhdet_tes!Q$5</f>
        <v>0.2776071512590918</v>
      </c>
    </row>
    <row r="129" spans="1:17" ht="12" customHeight="1" x14ac:dyDescent="0.25">
      <c r="A129" s="23" t="s">
        <v>60</v>
      </c>
      <c r="B129" s="156">
        <f>RES_hhdet_tes!B$6</f>
        <v>8.7745339851486252E-3</v>
      </c>
      <c r="C129" s="156">
        <f>RES_hhdet_tes!C$6</f>
        <v>7.7372660974426473E-3</v>
      </c>
      <c r="D129" s="156">
        <f>RES_hhdet_tes!D$6</f>
        <v>9.1214850430187989E-3</v>
      </c>
      <c r="E129" s="156">
        <f>RES_hhdet_tes!E$6</f>
        <v>8.8369142791153172E-3</v>
      </c>
      <c r="F129" s="156">
        <f>RES_hhdet_tes!F$6</f>
        <v>5.3851347780786013E-3</v>
      </c>
      <c r="G129" s="156">
        <f>RES_hhdet_tes!G$6</f>
        <v>5.3061163724788364E-3</v>
      </c>
      <c r="H129" s="156">
        <f>RES_hhdet_tes!H$6</f>
        <v>5.1975644165958516E-3</v>
      </c>
      <c r="I129" s="156">
        <f>RES_hhdet_tes!I$6</f>
        <v>7.7146522845283954E-3</v>
      </c>
      <c r="J129" s="156">
        <f>RES_hhdet_tes!J$6</f>
        <v>3.1166644281422032E-2</v>
      </c>
      <c r="K129" s="156">
        <f>RES_hhdet_tes!K$6</f>
        <v>1.098483176452437E-2</v>
      </c>
      <c r="L129" s="156">
        <f>RES_hhdet_tes!L$6</f>
        <v>8.5814081910487294E-3</v>
      </c>
      <c r="M129" s="156">
        <f>RES_hhdet_tes!M$6</f>
        <v>1.4153347652035159E-2</v>
      </c>
      <c r="N129" s="156">
        <f>RES_hhdet_tes!N$6</f>
        <v>1.6096034363645324E-2</v>
      </c>
      <c r="O129" s="156">
        <f>RES_hhdet_tes!O$6</f>
        <v>7.9270796170469674E-3</v>
      </c>
      <c r="P129" s="156">
        <f>RES_hhdet_tes!P$6</f>
        <v>5.8994867211608426E-3</v>
      </c>
      <c r="Q129" s="156">
        <f>RES_hhdet_tes!Q$6</f>
        <v>5.7309694833538836E-3</v>
      </c>
    </row>
    <row r="130" spans="1:17" ht="12" customHeight="1" x14ac:dyDescent="0.25">
      <c r="A130" s="158" t="s">
        <v>112</v>
      </c>
      <c r="B130" s="157">
        <f>B131</f>
        <v>1.2611798161659034E-3</v>
      </c>
      <c r="C130" s="157">
        <f t="shared" ref="C130:Q130" si="17">C131</f>
        <v>1.1521221113874004E-3</v>
      </c>
      <c r="D130" s="157">
        <f t="shared" si="17"/>
        <v>1.1583263824298565E-3</v>
      </c>
      <c r="E130" s="157">
        <f t="shared" si="17"/>
        <v>1.1656933539184585E-3</v>
      </c>
      <c r="F130" s="157">
        <f t="shared" si="17"/>
        <v>8.2435978627766059E-4</v>
      </c>
      <c r="G130" s="157">
        <f t="shared" si="17"/>
        <v>8.3151984626108179E-4</v>
      </c>
      <c r="H130" s="157">
        <f t="shared" si="17"/>
        <v>8.4170754756728104E-4</v>
      </c>
      <c r="I130" s="157">
        <f t="shared" si="17"/>
        <v>1.3432569934780194E-3</v>
      </c>
      <c r="J130" s="157">
        <f t="shared" si="17"/>
        <v>1.6384003766832782E-3</v>
      </c>
      <c r="K130" s="157">
        <f t="shared" si="17"/>
        <v>2.1750118860866651E-3</v>
      </c>
      <c r="L130" s="157">
        <f t="shared" si="17"/>
        <v>2.5938848036303353E-3</v>
      </c>
      <c r="M130" s="157">
        <f t="shared" si="17"/>
        <v>4.2483913485373307E-3</v>
      </c>
      <c r="N130" s="157">
        <f t="shared" si="17"/>
        <v>5.6783120191709864E-3</v>
      </c>
      <c r="O130" s="157">
        <f t="shared" si="17"/>
        <v>3.2857156071781656E-3</v>
      </c>
      <c r="P130" s="157">
        <f t="shared" si="17"/>
        <v>2.7737600026806883E-3</v>
      </c>
      <c r="Q130" s="157">
        <f t="shared" si="17"/>
        <v>3.0509070920425245E-3</v>
      </c>
    </row>
    <row r="131" spans="1:17" ht="12" customHeight="1" x14ac:dyDescent="0.25">
      <c r="A131" s="23" t="s">
        <v>60</v>
      </c>
      <c r="B131" s="156">
        <f>RES_hhdet_tes!B$8</f>
        <v>1.2611798161659034E-3</v>
      </c>
      <c r="C131" s="156">
        <f>RES_hhdet_tes!C$8</f>
        <v>1.1521221113874004E-3</v>
      </c>
      <c r="D131" s="156">
        <f>RES_hhdet_tes!D$8</f>
        <v>1.1583263824298565E-3</v>
      </c>
      <c r="E131" s="156">
        <f>RES_hhdet_tes!E$8</f>
        <v>1.1656933539184585E-3</v>
      </c>
      <c r="F131" s="156">
        <f>RES_hhdet_tes!F$8</f>
        <v>8.2435978627766059E-4</v>
      </c>
      <c r="G131" s="156">
        <f>RES_hhdet_tes!G$8</f>
        <v>8.3151984626108179E-4</v>
      </c>
      <c r="H131" s="156">
        <f>RES_hhdet_tes!H$8</f>
        <v>8.4170754756728104E-4</v>
      </c>
      <c r="I131" s="156">
        <f>RES_hhdet_tes!I$8</f>
        <v>1.3432569934780194E-3</v>
      </c>
      <c r="J131" s="156">
        <f>RES_hhdet_tes!J$8</f>
        <v>1.6384003766832782E-3</v>
      </c>
      <c r="K131" s="156">
        <f>RES_hhdet_tes!K$8</f>
        <v>2.1750118860866651E-3</v>
      </c>
      <c r="L131" s="156">
        <f>RES_hhdet_tes!L$8</f>
        <v>2.5938848036303353E-3</v>
      </c>
      <c r="M131" s="156">
        <f>RES_hhdet_tes!M$8</f>
        <v>4.2483913485373307E-3</v>
      </c>
      <c r="N131" s="156">
        <f>RES_hhdet_tes!N$8</f>
        <v>5.6783120191709864E-3</v>
      </c>
      <c r="O131" s="156">
        <f>RES_hhdet_tes!O$8</f>
        <v>3.2857156071781656E-3</v>
      </c>
      <c r="P131" s="156">
        <f>RES_hhdet_tes!P$8</f>
        <v>2.7737600026806883E-3</v>
      </c>
      <c r="Q131" s="156">
        <f>RES_hhdet_tes!Q$8</f>
        <v>3.0509070920425245E-3</v>
      </c>
    </row>
    <row r="132" spans="1:17" ht="12" customHeight="1" x14ac:dyDescent="0.25">
      <c r="A132" s="158" t="s">
        <v>63</v>
      </c>
      <c r="B132" s="157">
        <f>SUM(B133:B135,B138:B139)</f>
        <v>0.28555459935979777</v>
      </c>
      <c r="C132" s="157">
        <f t="shared" ref="C132:Q132" si="18">SUM(C133:C135,C138:C139)</f>
        <v>0.25873377794777508</v>
      </c>
      <c r="D132" s="157">
        <f t="shared" si="18"/>
        <v>0.26971022295821251</v>
      </c>
      <c r="E132" s="157">
        <f t="shared" si="18"/>
        <v>0.27051906308048135</v>
      </c>
      <c r="F132" s="157">
        <f t="shared" si="18"/>
        <v>0.18103798758164791</v>
      </c>
      <c r="G132" s="157">
        <f t="shared" si="18"/>
        <v>0.18767531607167712</v>
      </c>
      <c r="H132" s="157">
        <f t="shared" si="18"/>
        <v>0.19631208015401283</v>
      </c>
      <c r="I132" s="157">
        <f t="shared" si="18"/>
        <v>0.27997531893378569</v>
      </c>
      <c r="J132" s="157">
        <f t="shared" si="18"/>
        <v>0.3057492283668497</v>
      </c>
      <c r="K132" s="157">
        <f t="shared" si="18"/>
        <v>0.33035412361852873</v>
      </c>
      <c r="L132" s="157">
        <f t="shared" si="18"/>
        <v>0.35031287813204209</v>
      </c>
      <c r="M132" s="157">
        <f t="shared" si="18"/>
        <v>0.40674477856841007</v>
      </c>
      <c r="N132" s="157">
        <f t="shared" si="18"/>
        <v>0.44396321852404497</v>
      </c>
      <c r="O132" s="157">
        <f t="shared" si="18"/>
        <v>0.20112212282009143</v>
      </c>
      <c r="P132" s="157">
        <f t="shared" si="18"/>
        <v>0.14653814867140286</v>
      </c>
      <c r="Q132" s="157">
        <f t="shared" si="18"/>
        <v>0.13575176872154054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1.1450298336586735E-2</v>
      </c>
      <c r="C134" s="132">
        <f>RES_hhdet_tes!C$11</f>
        <v>9.6656106755890758E-3</v>
      </c>
      <c r="D134" s="132">
        <f>RES_hhdet_tes!D$11</f>
        <v>9.5631012912875714E-3</v>
      </c>
      <c r="E134" s="132">
        <f>RES_hhdet_tes!E$11</f>
        <v>9.2362245333021276E-3</v>
      </c>
      <c r="F134" s="132">
        <f>RES_hhdet_tes!F$11</f>
        <v>6.0991904608035117E-3</v>
      </c>
      <c r="G134" s="132">
        <f>RES_hhdet_tes!G$11</f>
        <v>6.0133846477039418E-3</v>
      </c>
      <c r="H134" s="132">
        <f>RES_hhdet_tes!H$11</f>
        <v>5.9928410351738487E-3</v>
      </c>
      <c r="I134" s="132">
        <f>RES_hhdet_tes!I$11</f>
        <v>8.2708177798748832E-3</v>
      </c>
      <c r="J134" s="132">
        <f>RES_hhdet_tes!J$11</f>
        <v>8.4653164796346572E-3</v>
      </c>
      <c r="K134" s="132">
        <f>RES_hhdet_tes!K$11</f>
        <v>8.3796397369366015E-3</v>
      </c>
      <c r="L134" s="132">
        <f>RES_hhdet_tes!L$11</f>
        <v>8.2511971509996677E-3</v>
      </c>
      <c r="M134" s="132">
        <f>RES_hhdet_tes!M$11</f>
        <v>8.9519219146924518E-3</v>
      </c>
      <c r="N134" s="132">
        <f>RES_hhdet_tes!N$11</f>
        <v>8.828714665752399E-3</v>
      </c>
      <c r="O134" s="132">
        <f>RES_hhdet_tes!O$11</f>
        <v>4.0550611359778015E-3</v>
      </c>
      <c r="P134" s="132">
        <f>RES_hhdet_tes!P$11</f>
        <v>2.7721834835093143E-3</v>
      </c>
      <c r="Q134" s="132">
        <f>RES_hhdet_tes!Q$11</f>
        <v>2.4529105904719994E-3</v>
      </c>
    </row>
    <row r="135" spans="1:17" ht="12" customHeight="1" x14ac:dyDescent="0.25">
      <c r="A135" s="167" t="s">
        <v>143</v>
      </c>
      <c r="B135" s="132">
        <f>SUM(B136:B137)</f>
        <v>2.9359450909987006E-4</v>
      </c>
      <c r="C135" s="132">
        <f t="shared" ref="C135:Q135" si="19">SUM(C136:C137)</f>
        <v>2.9371175792262879E-4</v>
      </c>
      <c r="D135" s="132">
        <f t="shared" si="19"/>
        <v>2.9987287542183752E-4</v>
      </c>
      <c r="E135" s="132">
        <f t="shared" si="19"/>
        <v>2.9899139497438103E-4</v>
      </c>
      <c r="F135" s="132">
        <f t="shared" si="19"/>
        <v>1.4990945806316158E-4</v>
      </c>
      <c r="G135" s="132">
        <f t="shared" si="19"/>
        <v>3.0663230988745021E-4</v>
      </c>
      <c r="H135" s="132">
        <f t="shared" si="19"/>
        <v>3.1278434909269754E-4</v>
      </c>
      <c r="I135" s="132">
        <f t="shared" si="19"/>
        <v>3.1413718168143263E-4</v>
      </c>
      <c r="J135" s="132">
        <f t="shared" si="19"/>
        <v>3.1370050947014124E-4</v>
      </c>
      <c r="K135" s="132">
        <f t="shared" si="19"/>
        <v>4.6847119836812356E-4</v>
      </c>
      <c r="L135" s="132">
        <f t="shared" si="19"/>
        <v>4.6933836089135708E-4</v>
      </c>
      <c r="M135" s="132">
        <f t="shared" si="19"/>
        <v>4.773503839581516E-4</v>
      </c>
      <c r="N135" s="132">
        <f t="shared" si="19"/>
        <v>4.7854981198192364E-4</v>
      </c>
      <c r="O135" s="132">
        <f t="shared" si="19"/>
        <v>1.6058015556859968E-4</v>
      </c>
      <c r="P135" s="132">
        <f t="shared" si="19"/>
        <v>1.607562580096631E-4</v>
      </c>
      <c r="Q135" s="132">
        <f t="shared" si="19"/>
        <v>1.61205126880071E-4</v>
      </c>
    </row>
    <row r="136" spans="1:17" ht="12" customHeight="1" x14ac:dyDescent="0.25">
      <c r="A136" s="166" t="s">
        <v>57</v>
      </c>
      <c r="B136" s="165">
        <f>RES_hhdet_tes!B$13</f>
        <v>1.9083830560977995E-4</v>
      </c>
      <c r="C136" s="165">
        <f>RES_hhdet_tes!C$13</f>
        <v>1.9038324057979E-4</v>
      </c>
      <c r="D136" s="165">
        <f>RES_hhdet_tes!D$13</f>
        <v>1.942504949792793E-4</v>
      </c>
      <c r="E136" s="165">
        <f>RES_hhdet_tes!E$13</f>
        <v>1.9362551323614388E-4</v>
      </c>
      <c r="F136" s="165">
        <f>RES_hhdet_tes!F$13</f>
        <v>9.7265658440153662E-5</v>
      </c>
      <c r="G136" s="165">
        <f>RES_hhdet_tes!G$13</f>
        <v>2.0048152302078347E-4</v>
      </c>
      <c r="H136" s="165">
        <f>RES_hhdet_tes!H$13</f>
        <v>2.0462698800036285E-4</v>
      </c>
      <c r="I136" s="165">
        <f>RES_hhdet_tes!I$13</f>
        <v>2.0545885579961113E-4</v>
      </c>
      <c r="J136" s="165">
        <f>RES_hhdet_tes!J$13</f>
        <v>2.0481214336393497E-4</v>
      </c>
      <c r="K136" s="165">
        <f>RES_hhdet_tes!K$13</f>
        <v>3.0554692744112755E-4</v>
      </c>
      <c r="L136" s="165">
        <f>RES_hhdet_tes!L$13</f>
        <v>3.0558616722673062E-4</v>
      </c>
      <c r="M136" s="165">
        <f>RES_hhdet_tes!M$13</f>
        <v>3.1336118660690263E-4</v>
      </c>
      <c r="N136" s="165">
        <f>RES_hhdet_tes!N$13</f>
        <v>3.1452720106713022E-4</v>
      </c>
      <c r="O136" s="165">
        <f>RES_hhdet_tes!O$13</f>
        <v>1.0586619859993162E-4</v>
      </c>
      <c r="P136" s="165">
        <f>RES_hhdet_tes!P$13</f>
        <v>1.0594163763320498E-4</v>
      </c>
      <c r="Q136" s="165">
        <f>RES_hhdet_tes!Q$13</f>
        <v>1.0616314806852803E-4</v>
      </c>
    </row>
    <row r="137" spans="1:17" ht="12" customHeight="1" x14ac:dyDescent="0.25">
      <c r="A137" s="147" t="s">
        <v>59</v>
      </c>
      <c r="B137" s="164">
        <f>RES_hhdet_tes!B$14</f>
        <v>1.0275620349009011E-4</v>
      </c>
      <c r="C137" s="164">
        <f>RES_hhdet_tes!C$14</f>
        <v>1.0332851734283879E-4</v>
      </c>
      <c r="D137" s="164">
        <f>RES_hhdet_tes!D$14</f>
        <v>1.0562238044255819E-4</v>
      </c>
      <c r="E137" s="164">
        <f>RES_hhdet_tes!E$14</f>
        <v>1.0536588173823713E-4</v>
      </c>
      <c r="F137" s="164">
        <f>RES_hhdet_tes!F$14</f>
        <v>5.2643799623007921E-5</v>
      </c>
      <c r="G137" s="164">
        <f>RES_hhdet_tes!G$14</f>
        <v>1.0615078686666676E-4</v>
      </c>
      <c r="H137" s="164">
        <f>RES_hhdet_tes!H$14</f>
        <v>1.081573610923347E-4</v>
      </c>
      <c r="I137" s="164">
        <f>RES_hhdet_tes!I$14</f>
        <v>1.0867832588182151E-4</v>
      </c>
      <c r="J137" s="164">
        <f>RES_hhdet_tes!J$14</f>
        <v>1.0888836610620626E-4</v>
      </c>
      <c r="K137" s="164">
        <f>RES_hhdet_tes!K$14</f>
        <v>1.6292427092699601E-4</v>
      </c>
      <c r="L137" s="164">
        <f>RES_hhdet_tes!L$14</f>
        <v>1.6375219366462644E-4</v>
      </c>
      <c r="M137" s="164">
        <f>RES_hhdet_tes!M$14</f>
        <v>1.63989197351249E-4</v>
      </c>
      <c r="N137" s="164">
        <f>RES_hhdet_tes!N$14</f>
        <v>1.6402261091479339E-4</v>
      </c>
      <c r="O137" s="164">
        <f>RES_hhdet_tes!O$14</f>
        <v>5.4713956968668049E-5</v>
      </c>
      <c r="P137" s="164">
        <f>RES_hhdet_tes!P$14</f>
        <v>5.4814620376458132E-5</v>
      </c>
      <c r="Q137" s="164">
        <f>RES_hhdet_tes!Q$14</f>
        <v>5.5041978811542984E-5</v>
      </c>
    </row>
    <row r="138" spans="1:17" ht="12" customHeight="1" x14ac:dyDescent="0.25">
      <c r="A138" s="163" t="s">
        <v>142</v>
      </c>
      <c r="B138" s="162">
        <f>RES_hhdet_tes!B$15</f>
        <v>0.2673854208086125</v>
      </c>
      <c r="C138" s="162">
        <f>RES_hhdet_tes!C$15</f>
        <v>0.24237339103204977</v>
      </c>
      <c r="D138" s="162">
        <f>RES_hhdet_tes!D$15</f>
        <v>0.25264492088760776</v>
      </c>
      <c r="E138" s="162">
        <f>RES_hhdet_tes!E$15</f>
        <v>0.25321991864188825</v>
      </c>
      <c r="F138" s="162">
        <f>RES_hhdet_tes!F$15</f>
        <v>0.16919497537619405</v>
      </c>
      <c r="G138" s="162">
        <f>RES_hhdet_tes!G$15</f>
        <v>0.17517304218683608</v>
      </c>
      <c r="H138" s="162">
        <f>RES_hhdet_tes!H$15</f>
        <v>0.18349355574195095</v>
      </c>
      <c r="I138" s="162">
        <f>RES_hhdet_tes!I$15</f>
        <v>0.26157731296770464</v>
      </c>
      <c r="J138" s="162">
        <f>RES_hhdet_tes!J$15</f>
        <v>0.28576978930914537</v>
      </c>
      <c r="K138" s="162">
        <f>RES_hhdet_tes!K$15</f>
        <v>0.30853036089060065</v>
      </c>
      <c r="L138" s="162">
        <f>RES_hhdet_tes!L$15</f>
        <v>0.32720487448950442</v>
      </c>
      <c r="M138" s="162">
        <f>RES_hhdet_tes!M$15</f>
        <v>0.38011801683744939</v>
      </c>
      <c r="N138" s="162">
        <f>RES_hhdet_tes!N$15</f>
        <v>0.41582207078743699</v>
      </c>
      <c r="O138" s="162">
        <f>RES_hhdet_tes!O$15</f>
        <v>0.1882324326552994</v>
      </c>
      <c r="P138" s="162">
        <f>RES_hhdet_tes!P$15</f>
        <v>0.13715546763181341</v>
      </c>
      <c r="Q138" s="162">
        <f>RES_hhdet_tes!Q$15</f>
        <v>0.12727089770140182</v>
      </c>
    </row>
    <row r="139" spans="1:17" ht="12" customHeight="1" x14ac:dyDescent="0.25">
      <c r="A139" s="161" t="s">
        <v>141</v>
      </c>
      <c r="B139" s="160">
        <f>SUM(B140:B141)</f>
        <v>6.4252857054986345E-3</v>
      </c>
      <c r="C139" s="160">
        <f t="shared" ref="C139:Q139" si="20">SUM(C140:C141)</f>
        <v>6.4010644822135917E-3</v>
      </c>
      <c r="D139" s="160">
        <f t="shared" si="20"/>
        <v>7.2023279038953437E-3</v>
      </c>
      <c r="E139" s="160">
        <f t="shared" si="20"/>
        <v>7.7639285103166186E-3</v>
      </c>
      <c r="F139" s="160">
        <f t="shared" si="20"/>
        <v>5.5939122865871632E-3</v>
      </c>
      <c r="G139" s="160">
        <f t="shared" si="20"/>
        <v>6.182256927249663E-3</v>
      </c>
      <c r="H139" s="160">
        <f t="shared" si="20"/>
        <v>6.5128990277953276E-3</v>
      </c>
      <c r="I139" s="160">
        <f t="shared" si="20"/>
        <v>9.8130510045247154E-3</v>
      </c>
      <c r="J139" s="160">
        <f t="shared" si="20"/>
        <v>1.1200422068599496E-2</v>
      </c>
      <c r="K139" s="160">
        <f t="shared" si="20"/>
        <v>1.2975651792623326E-2</v>
      </c>
      <c r="L139" s="160">
        <f t="shared" si="20"/>
        <v>1.4387468130646661E-2</v>
      </c>
      <c r="M139" s="160">
        <f t="shared" si="20"/>
        <v>1.7197489432310101E-2</v>
      </c>
      <c r="N139" s="160">
        <f t="shared" si="20"/>
        <v>1.883388325887362E-2</v>
      </c>
      <c r="O139" s="160">
        <f t="shared" si="20"/>
        <v>8.6740488732456218E-3</v>
      </c>
      <c r="P139" s="160">
        <f t="shared" si="20"/>
        <v>6.4497412980704712E-3</v>
      </c>
      <c r="Q139" s="160">
        <f t="shared" si="20"/>
        <v>5.8667553027866677E-3</v>
      </c>
    </row>
    <row r="140" spans="1:17" ht="12" customHeight="1" x14ac:dyDescent="0.25">
      <c r="A140" s="148" t="s">
        <v>60</v>
      </c>
      <c r="B140" s="156">
        <f>RES_hhdet_tes!B$17</f>
        <v>4.421539737441877E-3</v>
      </c>
      <c r="C140" s="156">
        <f>RES_hhdet_tes!C$17</f>
        <v>4.4378226526996566E-3</v>
      </c>
      <c r="D140" s="156">
        <f>RES_hhdet_tes!D$17</f>
        <v>5.0370691048229011E-3</v>
      </c>
      <c r="E140" s="156">
        <f>RES_hhdet_tes!E$17</f>
        <v>5.4458791120754017E-3</v>
      </c>
      <c r="F140" s="156">
        <f>RES_hhdet_tes!F$17</f>
        <v>3.9093106986509089E-3</v>
      </c>
      <c r="G140" s="156">
        <f>RES_hhdet_tes!G$17</f>
        <v>4.3246181570829947E-3</v>
      </c>
      <c r="H140" s="156">
        <f>RES_hhdet_tes!H$17</f>
        <v>4.5660665281333033E-3</v>
      </c>
      <c r="I140" s="156">
        <f>RES_hhdet_tes!I$17</f>
        <v>6.933075368656446E-3</v>
      </c>
      <c r="J140" s="156">
        <f>RES_hhdet_tes!J$17</f>
        <v>7.9882152684664105E-3</v>
      </c>
      <c r="K140" s="156">
        <f>RES_hhdet_tes!K$17</f>
        <v>9.337009741920416E-3</v>
      </c>
      <c r="L140" s="156">
        <f>RES_hhdet_tes!L$17</f>
        <v>1.0457415482695624E-2</v>
      </c>
      <c r="M140" s="156">
        <f>RES_hhdet_tes!M$17</f>
        <v>1.2715118038042631E-2</v>
      </c>
      <c r="N140" s="156">
        <f>RES_hhdet_tes!N$17</f>
        <v>1.4186575949621139E-2</v>
      </c>
      <c r="O140" s="156">
        <f>RES_hhdet_tes!O$17</f>
        <v>6.4854905944988989E-3</v>
      </c>
      <c r="P140" s="156">
        <f>RES_hhdet_tes!P$17</f>
        <v>4.8053026867767266E-3</v>
      </c>
      <c r="Q140" s="156">
        <f>RES_hhdet_tes!Q$17</f>
        <v>4.380621874875007E-3</v>
      </c>
    </row>
    <row r="141" spans="1:17" ht="12" customHeight="1" x14ac:dyDescent="0.25">
      <c r="A141" s="148" t="s">
        <v>59</v>
      </c>
      <c r="B141" s="156">
        <f>RES_hhdet_tes!B$18</f>
        <v>2.0037459680567571E-3</v>
      </c>
      <c r="C141" s="156">
        <f>RES_hhdet_tes!C$18</f>
        <v>1.9632418295139355E-3</v>
      </c>
      <c r="D141" s="156">
        <f>RES_hhdet_tes!D$18</f>
        <v>2.1652587990724421E-3</v>
      </c>
      <c r="E141" s="156">
        <f>RES_hhdet_tes!E$18</f>
        <v>2.3180493982412169E-3</v>
      </c>
      <c r="F141" s="156">
        <f>RES_hhdet_tes!F$18</f>
        <v>1.6846015879362541E-3</v>
      </c>
      <c r="G141" s="156">
        <f>RES_hhdet_tes!G$18</f>
        <v>1.8576387701666683E-3</v>
      </c>
      <c r="H141" s="156">
        <f>RES_hhdet_tes!H$18</f>
        <v>1.9468324996620248E-3</v>
      </c>
      <c r="I141" s="156">
        <f>RES_hhdet_tes!I$18</f>
        <v>2.879975635868269E-3</v>
      </c>
      <c r="J141" s="156">
        <f>RES_hhdet_tes!J$18</f>
        <v>3.2122068001330844E-3</v>
      </c>
      <c r="K141" s="156">
        <f>RES_hhdet_tes!K$18</f>
        <v>3.6386420507029103E-3</v>
      </c>
      <c r="L141" s="156">
        <f>RES_hhdet_tes!L$18</f>
        <v>3.9300526479510356E-3</v>
      </c>
      <c r="M141" s="156">
        <f>RES_hhdet_tes!M$18</f>
        <v>4.4823713942674717E-3</v>
      </c>
      <c r="N141" s="156">
        <f>RES_hhdet_tes!N$18</f>
        <v>4.647307309252482E-3</v>
      </c>
      <c r="O141" s="156">
        <f>RES_hhdet_tes!O$18</f>
        <v>2.1885582787467221E-3</v>
      </c>
      <c r="P141" s="156">
        <f>RES_hhdet_tes!P$18</f>
        <v>1.6444386112937444E-3</v>
      </c>
      <c r="Q141" s="156">
        <f>RES_hhdet_tes!Q$18</f>
        <v>1.4861334279116605E-3</v>
      </c>
    </row>
    <row r="142" spans="1:17" ht="12" customHeight="1" x14ac:dyDescent="0.25">
      <c r="A142" s="158" t="s">
        <v>62</v>
      </c>
      <c r="B142" s="157">
        <f>SUM(B143:B145)</f>
        <v>8.6649426850141778E-2</v>
      </c>
      <c r="C142" s="157">
        <f t="shared" ref="C142:Q142" si="21">SUM(C143:C145)</f>
        <v>7.8870203753701115E-2</v>
      </c>
      <c r="D142" s="157">
        <f t="shared" si="21"/>
        <v>8.2503604443988493E-2</v>
      </c>
      <c r="E142" s="157">
        <f t="shared" si="21"/>
        <v>8.3264230695192176E-2</v>
      </c>
      <c r="F142" s="157">
        <f t="shared" si="21"/>
        <v>5.6752743768439584E-2</v>
      </c>
      <c r="G142" s="157">
        <f t="shared" si="21"/>
        <v>5.9565690919087103E-2</v>
      </c>
      <c r="H142" s="157">
        <f t="shared" si="21"/>
        <v>6.3417979971838401E-2</v>
      </c>
      <c r="I142" s="157">
        <f t="shared" si="21"/>
        <v>9.1017439181770493E-2</v>
      </c>
      <c r="J142" s="157">
        <f t="shared" si="21"/>
        <v>9.8630478691835097E-2</v>
      </c>
      <c r="K142" s="157">
        <f t="shared" si="21"/>
        <v>0.10563585716994715</v>
      </c>
      <c r="L142" s="157">
        <f t="shared" si="21"/>
        <v>0.10506388084547065</v>
      </c>
      <c r="M142" s="157">
        <f t="shared" si="21"/>
        <v>0.12776052082531902</v>
      </c>
      <c r="N142" s="157">
        <f t="shared" si="21"/>
        <v>0.13708420367863489</v>
      </c>
      <c r="O142" s="157">
        <f t="shared" si="21"/>
        <v>6.3847054596410088E-2</v>
      </c>
      <c r="P142" s="157">
        <f t="shared" si="21"/>
        <v>4.8349389084160053E-2</v>
      </c>
      <c r="Q142" s="157">
        <f t="shared" si="21"/>
        <v>4.304911406853313E-2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2.7953731398988848E-2</v>
      </c>
      <c r="C144" s="156">
        <f>RES_hhdet_tes!C$21</f>
        <v>2.6178125025917813E-2</v>
      </c>
      <c r="D144" s="156">
        <f>RES_hhdet_tes!D$21</f>
        <v>2.389242943878625E-2</v>
      </c>
      <c r="E144" s="156">
        <f>RES_hhdet_tes!E$21</f>
        <v>2.3253692243528089E-2</v>
      </c>
      <c r="F144" s="156">
        <f>RES_hhdet_tes!F$21</f>
        <v>1.4445008433599634E-2</v>
      </c>
      <c r="G144" s="156">
        <f>RES_hhdet_tes!G$21</f>
        <v>1.3524723793290491E-2</v>
      </c>
      <c r="H144" s="156">
        <f>RES_hhdet_tes!H$21</f>
        <v>1.5613587515954021E-2</v>
      </c>
      <c r="I144" s="156">
        <f>RES_hhdet_tes!I$21</f>
        <v>1.9068018091511464E-2</v>
      </c>
      <c r="J144" s="156">
        <f>RES_hhdet_tes!J$21</f>
        <v>2.1726368335718647E-2</v>
      </c>
      <c r="K144" s="156">
        <f>RES_hhdet_tes!K$21</f>
        <v>2.2630434082467552E-2</v>
      </c>
      <c r="L144" s="156">
        <f>RES_hhdet_tes!L$21</f>
        <v>2.6831406027244587E-2</v>
      </c>
      <c r="M144" s="156">
        <f>RES_hhdet_tes!M$21</f>
        <v>1.9515399985136531E-2</v>
      </c>
      <c r="N144" s="156">
        <f>RES_hhdet_tes!N$21</f>
        <v>2.1108709365028358E-2</v>
      </c>
      <c r="O144" s="156">
        <f>RES_hhdet_tes!O$21</f>
        <v>1.0389292553118087E-2</v>
      </c>
      <c r="P144" s="156">
        <f>RES_hhdet_tes!P$21</f>
        <v>4.6260452024074741E-3</v>
      </c>
      <c r="Q144" s="156">
        <f>RES_hhdet_tes!Q$21</f>
        <v>4.0838584613283385E-3</v>
      </c>
    </row>
    <row r="145" spans="1:17" ht="12" customHeight="1" x14ac:dyDescent="0.25">
      <c r="A145" s="29" t="s">
        <v>140</v>
      </c>
      <c r="B145" s="57">
        <f>RES_hhdet_tes!B$22</f>
        <v>5.8695695451152927E-2</v>
      </c>
      <c r="C145" s="57">
        <f>RES_hhdet_tes!C$22</f>
        <v>5.2692078727783302E-2</v>
      </c>
      <c r="D145" s="57">
        <f>RES_hhdet_tes!D$22</f>
        <v>5.8611175005202236E-2</v>
      </c>
      <c r="E145" s="57">
        <f>RES_hhdet_tes!E$22</f>
        <v>6.001053845166409E-2</v>
      </c>
      <c r="F145" s="57">
        <f>RES_hhdet_tes!F$22</f>
        <v>4.2307735334839947E-2</v>
      </c>
      <c r="G145" s="57">
        <f>RES_hhdet_tes!G$22</f>
        <v>4.6040967125796611E-2</v>
      </c>
      <c r="H145" s="57">
        <f>RES_hhdet_tes!H$22</f>
        <v>4.7804392455884373E-2</v>
      </c>
      <c r="I145" s="57">
        <f>RES_hhdet_tes!I$22</f>
        <v>7.1949421090259036E-2</v>
      </c>
      <c r="J145" s="57">
        <f>RES_hhdet_tes!J$22</f>
        <v>7.6904110356116454E-2</v>
      </c>
      <c r="K145" s="57">
        <f>RES_hhdet_tes!K$22</f>
        <v>8.3005423087479602E-2</v>
      </c>
      <c r="L145" s="57">
        <f>RES_hhdet_tes!L$22</f>
        <v>7.8232474818226067E-2</v>
      </c>
      <c r="M145" s="57">
        <f>RES_hhdet_tes!M$22</f>
        <v>0.10824512084018248</v>
      </c>
      <c r="N145" s="57">
        <f>RES_hhdet_tes!N$22</f>
        <v>0.11597549431360654</v>
      </c>
      <c r="O145" s="57">
        <f>RES_hhdet_tes!O$22</f>
        <v>5.3457762043292001E-2</v>
      </c>
      <c r="P145" s="57">
        <f>RES_hhdet_tes!P$22</f>
        <v>4.3723343881752579E-2</v>
      </c>
      <c r="Q145" s="57">
        <f>RES_hhdet_tes!Q$22</f>
        <v>3.8965255607204791E-2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0.57179153754455514</v>
      </c>
      <c r="C147" s="175">
        <f t="shared" si="22"/>
        <v>0.5719031430333672</v>
      </c>
      <c r="D147" s="175">
        <f t="shared" si="22"/>
        <v>0.57571958939549772</v>
      </c>
      <c r="E147" s="175">
        <f t="shared" si="22"/>
        <v>0.5783446352952607</v>
      </c>
      <c r="F147" s="175">
        <f t="shared" si="22"/>
        <v>0.58200631357868393</v>
      </c>
      <c r="G147" s="175">
        <f t="shared" si="22"/>
        <v>0.58809349319755688</v>
      </c>
      <c r="H147" s="175">
        <f t="shared" si="22"/>
        <v>0.59306429318758958</v>
      </c>
      <c r="I147" s="175">
        <f t="shared" si="22"/>
        <v>0.60884326521190124</v>
      </c>
      <c r="J147" s="175">
        <f t="shared" si="22"/>
        <v>0.5778505895788113</v>
      </c>
      <c r="K147" s="175">
        <f t="shared" si="22"/>
        <v>0.61031658613192719</v>
      </c>
      <c r="L147" s="175">
        <f t="shared" si="22"/>
        <v>0.61360123269604971</v>
      </c>
      <c r="M147" s="175">
        <f t="shared" si="22"/>
        <v>0.62703975296507608</v>
      </c>
      <c r="N147" s="175">
        <f t="shared" si="22"/>
        <v>0.63230356479449146</v>
      </c>
      <c r="O147" s="175">
        <f t="shared" si="22"/>
        <v>0.63493945734619706</v>
      </c>
      <c r="P147" s="175">
        <f t="shared" si="22"/>
        <v>0.65681924615421894</v>
      </c>
      <c r="Q147" s="175">
        <f t="shared" si="22"/>
        <v>0.65372362940580675</v>
      </c>
    </row>
    <row r="148" spans="1:17" ht="12" customHeight="1" x14ac:dyDescent="0.25">
      <c r="A148" s="158" t="s">
        <v>65</v>
      </c>
      <c r="B148" s="169">
        <f t="shared" si="22"/>
        <v>0.54017559203046583</v>
      </c>
      <c r="C148" s="169">
        <f t="shared" si="22"/>
        <v>0.54013719195251997</v>
      </c>
      <c r="D148" s="169">
        <f t="shared" si="22"/>
        <v>0.54168053912386338</v>
      </c>
      <c r="E148" s="169">
        <f t="shared" si="22"/>
        <v>0.54312522387227113</v>
      </c>
      <c r="F148" s="169">
        <f t="shared" si="22"/>
        <v>0.54430651486989778</v>
      </c>
      <c r="G148" s="169">
        <f t="shared" si="22"/>
        <v>0.54770019384301205</v>
      </c>
      <c r="H148" s="169">
        <f t="shared" si="22"/>
        <v>0.5511123989472384</v>
      </c>
      <c r="I148" s="169">
        <f t="shared" si="22"/>
        <v>0.56012216195389497</v>
      </c>
      <c r="J148" s="169">
        <f t="shared" si="22"/>
        <v>0.56314720668514096</v>
      </c>
      <c r="K148" s="169">
        <f t="shared" si="22"/>
        <v>0.56684978566687805</v>
      </c>
      <c r="L148" s="169">
        <f t="shared" si="22"/>
        <v>0.56927301016259646</v>
      </c>
      <c r="M148" s="169">
        <f t="shared" si="22"/>
        <v>0.57430051220569223</v>
      </c>
      <c r="N148" s="169">
        <f t="shared" si="22"/>
        <v>0.57644257570447477</v>
      </c>
      <c r="O148" s="169">
        <f t="shared" si="22"/>
        <v>0.58266022493071146</v>
      </c>
      <c r="P148" s="169">
        <f t="shared" si="22"/>
        <v>0.58592299991854035</v>
      </c>
      <c r="Q148" s="169">
        <f t="shared" si="22"/>
        <v>0.58610835604322675</v>
      </c>
    </row>
    <row r="149" spans="1:17" ht="12" customHeight="1" x14ac:dyDescent="0.25">
      <c r="A149" s="23" t="s">
        <v>58</v>
      </c>
      <c r="B149" s="73">
        <f t="shared" si="22"/>
        <v>0.53825597309307927</v>
      </c>
      <c r="C149" s="73">
        <f t="shared" si="22"/>
        <v>0.53825597309307915</v>
      </c>
      <c r="D149" s="73">
        <f t="shared" si="22"/>
        <v>0.5394710256770533</v>
      </c>
      <c r="E149" s="73">
        <f t="shared" si="22"/>
        <v>0.54096249360645077</v>
      </c>
      <c r="F149" s="73">
        <f t="shared" si="22"/>
        <v>0.54224802173588627</v>
      </c>
      <c r="G149" s="73">
        <f t="shared" si="22"/>
        <v>0.54564962763497293</v>
      </c>
      <c r="H149" s="73">
        <f t="shared" si="22"/>
        <v>0.54911272273358258</v>
      </c>
      <c r="I149" s="73">
        <f t="shared" si="22"/>
        <v>0.55769814354738345</v>
      </c>
      <c r="J149" s="73">
        <f t="shared" si="22"/>
        <v>0.56099482486054242</v>
      </c>
      <c r="K149" s="73">
        <f t="shared" si="22"/>
        <v>0.564352262028883</v>
      </c>
      <c r="L149" s="73">
        <f t="shared" si="22"/>
        <v>0.5673385853296341</v>
      </c>
      <c r="M149" s="73">
        <f t="shared" si="22"/>
        <v>0.57114729716456003</v>
      </c>
      <c r="N149" s="73">
        <f t="shared" si="22"/>
        <v>0.57287441953576013</v>
      </c>
      <c r="O149" s="73">
        <f t="shared" si="22"/>
        <v>0.57919738807303245</v>
      </c>
      <c r="P149" s="73">
        <f t="shared" si="22"/>
        <v>0.58080907759746137</v>
      </c>
      <c r="Q149" s="73">
        <f t="shared" si="22"/>
        <v>0.58114281044578486</v>
      </c>
    </row>
    <row r="150" spans="1:17" ht="12" customHeight="1" x14ac:dyDescent="0.25">
      <c r="A150" s="23" t="s">
        <v>60</v>
      </c>
      <c r="B150" s="73">
        <f t="shared" si="22"/>
        <v>1.0000000000000004</v>
      </c>
      <c r="C150" s="73">
        <f t="shared" si="22"/>
        <v>1</v>
      </c>
      <c r="D150" s="73">
        <f t="shared" si="22"/>
        <v>1.0000000000000004</v>
      </c>
      <c r="E150" s="73">
        <f t="shared" si="22"/>
        <v>1</v>
      </c>
      <c r="F150" s="73">
        <f t="shared" si="22"/>
        <v>1.0000000000000002</v>
      </c>
      <c r="G150" s="73">
        <f t="shared" si="22"/>
        <v>1</v>
      </c>
      <c r="H150" s="73">
        <f t="shared" si="22"/>
        <v>1</v>
      </c>
      <c r="I150" s="73">
        <f t="shared" si="22"/>
        <v>1</v>
      </c>
      <c r="J150" s="73">
        <f t="shared" si="22"/>
        <v>0.99999999999999967</v>
      </c>
      <c r="K150" s="73">
        <f t="shared" si="22"/>
        <v>1.0000000000000002</v>
      </c>
      <c r="L150" s="73">
        <f t="shared" si="22"/>
        <v>1</v>
      </c>
      <c r="M150" s="73">
        <f t="shared" si="22"/>
        <v>1.0000000000000002</v>
      </c>
      <c r="N150" s="73">
        <f t="shared" si="22"/>
        <v>0.99999999999999978</v>
      </c>
      <c r="O150" s="73">
        <f t="shared" si="22"/>
        <v>0.99999999999999978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1.6507797765512733</v>
      </c>
      <c r="C151" s="169">
        <f t="shared" si="22"/>
        <v>1.6802356922367299</v>
      </c>
      <c r="D151" s="169">
        <f t="shared" si="22"/>
        <v>1.7153397788297271</v>
      </c>
      <c r="E151" s="169">
        <f t="shared" si="22"/>
        <v>1.7572398488116712</v>
      </c>
      <c r="F151" s="169">
        <f t="shared" si="22"/>
        <v>1.8744043405151636</v>
      </c>
      <c r="G151" s="169">
        <f t="shared" si="22"/>
        <v>1.9599984875254224</v>
      </c>
      <c r="H151" s="169">
        <f t="shared" si="22"/>
        <v>2.0625043516743222</v>
      </c>
      <c r="I151" s="169">
        <f t="shared" si="22"/>
        <v>2.3036865418342956</v>
      </c>
      <c r="J151" s="169">
        <f t="shared" si="22"/>
        <v>2.3619110743315903</v>
      </c>
      <c r="K151" s="169">
        <f t="shared" si="22"/>
        <v>2.5412533829690109</v>
      </c>
      <c r="L151" s="169">
        <f t="shared" si="22"/>
        <v>2.6872706584890813</v>
      </c>
      <c r="M151" s="169">
        <f t="shared" si="22"/>
        <v>2.9703014151780769</v>
      </c>
      <c r="N151" s="169">
        <f t="shared" si="22"/>
        <v>3.1646556949668416</v>
      </c>
      <c r="O151" s="169">
        <f t="shared" si="22"/>
        <v>3.430061672104872</v>
      </c>
      <c r="P151" s="169">
        <f t="shared" si="22"/>
        <v>3.4478900844869345</v>
      </c>
      <c r="Q151" s="169">
        <f t="shared" si="22"/>
        <v>3.575429934840491</v>
      </c>
    </row>
    <row r="152" spans="1:17" ht="12" customHeight="1" x14ac:dyDescent="0.25">
      <c r="A152" s="23" t="s">
        <v>60</v>
      </c>
      <c r="B152" s="73">
        <f t="shared" si="22"/>
        <v>1.6507797765512733</v>
      </c>
      <c r="C152" s="73">
        <f t="shared" si="22"/>
        <v>1.6802356922367299</v>
      </c>
      <c r="D152" s="73">
        <f t="shared" si="22"/>
        <v>1.7153397788297271</v>
      </c>
      <c r="E152" s="73">
        <f t="shared" si="22"/>
        <v>1.7572398488116712</v>
      </c>
      <c r="F152" s="73">
        <f t="shared" si="22"/>
        <v>1.8744043405151636</v>
      </c>
      <c r="G152" s="73">
        <f t="shared" si="22"/>
        <v>1.9599984875254224</v>
      </c>
      <c r="H152" s="73">
        <f t="shared" si="22"/>
        <v>2.0625043516743222</v>
      </c>
      <c r="I152" s="73">
        <f t="shared" si="22"/>
        <v>2.3036865418342956</v>
      </c>
      <c r="J152" s="73">
        <f t="shared" si="22"/>
        <v>2.3619110743315903</v>
      </c>
      <c r="K152" s="73">
        <f t="shared" si="22"/>
        <v>2.5412533829690109</v>
      </c>
      <c r="L152" s="73">
        <f t="shared" si="22"/>
        <v>2.6872706584890813</v>
      </c>
      <c r="M152" s="73">
        <f t="shared" si="22"/>
        <v>2.9703014151780769</v>
      </c>
      <c r="N152" s="73">
        <f t="shared" si="22"/>
        <v>3.1646556949668416</v>
      </c>
      <c r="O152" s="73">
        <f t="shared" si="22"/>
        <v>3.430061672104872</v>
      </c>
      <c r="P152" s="73">
        <f t="shared" si="22"/>
        <v>3.4478900844869345</v>
      </c>
      <c r="Q152" s="73">
        <f t="shared" si="22"/>
        <v>3.575429934840491</v>
      </c>
    </row>
    <row r="153" spans="1:17" ht="12" customHeight="1" x14ac:dyDescent="0.25">
      <c r="A153" s="158" t="s">
        <v>63</v>
      </c>
      <c r="B153" s="169">
        <f t="shared" si="22"/>
        <v>0.72155562790811123</v>
      </c>
      <c r="C153" s="169">
        <f t="shared" si="22"/>
        <v>0.72236794126869341</v>
      </c>
      <c r="D153" s="169">
        <f t="shared" si="22"/>
        <v>0.72625853135725171</v>
      </c>
      <c r="E153" s="169">
        <f t="shared" si="22"/>
        <v>0.73071114908839208</v>
      </c>
      <c r="F153" s="169">
        <f t="shared" si="22"/>
        <v>0.73461242658197479</v>
      </c>
      <c r="G153" s="169">
        <f t="shared" si="22"/>
        <v>0.74079871859670876</v>
      </c>
      <c r="H153" s="169">
        <f t="shared" si="22"/>
        <v>0.74714550131210988</v>
      </c>
      <c r="I153" s="169">
        <f t="shared" si="22"/>
        <v>0.75745865481589802</v>
      </c>
      <c r="J153" s="169">
        <f t="shared" si="22"/>
        <v>0.76302902647317639</v>
      </c>
      <c r="K153" s="169">
        <f t="shared" si="22"/>
        <v>0.76452164521601329</v>
      </c>
      <c r="L153" s="169">
        <f t="shared" si="22"/>
        <v>0.76936834702592227</v>
      </c>
      <c r="M153" s="169">
        <f t="shared" si="22"/>
        <v>0.77467726114448376</v>
      </c>
      <c r="N153" s="169">
        <f t="shared" si="22"/>
        <v>0.77544060136690818</v>
      </c>
      <c r="O153" s="169">
        <f t="shared" si="22"/>
        <v>0.78327542419539364</v>
      </c>
      <c r="P153" s="169">
        <f t="shared" si="22"/>
        <v>0.78611502585638815</v>
      </c>
      <c r="Q153" s="169">
        <f t="shared" si="22"/>
        <v>0.78657315497424962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0.5699584790411506</v>
      </c>
      <c r="C155" s="174">
        <f t="shared" si="22"/>
        <v>0.5699584790411506</v>
      </c>
      <c r="D155" s="174">
        <f t="shared" si="22"/>
        <v>0.5734025031627098</v>
      </c>
      <c r="E155" s="174">
        <f t="shared" si="22"/>
        <v>0.57745305918299661</v>
      </c>
      <c r="F155" s="174">
        <f t="shared" si="22"/>
        <v>0.5812917465727222</v>
      </c>
      <c r="G155" s="174">
        <f t="shared" si="22"/>
        <v>0.58678398648195906</v>
      </c>
      <c r="H155" s="174">
        <f t="shared" si="22"/>
        <v>0.59298530261294835</v>
      </c>
      <c r="I155" s="174">
        <f t="shared" si="22"/>
        <v>0.60384267382325718</v>
      </c>
      <c r="J155" s="174">
        <f t="shared" si="22"/>
        <v>0.60980023413483153</v>
      </c>
      <c r="K155" s="174">
        <f t="shared" si="22"/>
        <v>0.60980023413483142</v>
      </c>
      <c r="L155" s="174">
        <f t="shared" si="22"/>
        <v>0.61365168702468809</v>
      </c>
      <c r="M155" s="174">
        <f t="shared" si="22"/>
        <v>0.61778582082543998</v>
      </c>
      <c r="N155" s="174">
        <f t="shared" si="22"/>
        <v>0.61806117404520322</v>
      </c>
      <c r="O155" s="174">
        <f t="shared" si="22"/>
        <v>0.62391609969335304</v>
      </c>
      <c r="P155" s="174">
        <f t="shared" si="22"/>
        <v>0.62680504329614783</v>
      </c>
      <c r="Q155" s="174">
        <f t="shared" si="22"/>
        <v>0.62725305438303292</v>
      </c>
    </row>
    <row r="156" spans="1:17" ht="12" customHeight="1" x14ac:dyDescent="0.25">
      <c r="A156" s="167" t="s">
        <v>143</v>
      </c>
      <c r="B156" s="174">
        <f t="shared" si="22"/>
        <v>0.67094336319781189</v>
      </c>
      <c r="C156" s="174">
        <f t="shared" si="22"/>
        <v>0.67155830902730562</v>
      </c>
      <c r="D156" s="174">
        <f t="shared" si="22"/>
        <v>0.67479585389307306</v>
      </c>
      <c r="E156" s="174">
        <f t="shared" si="22"/>
        <v>0.67838507900443035</v>
      </c>
      <c r="F156" s="174">
        <f t="shared" si="22"/>
        <v>0.68455573303353545</v>
      </c>
      <c r="G156" s="174">
        <f t="shared" si="22"/>
        <v>0.69814188236842933</v>
      </c>
      <c r="H156" s="174">
        <f t="shared" si="22"/>
        <v>0.70283654721037581</v>
      </c>
      <c r="I156" s="174">
        <f t="shared" si="22"/>
        <v>0.70649485330048056</v>
      </c>
      <c r="J156" s="174">
        <f t="shared" si="22"/>
        <v>0.7079878630897648</v>
      </c>
      <c r="K156" s="174">
        <f t="shared" si="22"/>
        <v>0.71072098816154994</v>
      </c>
      <c r="L156" s="174">
        <f t="shared" si="22"/>
        <v>0.71277570873699181</v>
      </c>
      <c r="M156" s="174">
        <f t="shared" si="22"/>
        <v>0.71399432662932449</v>
      </c>
      <c r="N156" s="174">
        <f t="shared" si="22"/>
        <v>0.71374828449405403</v>
      </c>
      <c r="O156" s="174">
        <f t="shared" si="22"/>
        <v>0.71784491836278252</v>
      </c>
      <c r="P156" s="174">
        <f t="shared" si="22"/>
        <v>0.71792263354929364</v>
      </c>
      <c r="Q156" s="174">
        <f t="shared" si="22"/>
        <v>0.71806429830518037</v>
      </c>
    </row>
    <row r="157" spans="1:17" ht="12" customHeight="1" x14ac:dyDescent="0.25">
      <c r="A157" s="166" t="s">
        <v>57</v>
      </c>
      <c r="B157" s="173">
        <f t="shared" si="22"/>
        <v>0.56995847904115071</v>
      </c>
      <c r="C157" s="173">
        <f t="shared" si="22"/>
        <v>0.56995847904115071</v>
      </c>
      <c r="D157" s="173">
        <f t="shared" si="22"/>
        <v>0.57340250316270969</v>
      </c>
      <c r="E157" s="173">
        <f t="shared" si="22"/>
        <v>0.57734196163068774</v>
      </c>
      <c r="F157" s="173">
        <f t="shared" si="22"/>
        <v>0.5847254442202251</v>
      </c>
      <c r="G157" s="173">
        <f t="shared" si="22"/>
        <v>0.60193592069921298</v>
      </c>
      <c r="H157" s="173">
        <f t="shared" si="22"/>
        <v>0.6074287421774679</v>
      </c>
      <c r="I157" s="173">
        <f t="shared" si="22"/>
        <v>0.61155107138583842</v>
      </c>
      <c r="J157" s="173">
        <f t="shared" si="22"/>
        <v>0.61284478913114693</v>
      </c>
      <c r="K157" s="173">
        <f t="shared" si="22"/>
        <v>0.61574275218663388</v>
      </c>
      <c r="L157" s="173">
        <f t="shared" si="22"/>
        <v>0.61770329508166721</v>
      </c>
      <c r="M157" s="173">
        <f t="shared" si="22"/>
        <v>0.62104099614359887</v>
      </c>
      <c r="N157" s="173">
        <f t="shared" si="22"/>
        <v>0.62104099614359864</v>
      </c>
      <c r="O157" s="173">
        <f t="shared" si="22"/>
        <v>0.62648800052131515</v>
      </c>
      <c r="P157" s="173">
        <f t="shared" si="22"/>
        <v>0.62648800052131481</v>
      </c>
      <c r="Q157" s="173">
        <f t="shared" si="22"/>
        <v>0.62648800052131504</v>
      </c>
    </row>
    <row r="158" spans="1:17" ht="12" customHeight="1" x14ac:dyDescent="0.25">
      <c r="A158" s="147" t="s">
        <v>59</v>
      </c>
      <c r="B158" s="172">
        <f t="shared" si="22"/>
        <v>0.99999999999999989</v>
      </c>
      <c r="C158" s="172">
        <f t="shared" si="22"/>
        <v>1.0000000000000002</v>
      </c>
      <c r="D158" s="172">
        <f t="shared" si="22"/>
        <v>1.0000000000000004</v>
      </c>
      <c r="E158" s="172">
        <f t="shared" si="22"/>
        <v>1</v>
      </c>
      <c r="F158" s="172">
        <f t="shared" si="22"/>
        <v>0.99999999999999967</v>
      </c>
      <c r="G158" s="172">
        <f t="shared" si="22"/>
        <v>0.99999999999999989</v>
      </c>
      <c r="H158" s="172">
        <f t="shared" si="22"/>
        <v>0.99999999999999989</v>
      </c>
      <c r="I158" s="172">
        <f t="shared" si="22"/>
        <v>0.99999999999999978</v>
      </c>
      <c r="J158" s="172">
        <f t="shared" si="22"/>
        <v>1</v>
      </c>
      <c r="K158" s="172">
        <f t="shared" si="22"/>
        <v>0.99999999999999967</v>
      </c>
      <c r="L158" s="172">
        <f t="shared" si="22"/>
        <v>1.0000000000000002</v>
      </c>
      <c r="M158" s="172">
        <f t="shared" si="22"/>
        <v>1</v>
      </c>
      <c r="N158" s="172">
        <f t="shared" si="22"/>
        <v>0.99999999999999933</v>
      </c>
      <c r="O158" s="172">
        <f t="shared" si="22"/>
        <v>1</v>
      </c>
      <c r="P158" s="172">
        <f t="shared" si="22"/>
        <v>0.99999999999999989</v>
      </c>
      <c r="Q158" s="172">
        <f t="shared" si="22"/>
        <v>1.0000000000000002</v>
      </c>
    </row>
    <row r="159" spans="1:17" ht="12" customHeight="1" x14ac:dyDescent="0.25">
      <c r="A159" s="163" t="s">
        <v>142</v>
      </c>
      <c r="B159" s="171">
        <f t="shared" si="22"/>
        <v>0.72828027877480361</v>
      </c>
      <c r="C159" s="171">
        <f t="shared" si="22"/>
        <v>0.72845323317773591</v>
      </c>
      <c r="D159" s="171">
        <f t="shared" si="22"/>
        <v>0.73184530201942699</v>
      </c>
      <c r="E159" s="171">
        <f t="shared" si="22"/>
        <v>0.73590380693927404</v>
      </c>
      <c r="F159" s="171">
        <f t="shared" si="22"/>
        <v>0.73953445957892872</v>
      </c>
      <c r="G159" s="171">
        <f t="shared" si="22"/>
        <v>0.74528682916547362</v>
      </c>
      <c r="H159" s="171">
        <f t="shared" si="22"/>
        <v>0.75131675825516309</v>
      </c>
      <c r="I159" s="171">
        <f t="shared" si="22"/>
        <v>0.76126652951215112</v>
      </c>
      <c r="J159" s="171">
        <f t="shared" si="22"/>
        <v>0.76647572388412122</v>
      </c>
      <c r="K159" s="171">
        <f t="shared" si="22"/>
        <v>0.76745637049635584</v>
      </c>
      <c r="L159" s="171">
        <f t="shared" si="22"/>
        <v>0.77199600904619825</v>
      </c>
      <c r="M159" s="171">
        <f t="shared" si="22"/>
        <v>0.77709111623524407</v>
      </c>
      <c r="N159" s="171">
        <f t="shared" si="22"/>
        <v>0.77751179863957842</v>
      </c>
      <c r="O159" s="171">
        <f t="shared" si="22"/>
        <v>0.78548267999098953</v>
      </c>
      <c r="P159" s="171">
        <f t="shared" si="22"/>
        <v>0.78809094812902247</v>
      </c>
      <c r="Q159" s="171">
        <f t="shared" si="22"/>
        <v>0.78843973547744539</v>
      </c>
    </row>
    <row r="160" spans="1:17" ht="12" customHeight="1" x14ac:dyDescent="0.25">
      <c r="A160" s="161" t="s">
        <v>141</v>
      </c>
      <c r="B160" s="170">
        <f t="shared" si="22"/>
        <v>0.79570573035731529</v>
      </c>
      <c r="C160" s="170">
        <f t="shared" si="22"/>
        <v>0.79463426283208016</v>
      </c>
      <c r="D160" s="170">
        <f t="shared" si="22"/>
        <v>0.79751688084043315</v>
      </c>
      <c r="E160" s="170">
        <f t="shared" si="22"/>
        <v>0.80171678296446802</v>
      </c>
      <c r="F160" s="170">
        <f t="shared" si="22"/>
        <v>0.80570456254274592</v>
      </c>
      <c r="G160" s="170">
        <f t="shared" si="22"/>
        <v>0.81201360175757831</v>
      </c>
      <c r="H160" s="170">
        <f t="shared" si="22"/>
        <v>0.8172870797180537</v>
      </c>
      <c r="I160" s="170">
        <f t="shared" si="22"/>
        <v>0.82637035990608165</v>
      </c>
      <c r="J160" s="170">
        <f t="shared" si="22"/>
        <v>0.82700702078658195</v>
      </c>
      <c r="K160" s="170">
        <f t="shared" si="22"/>
        <v>0.82710265020368867</v>
      </c>
      <c r="L160" s="170">
        <f t="shared" si="22"/>
        <v>0.8279090203909083</v>
      </c>
      <c r="M160" s="170">
        <f t="shared" si="22"/>
        <v>0.82932576008852188</v>
      </c>
      <c r="N160" s="170">
        <f t="shared" si="22"/>
        <v>0.82735393154563941</v>
      </c>
      <c r="O160" s="170">
        <f t="shared" si="22"/>
        <v>0.83337228335414471</v>
      </c>
      <c r="P160" s="170">
        <f t="shared" si="22"/>
        <v>0.83477645758245467</v>
      </c>
      <c r="Q160" s="170">
        <f t="shared" si="22"/>
        <v>0.83452519240364675</v>
      </c>
    </row>
    <row r="161" spans="1:17" ht="12" customHeight="1" x14ac:dyDescent="0.25">
      <c r="A161" s="148" t="s">
        <v>60</v>
      </c>
      <c r="B161" s="73">
        <f t="shared" si="22"/>
        <v>0.72828027877480339</v>
      </c>
      <c r="C161" s="73">
        <f t="shared" si="22"/>
        <v>0.7284532331777358</v>
      </c>
      <c r="D161" s="73">
        <f t="shared" si="22"/>
        <v>0.73365893605491972</v>
      </c>
      <c r="E161" s="73">
        <f t="shared" si="22"/>
        <v>0.73931855551441705</v>
      </c>
      <c r="F161" s="73">
        <f t="shared" si="22"/>
        <v>0.74345790929177236</v>
      </c>
      <c r="G161" s="73">
        <f t="shared" si="22"/>
        <v>0.75134301703082818</v>
      </c>
      <c r="H161" s="73">
        <f t="shared" si="22"/>
        <v>0.75821932524396496</v>
      </c>
      <c r="I161" s="73">
        <f t="shared" si="22"/>
        <v>0.77077788570227268</v>
      </c>
      <c r="J161" s="73">
        <f t="shared" si="22"/>
        <v>0.77321909628591801</v>
      </c>
      <c r="K161" s="73">
        <f t="shared" si="22"/>
        <v>0.77489178214990861</v>
      </c>
      <c r="L161" s="73">
        <f t="shared" si="22"/>
        <v>0.77761713320991732</v>
      </c>
      <c r="M161" s="73">
        <f t="shared" si="22"/>
        <v>0.78225985014021693</v>
      </c>
      <c r="N161" s="73">
        <f t="shared" si="22"/>
        <v>0.78306663047682068</v>
      </c>
      <c r="O161" s="73">
        <f t="shared" si="22"/>
        <v>0.78900698822849036</v>
      </c>
      <c r="P161" s="73">
        <f t="shared" si="22"/>
        <v>0.79010270893474788</v>
      </c>
      <c r="Q161" s="73">
        <f t="shared" si="22"/>
        <v>0.79016709979822897</v>
      </c>
    </row>
    <row r="162" spans="1:17" ht="12" customHeight="1" x14ac:dyDescent="0.25">
      <c r="A162" s="148" t="s">
        <v>59</v>
      </c>
      <c r="B162" s="73">
        <f t="shared" si="22"/>
        <v>1</v>
      </c>
      <c r="C162" s="73">
        <f t="shared" si="22"/>
        <v>0.99999999999999956</v>
      </c>
      <c r="D162" s="73">
        <f t="shared" si="22"/>
        <v>1</v>
      </c>
      <c r="E162" s="73">
        <f t="shared" si="22"/>
        <v>1</v>
      </c>
      <c r="F162" s="73">
        <f t="shared" si="22"/>
        <v>1.0000000000000004</v>
      </c>
      <c r="G162" s="73">
        <f t="shared" si="22"/>
        <v>1</v>
      </c>
      <c r="H162" s="73">
        <f t="shared" si="22"/>
        <v>1.0000000000000002</v>
      </c>
      <c r="I162" s="73">
        <f t="shared" si="22"/>
        <v>0.99999999999999989</v>
      </c>
      <c r="J162" s="73">
        <f t="shared" si="22"/>
        <v>0.99999999999999989</v>
      </c>
      <c r="K162" s="73">
        <f t="shared" si="22"/>
        <v>1.0000000000000004</v>
      </c>
      <c r="L162" s="73">
        <f t="shared" si="22"/>
        <v>1.0000000000000004</v>
      </c>
      <c r="M162" s="73">
        <f t="shared" si="22"/>
        <v>0.99999999999999967</v>
      </c>
      <c r="N162" s="73">
        <f t="shared" si="22"/>
        <v>1</v>
      </c>
      <c r="O162" s="73">
        <f t="shared" si="22"/>
        <v>1.0000000000000002</v>
      </c>
      <c r="P162" s="73">
        <f t="shared" si="22"/>
        <v>1</v>
      </c>
      <c r="Q162" s="73">
        <f t="shared" ref="Q162" si="23">IF(Q141=0,"",Q141/Q120)</f>
        <v>0.99999999999999967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0.61921391280683991</v>
      </c>
      <c r="C163" s="169">
        <f t="shared" si="24"/>
        <v>0.61623845001358646</v>
      </c>
      <c r="D163" s="169">
        <f t="shared" si="24"/>
        <v>0.6378781621421733</v>
      </c>
      <c r="E163" s="169">
        <f t="shared" si="24"/>
        <v>0.64728578181302854</v>
      </c>
      <c r="F163" s="169">
        <f t="shared" si="24"/>
        <v>0.66347921985411229</v>
      </c>
      <c r="G163" s="169">
        <f t="shared" si="24"/>
        <v>0.6822616122688574</v>
      </c>
      <c r="H163" s="169">
        <f t="shared" si="24"/>
        <v>0.67967082449733784</v>
      </c>
      <c r="I163" s="169">
        <f t="shared" si="24"/>
        <v>0.70723798081101186</v>
      </c>
      <c r="J163" s="169">
        <f t="shared" si="24"/>
        <v>0.70709103538343776</v>
      </c>
      <c r="K163" s="169">
        <f t="shared" si="24"/>
        <v>0.71133351368646558</v>
      </c>
      <c r="L163" s="169">
        <f t="shared" si="24"/>
        <v>0.69387834957851491</v>
      </c>
      <c r="M163" s="169">
        <f t="shared" si="24"/>
        <v>0.74793018956639656</v>
      </c>
      <c r="N163" s="169">
        <f t="shared" si="24"/>
        <v>0.74757412731730577</v>
      </c>
      <c r="O163" s="169">
        <f t="shared" si="24"/>
        <v>0.74722834836533325</v>
      </c>
      <c r="P163" s="169">
        <f t="shared" si="24"/>
        <v>0.78582179588076262</v>
      </c>
      <c r="Q163" s="169">
        <f t="shared" si="24"/>
        <v>0.78645921128858864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0.41854309232117781</v>
      </c>
      <c r="C165" s="73">
        <f t="shared" si="24"/>
        <v>0.4200475809809241</v>
      </c>
      <c r="D165" s="73">
        <f t="shared" si="24"/>
        <v>0.42132034479084013</v>
      </c>
      <c r="E165" s="73">
        <f t="shared" si="24"/>
        <v>0.42576241927529296</v>
      </c>
      <c r="F165" s="73">
        <f t="shared" si="24"/>
        <v>0.43025608197122184</v>
      </c>
      <c r="G165" s="73">
        <f t="shared" si="24"/>
        <v>0.43481828865127647</v>
      </c>
      <c r="H165" s="73">
        <f t="shared" si="24"/>
        <v>0.44298022761000483</v>
      </c>
      <c r="I165" s="73">
        <f t="shared" si="24"/>
        <v>0.45342998602284545</v>
      </c>
      <c r="J165" s="73">
        <f t="shared" si="24"/>
        <v>0.45967251046789165</v>
      </c>
      <c r="K165" s="73">
        <f t="shared" si="24"/>
        <v>0.46136831306354775</v>
      </c>
      <c r="L165" s="73">
        <f t="shared" si="24"/>
        <v>0.46341410851358178</v>
      </c>
      <c r="M165" s="73">
        <f t="shared" si="24"/>
        <v>0.46505105386300583</v>
      </c>
      <c r="N165" s="73">
        <f t="shared" si="24"/>
        <v>0.46532322802677539</v>
      </c>
      <c r="O165" s="73">
        <f t="shared" si="24"/>
        <v>0.46860926741715175</v>
      </c>
      <c r="P165" s="73">
        <f t="shared" si="24"/>
        <v>0.47026234677867312</v>
      </c>
      <c r="Q165" s="73">
        <f t="shared" si="24"/>
        <v>0.4702623467786729</v>
      </c>
    </row>
    <row r="166" spans="1:17" ht="12" customHeight="1" x14ac:dyDescent="0.25">
      <c r="A166" s="29" t="s">
        <v>140</v>
      </c>
      <c r="B166" s="65">
        <f t="shared" si="24"/>
        <v>0.80244155533277861</v>
      </c>
      <c r="C166" s="65">
        <f t="shared" si="24"/>
        <v>0.80244155533277861</v>
      </c>
      <c r="D166" s="65">
        <f t="shared" si="24"/>
        <v>0.80695821058281303</v>
      </c>
      <c r="E166" s="65">
        <f t="shared" si="24"/>
        <v>0.81074097808568046</v>
      </c>
      <c r="F166" s="65">
        <f t="shared" si="24"/>
        <v>0.81415767475183876</v>
      </c>
      <c r="G166" s="65">
        <f t="shared" si="24"/>
        <v>0.8192062993486765</v>
      </c>
      <c r="H166" s="65">
        <f t="shared" si="24"/>
        <v>0.82335890717382276</v>
      </c>
      <c r="I166" s="65">
        <f t="shared" si="24"/>
        <v>0.83042792448731118</v>
      </c>
      <c r="J166" s="65">
        <f t="shared" si="24"/>
        <v>0.83389493242543411</v>
      </c>
      <c r="K166" s="65">
        <f t="shared" si="24"/>
        <v>0.83461717456084816</v>
      </c>
      <c r="L166" s="65">
        <f t="shared" si="24"/>
        <v>0.83656777597729104</v>
      </c>
      <c r="M166" s="65">
        <f t="shared" si="24"/>
        <v>0.8400551250240047</v>
      </c>
      <c r="N166" s="65">
        <f t="shared" si="24"/>
        <v>0.84035028971375936</v>
      </c>
      <c r="O166" s="65">
        <f t="shared" si="24"/>
        <v>0.84485219633057418</v>
      </c>
      <c r="P166" s="65">
        <f t="shared" si="24"/>
        <v>0.845876115061717</v>
      </c>
      <c r="Q166" s="65">
        <f t="shared" si="24"/>
        <v>0.84608357667336132</v>
      </c>
    </row>
    <row r="168" spans="1:17" ht="12" customHeight="1" x14ac:dyDescent="0.25">
      <c r="A168" s="152" t="s">
        <v>121</v>
      </c>
      <c r="B168" s="168">
        <f>SUM(B169,B172,B174,B184)</f>
        <v>8.8808166437565514</v>
      </c>
      <c r="C168" s="168">
        <f t="shared" ref="C168:Q168" si="25">SUM(C169,C172,C174,C184)</f>
        <v>7.9780407001781208</v>
      </c>
      <c r="D168" s="168">
        <f t="shared" si="25"/>
        <v>7.9653399192535534</v>
      </c>
      <c r="E168" s="168">
        <f t="shared" si="25"/>
        <v>7.8313593073090093</v>
      </c>
      <c r="F168" s="168">
        <f t="shared" si="25"/>
        <v>5.0066907868871375</v>
      </c>
      <c r="G168" s="168">
        <f t="shared" si="25"/>
        <v>4.9109993144366388</v>
      </c>
      <c r="H168" s="168">
        <f t="shared" si="25"/>
        <v>4.9069794480551092</v>
      </c>
      <c r="I168" s="168">
        <f t="shared" si="25"/>
        <v>5.8629492698208248</v>
      </c>
      <c r="J168" s="168">
        <f t="shared" si="25"/>
        <v>25.984591838097494</v>
      </c>
      <c r="K168" s="168">
        <f t="shared" si="25"/>
        <v>7.9441476234652946</v>
      </c>
      <c r="L168" s="168">
        <f t="shared" si="25"/>
        <v>7.9898107486061001</v>
      </c>
      <c r="M168" s="168">
        <f t="shared" si="25"/>
        <v>7.9504949602197925</v>
      </c>
      <c r="N168" s="168">
        <f t="shared" si="25"/>
        <v>7.9585534511848026</v>
      </c>
      <c r="O168" s="168">
        <f t="shared" si="25"/>
        <v>3.9761273223489417</v>
      </c>
      <c r="P168" s="168">
        <f t="shared" si="25"/>
        <v>1.988090005175162</v>
      </c>
      <c r="Q168" s="168">
        <f t="shared" si="25"/>
        <v>1.9837214480332752</v>
      </c>
    </row>
    <row r="169" spans="1:17" ht="12" customHeight="1" x14ac:dyDescent="0.25">
      <c r="A169" s="158" t="s">
        <v>65</v>
      </c>
      <c r="B169" s="157">
        <f>SUM(B170:B171)</f>
        <v>8.6504119197503204</v>
      </c>
      <c r="C169" s="157">
        <f t="shared" ref="C169:Q169" si="26">SUM(C170:C171)</f>
        <v>7.7677100431560007</v>
      </c>
      <c r="D169" s="157">
        <f t="shared" si="26"/>
        <v>7.770567869099998</v>
      </c>
      <c r="E169" s="157">
        <f t="shared" si="26"/>
        <v>7.6439272174199981</v>
      </c>
      <c r="F169" s="157">
        <f t="shared" si="26"/>
        <v>4.8898359004320007</v>
      </c>
      <c r="G169" s="157">
        <f t="shared" si="26"/>
        <v>4.8008718429618096</v>
      </c>
      <c r="H169" s="157">
        <f t="shared" si="26"/>
        <v>4.7862729322199993</v>
      </c>
      <c r="I169" s="157">
        <f t="shared" si="26"/>
        <v>5.7147778935</v>
      </c>
      <c r="J169" s="157">
        <f t="shared" si="26"/>
        <v>25.822166455800001</v>
      </c>
      <c r="K169" s="157">
        <f t="shared" si="26"/>
        <v>7.7769475056000017</v>
      </c>
      <c r="L169" s="157">
        <f t="shared" si="26"/>
        <v>7.8000182520136523</v>
      </c>
      <c r="M169" s="157">
        <f t="shared" si="26"/>
        <v>7.8000169021772408</v>
      </c>
      <c r="N169" s="157">
        <f t="shared" si="26"/>
        <v>7.7996329687936115</v>
      </c>
      <c r="O169" s="157">
        <f t="shared" si="26"/>
        <v>3.8999388509214996</v>
      </c>
      <c r="P169" s="157">
        <f t="shared" si="26"/>
        <v>1.9499704966203746</v>
      </c>
      <c r="Q169" s="157">
        <f t="shared" si="26"/>
        <v>1.9499999999999929</v>
      </c>
    </row>
    <row r="170" spans="1:17" ht="12" customHeight="1" x14ac:dyDescent="0.25">
      <c r="A170" s="23" t="s">
        <v>58</v>
      </c>
      <c r="B170" s="156">
        <f>RES_hhdet_emi!B$5</f>
        <v>8.6504119197503204</v>
      </c>
      <c r="C170" s="156">
        <f>RES_hhdet_emi!C$5</f>
        <v>7.7677100431560007</v>
      </c>
      <c r="D170" s="156">
        <f>RES_hhdet_emi!D$5</f>
        <v>7.770567869099998</v>
      </c>
      <c r="E170" s="156">
        <f>RES_hhdet_emi!E$5</f>
        <v>7.6439272174199981</v>
      </c>
      <c r="F170" s="156">
        <f>RES_hhdet_emi!F$5</f>
        <v>4.8898359004320007</v>
      </c>
      <c r="G170" s="156">
        <f>RES_hhdet_emi!G$5</f>
        <v>4.8008718429618096</v>
      </c>
      <c r="H170" s="156">
        <f>RES_hhdet_emi!H$5</f>
        <v>4.7862729322199993</v>
      </c>
      <c r="I170" s="156">
        <f>RES_hhdet_emi!I$5</f>
        <v>5.7147778935</v>
      </c>
      <c r="J170" s="156">
        <f>RES_hhdet_emi!J$5</f>
        <v>25.822166455800001</v>
      </c>
      <c r="K170" s="156">
        <f>RES_hhdet_emi!K$5</f>
        <v>7.7769475056000017</v>
      </c>
      <c r="L170" s="156">
        <f>RES_hhdet_emi!L$5</f>
        <v>7.8000182520136523</v>
      </c>
      <c r="M170" s="156">
        <f>RES_hhdet_emi!M$5</f>
        <v>7.8000169021772408</v>
      </c>
      <c r="N170" s="156">
        <f>RES_hhdet_emi!N$5</f>
        <v>7.7996329687936115</v>
      </c>
      <c r="O170" s="156">
        <f>RES_hhdet_emi!O$5</f>
        <v>3.8999388509214996</v>
      </c>
      <c r="P170" s="156">
        <f>RES_hhdet_emi!P$5</f>
        <v>1.9499704966203746</v>
      </c>
      <c r="Q170" s="156">
        <f>RES_hhdet_emi!Q$5</f>
        <v>1.9499999999999929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5.3958981407851971E-2</v>
      </c>
      <c r="C174" s="157">
        <f t="shared" ref="C174:Q174" si="28">SUM(C175:C177,C180:C181)</f>
        <v>4.5684490168316695E-2</v>
      </c>
      <c r="D174" s="157">
        <f t="shared" si="28"/>
        <v>4.4955616041584531E-2</v>
      </c>
      <c r="E174" s="157">
        <f t="shared" si="28"/>
        <v>4.3142110902769877E-2</v>
      </c>
      <c r="F174" s="157">
        <f t="shared" si="28"/>
        <v>2.8159229181352663E-2</v>
      </c>
      <c r="G174" s="157">
        <f t="shared" si="28"/>
        <v>2.7953897363241366E-2</v>
      </c>
      <c r="H174" s="157">
        <f t="shared" si="28"/>
        <v>2.7589310211299293E-2</v>
      </c>
      <c r="I174" s="157">
        <f t="shared" si="28"/>
        <v>3.7073209541669497E-2</v>
      </c>
      <c r="J174" s="157">
        <f t="shared" si="28"/>
        <v>3.7557662803554867E-2</v>
      </c>
      <c r="K174" s="157">
        <f t="shared" si="28"/>
        <v>3.7614532334279159E-2</v>
      </c>
      <c r="L174" s="157">
        <f t="shared" si="28"/>
        <v>3.6829721389750596E-2</v>
      </c>
      <c r="M174" s="157">
        <f t="shared" si="28"/>
        <v>3.961460564783794E-2</v>
      </c>
      <c r="N174" s="157">
        <f t="shared" si="28"/>
        <v>3.9075867855967103E-2</v>
      </c>
      <c r="O174" s="157">
        <f t="shared" si="28"/>
        <v>1.7616926779975683E-2</v>
      </c>
      <c r="P174" s="157">
        <f t="shared" si="28"/>
        <v>1.2131006980213471E-2</v>
      </c>
      <c r="Q174" s="157">
        <f t="shared" si="28"/>
        <v>1.0778878860517777E-2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5.3074407942149474E-2</v>
      </c>
      <c r="C176" s="132">
        <f>RES_hhdet_emi!C$11</f>
        <v>4.4802026019448743E-2</v>
      </c>
      <c r="D176" s="132">
        <f>RES_hhdet_emi!D$11</f>
        <v>4.4060634405228331E-2</v>
      </c>
      <c r="E176" s="132">
        <f>RES_hhdet_emi!E$11</f>
        <v>4.225609598691521E-2</v>
      </c>
      <c r="F176" s="132">
        <f>RES_hhdet_emi!F$11</f>
        <v>2.7719769422219903E-2</v>
      </c>
      <c r="G176" s="132">
        <f>RES_hhdet_emi!G$11</f>
        <v>2.7073992603623608E-2</v>
      </c>
      <c r="H176" s="132">
        <f>RES_hhdet_emi!H$11</f>
        <v>2.6699332462547708E-2</v>
      </c>
      <c r="I176" s="132">
        <f>RES_hhdet_emi!I$11</f>
        <v>3.6185637305865263E-2</v>
      </c>
      <c r="J176" s="132">
        <f>RES_hhdet_emi!J$11</f>
        <v>3.6674752104737127E-2</v>
      </c>
      <c r="K176" s="132">
        <f>RES_hhdet_emi!K$11</f>
        <v>3.6303570081341809E-2</v>
      </c>
      <c r="L176" s="132">
        <f>RES_hhdet_emi!L$11</f>
        <v>3.5522752204854992E-2</v>
      </c>
      <c r="M176" s="132">
        <f>RES_hhdet_emi!M$11</f>
        <v>3.8281586130783855E-2</v>
      </c>
      <c r="N176" s="132">
        <f>RES_hhdet_emi!N$11</f>
        <v>3.77378881839893E-2</v>
      </c>
      <c r="O176" s="132">
        <f>RES_hhdet_emi!O$11</f>
        <v>1.717049393759813E-2</v>
      </c>
      <c r="P176" s="132">
        <f>RES_hhdet_emi!P$11</f>
        <v>1.1684256014936487E-2</v>
      </c>
      <c r="Q176" s="132">
        <f>RES_hhdet_emi!Q$11</f>
        <v>1.0331193796023428E-2</v>
      </c>
    </row>
    <row r="177" spans="1:17" ht="12" customHeight="1" x14ac:dyDescent="0.25">
      <c r="A177" s="167" t="s">
        <v>143</v>
      </c>
      <c r="B177" s="132">
        <f>SUM(B178:B179)</f>
        <v>8.8457346570249571E-4</v>
      </c>
      <c r="C177" s="132">
        <f t="shared" ref="C177:Q177" si="29">SUM(C178:C179)</f>
        <v>8.8246414886795368E-4</v>
      </c>
      <c r="D177" s="132">
        <f t="shared" si="29"/>
        <v>8.9498163635620286E-4</v>
      </c>
      <c r="E177" s="132">
        <f t="shared" si="29"/>
        <v>8.8601491585466713E-4</v>
      </c>
      <c r="F177" s="132">
        <f t="shared" si="29"/>
        <v>4.3945975913275894E-4</v>
      </c>
      <c r="G177" s="132">
        <f t="shared" si="29"/>
        <v>8.7990475961775957E-4</v>
      </c>
      <c r="H177" s="132">
        <f t="shared" si="29"/>
        <v>8.8997774875158398E-4</v>
      </c>
      <c r="I177" s="132">
        <f t="shared" si="29"/>
        <v>8.875722358042342E-4</v>
      </c>
      <c r="J177" s="132">
        <f t="shared" si="29"/>
        <v>8.8291069881774368E-4</v>
      </c>
      <c r="K177" s="132">
        <f t="shared" si="29"/>
        <v>1.31096225293735E-3</v>
      </c>
      <c r="L177" s="132">
        <f t="shared" si="29"/>
        <v>1.3069691848956065E-3</v>
      </c>
      <c r="M177" s="132">
        <f t="shared" si="29"/>
        <v>1.333019517054084E-3</v>
      </c>
      <c r="N177" s="132">
        <f t="shared" si="29"/>
        <v>1.3379796719778035E-3</v>
      </c>
      <c r="O177" s="132">
        <f t="shared" si="29"/>
        <v>4.464328423775525E-4</v>
      </c>
      <c r="P177" s="132">
        <f t="shared" si="29"/>
        <v>4.4675096527698464E-4</v>
      </c>
      <c r="Q177" s="132">
        <f t="shared" si="29"/>
        <v>4.4768506449434896E-4</v>
      </c>
    </row>
    <row r="178" spans="1:17" ht="12" customHeight="1" x14ac:dyDescent="0.25">
      <c r="A178" s="166" t="s">
        <v>57</v>
      </c>
      <c r="B178" s="165">
        <f>RES_hhdet_emi!B$13</f>
        <v>8.8457346570249571E-4</v>
      </c>
      <c r="C178" s="165">
        <f>RES_hhdet_emi!C$13</f>
        <v>8.8246414886795368E-4</v>
      </c>
      <c r="D178" s="165">
        <f>RES_hhdet_emi!D$13</f>
        <v>8.9498163635620286E-4</v>
      </c>
      <c r="E178" s="165">
        <f>RES_hhdet_emi!E$13</f>
        <v>8.8601491585466713E-4</v>
      </c>
      <c r="F178" s="165">
        <f>RES_hhdet_emi!F$13</f>
        <v>4.3945975913275894E-4</v>
      </c>
      <c r="G178" s="165">
        <f>RES_hhdet_emi!G$13</f>
        <v>8.7990475961775957E-4</v>
      </c>
      <c r="H178" s="165">
        <f>RES_hhdet_emi!H$13</f>
        <v>8.8997774875158398E-4</v>
      </c>
      <c r="I178" s="165">
        <f>RES_hhdet_emi!I$13</f>
        <v>8.875722358042342E-4</v>
      </c>
      <c r="J178" s="165">
        <f>RES_hhdet_emi!J$13</f>
        <v>8.8291069881774368E-4</v>
      </c>
      <c r="K178" s="165">
        <f>RES_hhdet_emi!K$13</f>
        <v>1.31096225293735E-3</v>
      </c>
      <c r="L178" s="165">
        <f>RES_hhdet_emi!L$13</f>
        <v>1.3069691848956065E-3</v>
      </c>
      <c r="M178" s="165">
        <f>RES_hhdet_emi!M$13</f>
        <v>1.333019517054084E-3</v>
      </c>
      <c r="N178" s="165">
        <f>RES_hhdet_emi!N$13</f>
        <v>1.3379796719778035E-3</v>
      </c>
      <c r="O178" s="165">
        <f>RES_hhdet_emi!O$13</f>
        <v>4.464328423775525E-4</v>
      </c>
      <c r="P178" s="165">
        <f>RES_hhdet_emi!P$13</f>
        <v>4.4675096527698464E-4</v>
      </c>
      <c r="Q178" s="165">
        <f>RES_hhdet_emi!Q$13</f>
        <v>4.4768506449434896E-4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0.17644574259837828</v>
      </c>
      <c r="C184" s="157">
        <f t="shared" ref="C184:Q184" si="31">SUM(C185:C187)</f>
        <v>0.16464616685380296</v>
      </c>
      <c r="D184" s="157">
        <f t="shared" si="31"/>
        <v>0.14981643411197101</v>
      </c>
      <c r="E184" s="157">
        <f t="shared" si="31"/>
        <v>0.14428997898624149</v>
      </c>
      <c r="F184" s="157">
        <f t="shared" si="31"/>
        <v>8.8695657273784034E-2</v>
      </c>
      <c r="G184" s="157">
        <f t="shared" si="31"/>
        <v>8.2173574111587697E-2</v>
      </c>
      <c r="H184" s="157">
        <f t="shared" si="31"/>
        <v>9.3117205623811122E-2</v>
      </c>
      <c r="I184" s="157">
        <f t="shared" si="31"/>
        <v>0.11109816677915471</v>
      </c>
      <c r="J184" s="157">
        <f t="shared" si="31"/>
        <v>0.12486771949393959</v>
      </c>
      <c r="K184" s="157">
        <f t="shared" si="31"/>
        <v>0.12958558553101363</v>
      </c>
      <c r="L184" s="157">
        <f t="shared" si="31"/>
        <v>0.15296277520269755</v>
      </c>
      <c r="M184" s="157">
        <f t="shared" si="31"/>
        <v>0.11086345239471342</v>
      </c>
      <c r="N184" s="157">
        <f t="shared" si="31"/>
        <v>0.11984461453522387</v>
      </c>
      <c r="O184" s="157">
        <f t="shared" si="31"/>
        <v>5.8571544647466202E-2</v>
      </c>
      <c r="P184" s="157">
        <f t="shared" si="31"/>
        <v>2.5988501574573979E-2</v>
      </c>
      <c r="Q184" s="157">
        <f t="shared" si="31"/>
        <v>2.29425691727645E-2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0.17644574259837828</v>
      </c>
      <c r="C186" s="156">
        <f>RES_hhdet_emi!C$21</f>
        <v>0.16464616685380296</v>
      </c>
      <c r="D186" s="156">
        <f>RES_hhdet_emi!D$21</f>
        <v>0.14981643411197101</v>
      </c>
      <c r="E186" s="156">
        <f>RES_hhdet_emi!E$21</f>
        <v>0.14428997898624149</v>
      </c>
      <c r="F186" s="156">
        <f>RES_hhdet_emi!F$21</f>
        <v>8.8695657273784034E-2</v>
      </c>
      <c r="G186" s="156">
        <f>RES_hhdet_emi!G$21</f>
        <v>8.2173574111587697E-2</v>
      </c>
      <c r="H186" s="156">
        <f>RES_hhdet_emi!H$21</f>
        <v>9.3117205623811122E-2</v>
      </c>
      <c r="I186" s="156">
        <f>RES_hhdet_emi!I$21</f>
        <v>0.11109816677915471</v>
      </c>
      <c r="J186" s="156">
        <f>RES_hhdet_emi!J$21</f>
        <v>0.12486771949393959</v>
      </c>
      <c r="K186" s="156">
        <f>RES_hhdet_emi!K$21</f>
        <v>0.12958558553101363</v>
      </c>
      <c r="L186" s="156">
        <f>RES_hhdet_emi!L$21</f>
        <v>0.15296277520269755</v>
      </c>
      <c r="M186" s="156">
        <f>RES_hhdet_emi!M$21</f>
        <v>0.11086345239471342</v>
      </c>
      <c r="N186" s="156">
        <f>RES_hhdet_emi!N$21</f>
        <v>0.11984461453522387</v>
      </c>
      <c r="O186" s="156">
        <f>RES_hhdet_emi!O$21</f>
        <v>5.8571544647466202E-2</v>
      </c>
      <c r="P186" s="156">
        <f>RES_hhdet_emi!P$21</f>
        <v>2.5988501574573979E-2</v>
      </c>
      <c r="Q186" s="156">
        <f>RES_hhdet_emi!Q$21</f>
        <v>2.29425691727645E-2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18631.879819260615</v>
      </c>
      <c r="C189" s="168">
        <f t="shared" ref="C189:Q189" si="32">SUM(C190,C193,C195,C205)</f>
        <v>19067.801179117829</v>
      </c>
      <c r="D189" s="168">
        <f t="shared" si="32"/>
        <v>19306.800703052126</v>
      </c>
      <c r="E189" s="168">
        <f t="shared" si="32"/>
        <v>19125.971544925051</v>
      </c>
      <c r="F189" s="168">
        <f t="shared" si="32"/>
        <v>18171.403646152568</v>
      </c>
      <c r="G189" s="168">
        <f t="shared" si="32"/>
        <v>17531.614226200152</v>
      </c>
      <c r="H189" s="168">
        <f t="shared" si="32"/>
        <v>17321.864452161506</v>
      </c>
      <c r="I189" s="168">
        <f t="shared" si="32"/>
        <v>15568.383499099475</v>
      </c>
      <c r="J189" s="168">
        <f t="shared" si="32"/>
        <v>53506.310954500121</v>
      </c>
      <c r="K189" s="168">
        <f t="shared" si="32"/>
        <v>18415.672559304556</v>
      </c>
      <c r="L189" s="168">
        <f t="shared" si="32"/>
        <v>18330.88414214733</v>
      </c>
      <c r="M189" s="168">
        <f t="shared" si="32"/>
        <v>17473.341451121269</v>
      </c>
      <c r="N189" s="168">
        <f t="shared" si="32"/>
        <v>17595.696973246901</v>
      </c>
      <c r="O189" s="168">
        <f t="shared" si="32"/>
        <v>18436.292107438589</v>
      </c>
      <c r="P189" s="168">
        <f t="shared" si="32"/>
        <v>14051.802216008782</v>
      </c>
      <c r="Q189" s="168">
        <f t="shared" si="32"/>
        <v>14935.77930346331</v>
      </c>
    </row>
    <row r="190" spans="1:17" ht="12" customHeight="1" x14ac:dyDescent="0.25">
      <c r="A190" s="158" t="s">
        <v>65</v>
      </c>
      <c r="B190" s="157">
        <f>SUM(B191:B192)</f>
        <v>14855.997807634803</v>
      </c>
      <c r="C190" s="157">
        <f t="shared" ref="C190:Q190" si="33">SUM(C191:C192)</f>
        <v>15177.07397184882</v>
      </c>
      <c r="D190" s="157">
        <f t="shared" si="33"/>
        <v>15277.731674539295</v>
      </c>
      <c r="E190" s="157">
        <f t="shared" si="33"/>
        <v>15103.611691354074</v>
      </c>
      <c r="F190" s="157">
        <f t="shared" si="33"/>
        <v>14223.164771576106</v>
      </c>
      <c r="G190" s="157">
        <f t="shared" si="33"/>
        <v>13589.310777008939</v>
      </c>
      <c r="H190" s="157">
        <f t="shared" si="33"/>
        <v>13281.966140992288</v>
      </c>
      <c r="I190" s="157">
        <f t="shared" si="33"/>
        <v>11494.51799944905</v>
      </c>
      <c r="J190" s="157">
        <f t="shared" si="33"/>
        <v>49310.599657767387</v>
      </c>
      <c r="K190" s="157">
        <f t="shared" si="33"/>
        <v>14128.274408020272</v>
      </c>
      <c r="L190" s="157">
        <f t="shared" si="33"/>
        <v>13922.681689924024</v>
      </c>
      <c r="M190" s="157">
        <f t="shared" si="33"/>
        <v>12826.845213573024</v>
      </c>
      <c r="N190" s="157">
        <f t="shared" si="33"/>
        <v>12629.278831793783</v>
      </c>
      <c r="O190" s="157">
        <f t="shared" si="33"/>
        <v>13593.583292335667</v>
      </c>
      <c r="P190" s="157">
        <f t="shared" si="33"/>
        <v>9278.9940235015929</v>
      </c>
      <c r="Q190" s="157">
        <f t="shared" si="33"/>
        <v>10146.561219426248</v>
      </c>
    </row>
    <row r="191" spans="1:17" ht="12" customHeight="1" x14ac:dyDescent="0.25">
      <c r="A191" s="23" t="s">
        <v>58</v>
      </c>
      <c r="B191" s="156">
        <f>IF(B107=0,0,B107/0.086*1000000/B$7)</f>
        <v>14794.236630308176</v>
      </c>
      <c r="C191" s="156">
        <f t="shared" ref="C191:Q192" si="34">IF(C107=0,0,C107/0.086*1000000/C$7)</f>
        <v>15115.240150243748</v>
      </c>
      <c r="D191" s="156">
        <f t="shared" si="34"/>
        <v>15204.432587068675</v>
      </c>
      <c r="E191" s="156">
        <f t="shared" si="34"/>
        <v>15032.451845648384</v>
      </c>
      <c r="F191" s="156">
        <f t="shared" si="34"/>
        <v>14159.20374373471</v>
      </c>
      <c r="G191" s="156">
        <f t="shared" si="34"/>
        <v>13527.979735670009</v>
      </c>
      <c r="H191" s="156">
        <f t="shared" si="34"/>
        <v>13223.060882179605</v>
      </c>
      <c r="I191" s="156">
        <f t="shared" si="34"/>
        <v>11431.522733211394</v>
      </c>
      <c r="J191" s="156">
        <f t="shared" si="34"/>
        <v>49068.836588733597</v>
      </c>
      <c r="K191" s="156">
        <f t="shared" si="34"/>
        <v>14047.278465145781</v>
      </c>
      <c r="L191" s="156">
        <f t="shared" si="34"/>
        <v>13860.433520133016</v>
      </c>
      <c r="M191" s="156">
        <f t="shared" si="34"/>
        <v>12732.533574657617</v>
      </c>
      <c r="N191" s="156">
        <f t="shared" si="34"/>
        <v>12523.775342349056</v>
      </c>
      <c r="O191" s="156">
        <f t="shared" si="34"/>
        <v>13481.720010315925</v>
      </c>
      <c r="P191" s="156">
        <f t="shared" si="34"/>
        <v>9165.7948769600152</v>
      </c>
      <c r="Q191" s="156">
        <f t="shared" si="34"/>
        <v>10026.273890835999</v>
      </c>
    </row>
    <row r="192" spans="1:17" ht="12" customHeight="1" x14ac:dyDescent="0.25">
      <c r="A192" s="23" t="s">
        <v>60</v>
      </c>
      <c r="B192" s="156">
        <f>IF(B108=0,0,B108/0.086*1000000/B$7)</f>
        <v>61.761177326627504</v>
      </c>
      <c r="C192" s="156">
        <f t="shared" si="34"/>
        <v>61.833821605071911</v>
      </c>
      <c r="D192" s="156">
        <f t="shared" si="34"/>
        <v>73.299087470619227</v>
      </c>
      <c r="E192" s="156">
        <f t="shared" si="34"/>
        <v>71.159845705689278</v>
      </c>
      <c r="F192" s="156">
        <f t="shared" si="34"/>
        <v>63.961027841397247</v>
      </c>
      <c r="G192" s="156">
        <f t="shared" si="34"/>
        <v>61.331041338929644</v>
      </c>
      <c r="H192" s="156">
        <f t="shared" si="34"/>
        <v>58.90525881268249</v>
      </c>
      <c r="I192" s="156">
        <f t="shared" si="34"/>
        <v>62.99526623765675</v>
      </c>
      <c r="J192" s="156">
        <f t="shared" si="34"/>
        <v>241.76306903379037</v>
      </c>
      <c r="K192" s="156">
        <f t="shared" si="34"/>
        <v>80.99594287449213</v>
      </c>
      <c r="L192" s="156">
        <f t="shared" si="34"/>
        <v>62.248169791007648</v>
      </c>
      <c r="M192" s="156">
        <f t="shared" si="34"/>
        <v>94.311638915407215</v>
      </c>
      <c r="N192" s="156">
        <f t="shared" si="34"/>
        <v>105.50348944472699</v>
      </c>
      <c r="O192" s="156">
        <f t="shared" si="34"/>
        <v>111.86328201974163</v>
      </c>
      <c r="P192" s="156">
        <f t="shared" si="34"/>
        <v>113.19914654157733</v>
      </c>
      <c r="Q192" s="156">
        <f t="shared" si="34"/>
        <v>120.28732859025028</v>
      </c>
    </row>
    <row r="193" spans="1:17" ht="12" customHeight="1" x14ac:dyDescent="0.25">
      <c r="A193" s="158" t="s">
        <v>112</v>
      </c>
      <c r="B193" s="157">
        <f>B194</f>
        <v>5.3774871060129827</v>
      </c>
      <c r="C193" s="157">
        <f t="shared" ref="C193:Q193" si="35">C194</f>
        <v>5.4798271673426369</v>
      </c>
      <c r="D193" s="157">
        <f t="shared" si="35"/>
        <v>5.426425022377714</v>
      </c>
      <c r="E193" s="157">
        <f t="shared" si="35"/>
        <v>5.3418001104906168</v>
      </c>
      <c r="F193" s="157">
        <f t="shared" si="35"/>
        <v>5.2236295938023325</v>
      </c>
      <c r="G193" s="157">
        <f t="shared" si="35"/>
        <v>4.9036611366511504</v>
      </c>
      <c r="H193" s="157">
        <f t="shared" si="35"/>
        <v>4.6250937040746072</v>
      </c>
      <c r="I193" s="157">
        <f t="shared" si="35"/>
        <v>4.7613190571968147</v>
      </c>
      <c r="J193" s="157">
        <f t="shared" si="35"/>
        <v>5.3809184799159793</v>
      </c>
      <c r="K193" s="157">
        <f t="shared" si="35"/>
        <v>6.3107869717312743</v>
      </c>
      <c r="L193" s="157">
        <f t="shared" si="35"/>
        <v>7.0017613007268906</v>
      </c>
      <c r="M193" s="157">
        <f t="shared" si="35"/>
        <v>9.530816567375421</v>
      </c>
      <c r="N193" s="157">
        <f t="shared" si="35"/>
        <v>11.760904386955088</v>
      </c>
      <c r="O193" s="157">
        <f t="shared" si="35"/>
        <v>13.517686777507956</v>
      </c>
      <c r="P193" s="157">
        <f t="shared" si="35"/>
        <v>15.436342052799274</v>
      </c>
      <c r="Q193" s="157">
        <f t="shared" si="35"/>
        <v>17.909872519070596</v>
      </c>
    </row>
    <row r="194" spans="1:17" ht="12" customHeight="1" x14ac:dyDescent="0.25">
      <c r="A194" s="23" t="s">
        <v>60</v>
      </c>
      <c r="B194" s="156">
        <f>IF(B110=0,0,B110/0.086*1000000/B$5)</f>
        <v>5.3774871060129827</v>
      </c>
      <c r="C194" s="156">
        <f t="shared" ref="C194:Q195" si="36">IF(C110=0,0,C110/0.086*1000000/C$5)</f>
        <v>5.4798271673426369</v>
      </c>
      <c r="D194" s="156">
        <f t="shared" si="36"/>
        <v>5.426425022377714</v>
      </c>
      <c r="E194" s="156">
        <f t="shared" si="36"/>
        <v>5.3418001104906168</v>
      </c>
      <c r="F194" s="156">
        <f t="shared" si="36"/>
        <v>5.2236295938023325</v>
      </c>
      <c r="G194" s="156">
        <f t="shared" si="36"/>
        <v>4.9036611366511504</v>
      </c>
      <c r="H194" s="156">
        <f t="shared" si="36"/>
        <v>4.6250937040746072</v>
      </c>
      <c r="I194" s="156">
        <f t="shared" si="36"/>
        <v>4.7613190571968147</v>
      </c>
      <c r="J194" s="156">
        <f t="shared" si="36"/>
        <v>5.3809184799159793</v>
      </c>
      <c r="K194" s="156">
        <f t="shared" si="36"/>
        <v>6.3107869717312743</v>
      </c>
      <c r="L194" s="156">
        <f t="shared" si="36"/>
        <v>7.0017613007268906</v>
      </c>
      <c r="M194" s="156">
        <f t="shared" si="36"/>
        <v>9.530816567375421</v>
      </c>
      <c r="N194" s="156">
        <f t="shared" si="36"/>
        <v>11.760904386955088</v>
      </c>
      <c r="O194" s="156">
        <f t="shared" si="36"/>
        <v>13.517686777507956</v>
      </c>
      <c r="P194" s="156">
        <f t="shared" si="36"/>
        <v>15.436342052799274</v>
      </c>
      <c r="Q194" s="156">
        <f t="shared" si="36"/>
        <v>17.909872519070596</v>
      </c>
    </row>
    <row r="195" spans="1:17" ht="12" customHeight="1" x14ac:dyDescent="0.25">
      <c r="A195" s="158" t="s">
        <v>63</v>
      </c>
      <c r="B195" s="157">
        <f>IF(B111=0,0,B111/0.086*1000000/B$5)</f>
        <v>2785.5492858293101</v>
      </c>
      <c r="C195" s="157">
        <f t="shared" si="36"/>
        <v>2862.4191037103242</v>
      </c>
      <c r="D195" s="157">
        <f t="shared" si="36"/>
        <v>2984.2773215473962</v>
      </c>
      <c r="E195" s="157">
        <f t="shared" si="36"/>
        <v>2981.1683122714239</v>
      </c>
      <c r="F195" s="157">
        <f t="shared" si="36"/>
        <v>2927.0510692613989</v>
      </c>
      <c r="G195" s="157">
        <f t="shared" si="36"/>
        <v>2928.2658421980937</v>
      </c>
      <c r="H195" s="157">
        <f t="shared" si="36"/>
        <v>2977.8034385788715</v>
      </c>
      <c r="I195" s="157">
        <f t="shared" si="36"/>
        <v>3018.2303039750991</v>
      </c>
      <c r="J195" s="157">
        <f t="shared" si="36"/>
        <v>3108.3092887613234</v>
      </c>
      <c r="K195" s="157">
        <f t="shared" si="36"/>
        <v>3186.1029297223763</v>
      </c>
      <c r="L195" s="157">
        <f t="shared" si="36"/>
        <v>3302.8573323597666</v>
      </c>
      <c r="M195" s="157">
        <f t="shared" si="36"/>
        <v>3498.704757612531</v>
      </c>
      <c r="N195" s="157">
        <f t="shared" si="36"/>
        <v>3752.7219536300081</v>
      </c>
      <c r="O195" s="157">
        <f t="shared" si="36"/>
        <v>3623.4283743837618</v>
      </c>
      <c r="P195" s="157">
        <f t="shared" si="36"/>
        <v>3576.7906992562107</v>
      </c>
      <c r="Q195" s="157">
        <f t="shared" si="36"/>
        <v>3622.4146413061849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2994.8876127083818</v>
      </c>
      <c r="C197" s="132">
        <f t="shared" ref="C197:Q197" si="38">IF(C113=0,0,C113/0.086*1000000/C$12)</f>
        <v>2987.7461291527025</v>
      </c>
      <c r="D197" s="132">
        <f t="shared" si="38"/>
        <v>3030.1264058333763</v>
      </c>
      <c r="E197" s="132">
        <f t="shared" si="38"/>
        <v>2999.7679096791708</v>
      </c>
      <c r="F197" s="132">
        <f t="shared" si="38"/>
        <v>2975.7451244940489</v>
      </c>
      <c r="G197" s="132">
        <f t="shared" si="38"/>
        <v>2979.0808419169798</v>
      </c>
      <c r="H197" s="132">
        <f t="shared" si="38"/>
        <v>3013.1848158089329</v>
      </c>
      <c r="I197" s="132">
        <f t="shared" si="38"/>
        <v>3005.0405053502195</v>
      </c>
      <c r="J197" s="132">
        <f t="shared" si="38"/>
        <v>2989.2580068711873</v>
      </c>
      <c r="K197" s="132">
        <f t="shared" si="38"/>
        <v>2959.0039827329369</v>
      </c>
      <c r="L197" s="132">
        <f t="shared" si="38"/>
        <v>2949.991134184213</v>
      </c>
      <c r="M197" s="132">
        <f t="shared" si="38"/>
        <v>3008.7899565269049</v>
      </c>
      <c r="N197" s="132">
        <f t="shared" si="38"/>
        <v>3019.9856398056409</v>
      </c>
      <c r="O197" s="132">
        <f t="shared" si="38"/>
        <v>3022.9624590444164</v>
      </c>
      <c r="P197" s="132">
        <f t="shared" si="38"/>
        <v>3025.1165872604856</v>
      </c>
      <c r="Q197" s="132">
        <f t="shared" si="38"/>
        <v>3031.4417197307571</v>
      </c>
    </row>
    <row r="198" spans="1:17" ht="12" customHeight="1" x14ac:dyDescent="0.25">
      <c r="A198" s="167" t="s">
        <v>143</v>
      </c>
      <c r="B198" s="132">
        <f>IF(B114=0,0,B114/0.086*1000000/B$13)</f>
        <v>2544.0967359935407</v>
      </c>
      <c r="C198" s="132">
        <f t="shared" ref="C198:Q200" si="39">IF(C114=0,0,C114/0.086*1000000/C$13)</f>
        <v>2542.7821778030225</v>
      </c>
      <c r="D198" s="132">
        <f t="shared" si="39"/>
        <v>2583.6657710158756</v>
      </c>
      <c r="E198" s="132">
        <f t="shared" si="39"/>
        <v>2562.4414769788718</v>
      </c>
      <c r="F198" s="132">
        <f t="shared" si="39"/>
        <v>2546.3715358398481</v>
      </c>
      <c r="G198" s="132">
        <f t="shared" si="39"/>
        <v>2553.5582848429194</v>
      </c>
      <c r="H198" s="132">
        <f t="shared" si="39"/>
        <v>2587.3919970916918</v>
      </c>
      <c r="I198" s="132">
        <f t="shared" si="39"/>
        <v>2585.1270603486805</v>
      </c>
      <c r="J198" s="132">
        <f t="shared" si="39"/>
        <v>2576.0896004325837</v>
      </c>
      <c r="K198" s="132">
        <f t="shared" si="39"/>
        <v>2554.8420109740773</v>
      </c>
      <c r="L198" s="132">
        <f t="shared" si="39"/>
        <v>2552.1926622764281</v>
      </c>
      <c r="M198" s="132">
        <f t="shared" si="39"/>
        <v>2591.3305157395816</v>
      </c>
      <c r="N198" s="132">
        <f t="shared" si="39"/>
        <v>2598.7372198069884</v>
      </c>
      <c r="O198" s="132">
        <f t="shared" si="39"/>
        <v>2601.1344003401323</v>
      </c>
      <c r="P198" s="132">
        <f t="shared" si="39"/>
        <v>2603.7050884223227</v>
      </c>
      <c r="Q198" s="132">
        <f t="shared" si="39"/>
        <v>2610.4601272615405</v>
      </c>
    </row>
    <row r="199" spans="1:17" ht="12" customHeight="1" x14ac:dyDescent="0.25">
      <c r="A199" s="166" t="s">
        <v>57</v>
      </c>
      <c r="B199" s="165">
        <f>IF(B115=0,0,B115/0.086*1000000/B$13)</f>
        <v>1946.6769482604584</v>
      </c>
      <c r="C199" s="165">
        <f t="shared" si="39"/>
        <v>1942.0349839493088</v>
      </c>
      <c r="D199" s="165">
        <f t="shared" si="39"/>
        <v>1969.5821637917002</v>
      </c>
      <c r="E199" s="165">
        <f t="shared" si="39"/>
        <v>1949.8491412914464</v>
      </c>
      <c r="F199" s="165">
        <f t="shared" si="39"/>
        <v>1934.2343309211508</v>
      </c>
      <c r="G199" s="165">
        <f t="shared" si="39"/>
        <v>1936.4025472460194</v>
      </c>
      <c r="H199" s="165">
        <f t="shared" si="39"/>
        <v>1958.5701302757925</v>
      </c>
      <c r="I199" s="165">
        <f t="shared" si="39"/>
        <v>1953.2763284776245</v>
      </c>
      <c r="J199" s="165">
        <f t="shared" si="39"/>
        <v>1943.017704466268</v>
      </c>
      <c r="K199" s="165">
        <f t="shared" si="39"/>
        <v>1923.3525887764181</v>
      </c>
      <c r="L199" s="165">
        <f t="shared" si="39"/>
        <v>1917.4942372197363</v>
      </c>
      <c r="M199" s="165">
        <f t="shared" si="39"/>
        <v>1955.7134717424924</v>
      </c>
      <c r="N199" s="165">
        <f t="shared" si="39"/>
        <v>1962.9906658736772</v>
      </c>
      <c r="O199" s="165">
        <f t="shared" si="39"/>
        <v>1964.925598378876</v>
      </c>
      <c r="P199" s="165">
        <f t="shared" si="39"/>
        <v>1966.3257817193212</v>
      </c>
      <c r="Q199" s="165">
        <f t="shared" si="39"/>
        <v>1970.4371178249937</v>
      </c>
    </row>
    <row r="200" spans="1:17" ht="12" customHeight="1" x14ac:dyDescent="0.25">
      <c r="A200" s="147" t="s">
        <v>59</v>
      </c>
      <c r="B200" s="164">
        <f>IF(B116=0,0,B116/0.086*1000000/B$13)</f>
        <v>597.41978773308222</v>
      </c>
      <c r="C200" s="164">
        <f t="shared" si="39"/>
        <v>600.74719385371384</v>
      </c>
      <c r="D200" s="164">
        <f t="shared" si="39"/>
        <v>614.08360722417547</v>
      </c>
      <c r="E200" s="164">
        <f t="shared" si="39"/>
        <v>612.59233568742525</v>
      </c>
      <c r="F200" s="164">
        <f t="shared" si="39"/>
        <v>612.13720491869708</v>
      </c>
      <c r="G200" s="164">
        <f t="shared" si="39"/>
        <v>617.15573759689971</v>
      </c>
      <c r="H200" s="164">
        <f t="shared" si="39"/>
        <v>628.82186681589951</v>
      </c>
      <c r="I200" s="164">
        <f t="shared" si="39"/>
        <v>631.85073187105559</v>
      </c>
      <c r="J200" s="164">
        <f t="shared" si="39"/>
        <v>633.07189596631565</v>
      </c>
      <c r="K200" s="164">
        <f t="shared" si="39"/>
        <v>631.48942219765911</v>
      </c>
      <c r="L200" s="164">
        <f t="shared" si="39"/>
        <v>634.69842505669158</v>
      </c>
      <c r="M200" s="164">
        <f t="shared" si="39"/>
        <v>635.61704399708924</v>
      </c>
      <c r="N200" s="164">
        <f t="shared" si="39"/>
        <v>635.74655393331125</v>
      </c>
      <c r="O200" s="164">
        <f t="shared" si="39"/>
        <v>636.20880196125654</v>
      </c>
      <c r="P200" s="164">
        <f t="shared" si="39"/>
        <v>637.3793067030017</v>
      </c>
      <c r="Q200" s="164">
        <f t="shared" si="39"/>
        <v>640.02300943654632</v>
      </c>
    </row>
    <row r="201" spans="1:17" ht="12" customHeight="1" x14ac:dyDescent="0.25">
      <c r="A201" s="163" t="s">
        <v>142</v>
      </c>
      <c r="B201" s="162">
        <f>IF(B117=0,0,B117/0.086*1000000/B$14)</f>
        <v>2784.8292239902394</v>
      </c>
      <c r="C201" s="162">
        <f t="shared" ref="C201:Q201" si="40">IF(C117=0,0,C117/0.086*1000000/C$14)</f>
        <v>2867.958501603257</v>
      </c>
      <c r="D201" s="162">
        <f t="shared" si="40"/>
        <v>2995.6290453792299</v>
      </c>
      <c r="E201" s="162">
        <f t="shared" si="40"/>
        <v>2994.8281450942568</v>
      </c>
      <c r="F201" s="162">
        <f t="shared" si="40"/>
        <v>2939.5578792497454</v>
      </c>
      <c r="G201" s="162">
        <f t="shared" si="40"/>
        <v>2941.911884622039</v>
      </c>
      <c r="H201" s="162">
        <f t="shared" si="40"/>
        <v>2992.49254315695</v>
      </c>
      <c r="I201" s="162">
        <f t="shared" si="40"/>
        <v>3036.0505484594892</v>
      </c>
      <c r="J201" s="162">
        <f t="shared" si="40"/>
        <v>3132.4443845883934</v>
      </c>
      <c r="K201" s="162">
        <f t="shared" si="40"/>
        <v>3217.2154540673168</v>
      </c>
      <c r="L201" s="162">
        <f t="shared" si="40"/>
        <v>3341.2905171967609</v>
      </c>
      <c r="M201" s="162">
        <f t="shared" si="40"/>
        <v>3546.0405329833948</v>
      </c>
      <c r="N201" s="162">
        <f t="shared" si="40"/>
        <v>3812.8360959564552</v>
      </c>
      <c r="O201" s="162">
        <f t="shared" si="40"/>
        <v>3676.1242761955596</v>
      </c>
      <c r="P201" s="162">
        <f t="shared" si="40"/>
        <v>3626.637398227399</v>
      </c>
      <c r="Q201" s="162">
        <f t="shared" si="40"/>
        <v>3673.171893114401</v>
      </c>
    </row>
    <row r="202" spans="1:17" ht="12" customHeight="1" x14ac:dyDescent="0.25">
      <c r="A202" s="161" t="s">
        <v>141</v>
      </c>
      <c r="B202" s="160">
        <f>IF(B118=0,0,B118/0.086*1000000/B$15)</f>
        <v>2407.5587833267564</v>
      </c>
      <c r="C202" s="160">
        <f t="shared" ref="C202:Q204" si="41">IF(C118=0,0,C118/0.086*1000000/C$15)</f>
        <v>2464.920219895896</v>
      </c>
      <c r="D202" s="160">
        <f t="shared" si="41"/>
        <v>2561.242486720671</v>
      </c>
      <c r="E202" s="160">
        <f t="shared" si="41"/>
        <v>2559.2306299986863</v>
      </c>
      <c r="F202" s="160">
        <f t="shared" si="41"/>
        <v>2522.8498264310656</v>
      </c>
      <c r="G202" s="160">
        <f t="shared" si="41"/>
        <v>2529.3984626012202</v>
      </c>
      <c r="H202" s="160">
        <f t="shared" si="41"/>
        <v>2573.9420198679154</v>
      </c>
      <c r="I202" s="160">
        <f t="shared" si="41"/>
        <v>2605.2835883697053</v>
      </c>
      <c r="J202" s="160">
        <f t="shared" si="41"/>
        <v>2669.1607459487755</v>
      </c>
      <c r="K202" s="160">
        <f t="shared" si="41"/>
        <v>2722.6794673414174</v>
      </c>
      <c r="L202" s="160">
        <f t="shared" si="41"/>
        <v>2806.5372612345986</v>
      </c>
      <c r="M202" s="160">
        <f t="shared" si="41"/>
        <v>2940.5433904363035</v>
      </c>
      <c r="N202" s="160">
        <f t="shared" si="41"/>
        <v>3114.0900163050001</v>
      </c>
      <c r="O202" s="160">
        <f t="shared" si="41"/>
        <v>3025.6895814883837</v>
      </c>
      <c r="P202" s="160">
        <f t="shared" si="41"/>
        <v>2994.6936155508015</v>
      </c>
      <c r="Q202" s="160">
        <f t="shared" si="41"/>
        <v>3027.5847399609106</v>
      </c>
    </row>
    <row r="203" spans="1:17" ht="12" customHeight="1" x14ac:dyDescent="0.25">
      <c r="A203" s="148" t="s">
        <v>60</v>
      </c>
      <c r="B203" s="156">
        <f>IF(B119=0,0,B119/0.086*1000000/B$15)</f>
        <v>1810.138995593675</v>
      </c>
      <c r="C203" s="156">
        <f t="shared" si="41"/>
        <v>1864.1730260421821</v>
      </c>
      <c r="D203" s="156">
        <f t="shared" si="41"/>
        <v>1947.1588794964955</v>
      </c>
      <c r="E203" s="156">
        <f t="shared" si="41"/>
        <v>1946.6382943112612</v>
      </c>
      <c r="F203" s="156">
        <f t="shared" si="41"/>
        <v>1910.7126215123692</v>
      </c>
      <c r="G203" s="156">
        <f t="shared" si="41"/>
        <v>1912.2427250043206</v>
      </c>
      <c r="H203" s="156">
        <f t="shared" si="41"/>
        <v>1945.1201530520161</v>
      </c>
      <c r="I203" s="156">
        <f t="shared" si="41"/>
        <v>1973.4328564986499</v>
      </c>
      <c r="J203" s="156">
        <f t="shared" si="41"/>
        <v>2036.0888499824596</v>
      </c>
      <c r="K203" s="156">
        <f t="shared" si="41"/>
        <v>2091.1900451437587</v>
      </c>
      <c r="L203" s="156">
        <f t="shared" si="41"/>
        <v>2171.8388361779066</v>
      </c>
      <c r="M203" s="156">
        <f t="shared" si="41"/>
        <v>2304.9263464392143</v>
      </c>
      <c r="N203" s="156">
        <f t="shared" si="41"/>
        <v>2478.3434623716917</v>
      </c>
      <c r="O203" s="156">
        <f t="shared" si="41"/>
        <v>2389.4807795271277</v>
      </c>
      <c r="P203" s="156">
        <f t="shared" si="41"/>
        <v>2357.3143088478</v>
      </c>
      <c r="Q203" s="156">
        <f t="shared" si="41"/>
        <v>2387.5617305243641</v>
      </c>
    </row>
    <row r="204" spans="1:17" ht="12" customHeight="1" x14ac:dyDescent="0.25">
      <c r="A204" s="148" t="s">
        <v>59</v>
      </c>
      <c r="B204" s="156">
        <f>IF(B120=0,0,B120/0.086*1000000/B$15)</f>
        <v>597.41978773308199</v>
      </c>
      <c r="C204" s="156">
        <f t="shared" si="41"/>
        <v>600.74719385371372</v>
      </c>
      <c r="D204" s="156">
        <f t="shared" si="41"/>
        <v>614.08360722417547</v>
      </c>
      <c r="E204" s="156">
        <f t="shared" si="41"/>
        <v>612.59233568742536</v>
      </c>
      <c r="F204" s="156">
        <f t="shared" si="41"/>
        <v>612.13720491869685</v>
      </c>
      <c r="G204" s="156">
        <f t="shared" si="41"/>
        <v>617.15573759689983</v>
      </c>
      <c r="H204" s="156">
        <f t="shared" si="41"/>
        <v>628.82186681589928</v>
      </c>
      <c r="I204" s="156">
        <f t="shared" si="41"/>
        <v>631.85073187105536</v>
      </c>
      <c r="J204" s="156">
        <f t="shared" si="41"/>
        <v>633.07189596631554</v>
      </c>
      <c r="K204" s="156">
        <f t="shared" si="41"/>
        <v>631.48942219765888</v>
      </c>
      <c r="L204" s="156">
        <f t="shared" si="41"/>
        <v>634.69842505669169</v>
      </c>
      <c r="M204" s="156">
        <f t="shared" si="41"/>
        <v>635.61704399708947</v>
      </c>
      <c r="N204" s="156">
        <f t="shared" si="41"/>
        <v>635.74655393330818</v>
      </c>
      <c r="O204" s="156">
        <f t="shared" si="41"/>
        <v>636.20880196125643</v>
      </c>
      <c r="P204" s="156">
        <f t="shared" si="41"/>
        <v>637.3793067030017</v>
      </c>
      <c r="Q204" s="156">
        <f t="shared" si="41"/>
        <v>640.02300943654654</v>
      </c>
    </row>
    <row r="205" spans="1:17" ht="12" customHeight="1" x14ac:dyDescent="0.25">
      <c r="A205" s="158" t="s">
        <v>62</v>
      </c>
      <c r="B205" s="157">
        <f>IF(B121=0,0,B121/0.086*1000000/B$5)</f>
        <v>984.95523869049043</v>
      </c>
      <c r="C205" s="157">
        <f t="shared" ref="C205:Q205" si="42">IF(C121=0,0,C121/0.086*1000000/C$5)</f>
        <v>1022.8282763913414</v>
      </c>
      <c r="D205" s="157">
        <f t="shared" si="42"/>
        <v>1039.3652819430567</v>
      </c>
      <c r="E205" s="157">
        <f t="shared" si="42"/>
        <v>1035.8497411890644</v>
      </c>
      <c r="F205" s="157">
        <f t="shared" si="42"/>
        <v>1015.9641757212579</v>
      </c>
      <c r="G205" s="157">
        <f t="shared" si="42"/>
        <v>1009.1339458564703</v>
      </c>
      <c r="H205" s="157">
        <f t="shared" si="42"/>
        <v>1057.4697788862718</v>
      </c>
      <c r="I205" s="157">
        <f t="shared" si="42"/>
        <v>1050.8738766181291</v>
      </c>
      <c r="J205" s="157">
        <f t="shared" si="42"/>
        <v>1082.021089491494</v>
      </c>
      <c r="K205" s="157">
        <f t="shared" si="42"/>
        <v>1094.9844345901763</v>
      </c>
      <c r="L205" s="157">
        <f t="shared" si="42"/>
        <v>1098.3433585628111</v>
      </c>
      <c r="M205" s="157">
        <f t="shared" si="42"/>
        <v>1138.2606633683383</v>
      </c>
      <c r="N205" s="157">
        <f t="shared" si="42"/>
        <v>1201.9352834361559</v>
      </c>
      <c r="O205" s="157">
        <f t="shared" si="42"/>
        <v>1205.7627539416533</v>
      </c>
      <c r="P205" s="157">
        <f t="shared" si="42"/>
        <v>1180.5811511981792</v>
      </c>
      <c r="Q205" s="157">
        <f t="shared" si="42"/>
        <v>1148.8935702118067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1300.8488182572464</v>
      </c>
      <c r="C207" s="156">
        <f t="shared" ref="C207:Q207" si="44">IF(C123=0,0,C123/0.086*1000000/C$18)</f>
        <v>1317.5858095803119</v>
      </c>
      <c r="D207" s="156">
        <f t="shared" si="44"/>
        <v>1340.2454056863478</v>
      </c>
      <c r="E207" s="156">
        <f t="shared" si="44"/>
        <v>1331.3975858700608</v>
      </c>
      <c r="F207" s="156">
        <f t="shared" si="44"/>
        <v>1327.8377152831958</v>
      </c>
      <c r="G207" s="156">
        <f t="shared" si="44"/>
        <v>1334.6053455534088</v>
      </c>
      <c r="H207" s="156">
        <f t="shared" si="44"/>
        <v>1443.1170860405725</v>
      </c>
      <c r="I207" s="156">
        <f t="shared" si="44"/>
        <v>1297.0464117191411</v>
      </c>
      <c r="J207" s="156">
        <f t="shared" si="44"/>
        <v>1363.7510814233176</v>
      </c>
      <c r="K207" s="156">
        <f t="shared" si="44"/>
        <v>1332.6094860413286</v>
      </c>
      <c r="L207" s="156">
        <f t="shared" si="44"/>
        <v>1322.68962217904</v>
      </c>
      <c r="M207" s="156">
        <f t="shared" si="44"/>
        <v>1134.7754125215686</v>
      </c>
      <c r="N207" s="156">
        <f t="shared" si="44"/>
        <v>1289.6895738091625</v>
      </c>
      <c r="O207" s="156">
        <f t="shared" si="44"/>
        <v>1424.2888568528181</v>
      </c>
      <c r="P207" s="156">
        <f t="shared" si="44"/>
        <v>1285.2310447007831</v>
      </c>
      <c r="Q207" s="156">
        <f t="shared" si="44"/>
        <v>1278.218010253124</v>
      </c>
    </row>
    <row r="208" spans="1:17" ht="12" customHeight="1" x14ac:dyDescent="0.25">
      <c r="A208" s="29" t="s">
        <v>140</v>
      </c>
      <c r="B208" s="57">
        <f>IF(B124=0,0,B124/0.086*1000000/B$19)</f>
        <v>806.19839793091398</v>
      </c>
      <c r="C208" s="57">
        <f t="shared" ref="C208:Q208" si="45">IF(C124=0,0,C124/0.086*1000000/C$19)</f>
        <v>843.69386395605591</v>
      </c>
      <c r="D208" s="57">
        <f t="shared" si="45"/>
        <v>884.35688311405215</v>
      </c>
      <c r="E208" s="57">
        <f t="shared" si="45"/>
        <v>890.06243828023787</v>
      </c>
      <c r="F208" s="57">
        <f t="shared" si="45"/>
        <v>882.10896312095167</v>
      </c>
      <c r="G208" s="57">
        <f t="shared" si="45"/>
        <v>889.13020528793879</v>
      </c>
      <c r="H208" s="57">
        <f t="shared" si="45"/>
        <v>909.86353194311619</v>
      </c>
      <c r="I208" s="57">
        <f t="shared" si="45"/>
        <v>962.23295423696277</v>
      </c>
      <c r="J208" s="57">
        <f t="shared" si="45"/>
        <v>978.42876581583243</v>
      </c>
      <c r="K208" s="57">
        <f t="shared" si="45"/>
        <v>1006.4696199504083</v>
      </c>
      <c r="L208" s="57">
        <f t="shared" si="45"/>
        <v>993.96287576513214</v>
      </c>
      <c r="M208" s="57">
        <f t="shared" si="45"/>
        <v>1139.4003271433278</v>
      </c>
      <c r="N208" s="57">
        <f t="shared" si="45"/>
        <v>1175.641140752962</v>
      </c>
      <c r="O208" s="57">
        <f t="shared" si="45"/>
        <v>1144.2491853150268</v>
      </c>
      <c r="P208" s="57">
        <f t="shared" si="45"/>
        <v>1162.5659857789688</v>
      </c>
      <c r="Q208" s="57">
        <f t="shared" si="45"/>
        <v>1127.3848738680931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10653.551209200397</v>
      </c>
      <c r="C210" s="168">
        <f t="shared" si="46"/>
        <v>10904.935425072832</v>
      </c>
      <c r="D210" s="168">
        <f t="shared" si="46"/>
        <v>11115.303373301873</v>
      </c>
      <c r="E210" s="168">
        <f t="shared" si="46"/>
        <v>11061.403037817216</v>
      </c>
      <c r="F210" s="168">
        <f t="shared" si="46"/>
        <v>10575.871648647511</v>
      </c>
      <c r="G210" s="168">
        <f t="shared" si="46"/>
        <v>10310.228251678032</v>
      </c>
      <c r="H210" s="168">
        <f t="shared" si="46"/>
        <v>10272.979298012397</v>
      </c>
      <c r="I210" s="168">
        <f t="shared" si="46"/>
        <v>9478.7054436628096</v>
      </c>
      <c r="J210" s="168">
        <f t="shared" si="46"/>
        <v>30918.653331245092</v>
      </c>
      <c r="K210" s="168">
        <f t="shared" si="46"/>
        <v>11239.390407718167</v>
      </c>
      <c r="L210" s="168">
        <f t="shared" si="46"/>
        <v>11247.85310603007</v>
      </c>
      <c r="M210" s="168">
        <f t="shared" si="46"/>
        <v>10956.479706985501</v>
      </c>
      <c r="N210" s="168">
        <f t="shared" si="46"/>
        <v>11125.82192122766</v>
      </c>
      <c r="O210" s="168">
        <f t="shared" si="46"/>
        <v>11705.929306173033</v>
      </c>
      <c r="P210" s="168">
        <f t="shared" si="46"/>
        <v>9229.4941386270712</v>
      </c>
      <c r="Q210" s="168">
        <f t="shared" si="46"/>
        <v>9763.8718542641691</v>
      </c>
    </row>
    <row r="211" spans="1:17" ht="12" customHeight="1" x14ac:dyDescent="0.25">
      <c r="A211" s="158" t="s">
        <v>65</v>
      </c>
      <c r="B211" s="157">
        <f t="shared" ref="B211:Q211" si="47">SUM(B212:B213)</f>
        <v>8024.8474109424324</v>
      </c>
      <c r="C211" s="157">
        <f t="shared" si="47"/>
        <v>8197.7021172100995</v>
      </c>
      <c r="D211" s="157">
        <f t="shared" si="47"/>
        <v>8275.6499300541673</v>
      </c>
      <c r="E211" s="157">
        <f t="shared" si="47"/>
        <v>8203.1524811465333</v>
      </c>
      <c r="F211" s="157">
        <f t="shared" si="47"/>
        <v>7741.7612472368983</v>
      </c>
      <c r="G211" s="157">
        <f t="shared" si="47"/>
        <v>7442.8681467607294</v>
      </c>
      <c r="H211" s="157">
        <f t="shared" si="47"/>
        <v>7319.8562226982558</v>
      </c>
      <c r="I211" s="157">
        <f t="shared" si="47"/>
        <v>6438.334272469363</v>
      </c>
      <c r="J211" s="157">
        <f t="shared" si="47"/>
        <v>27769.126457240964</v>
      </c>
      <c r="K211" s="157">
        <f t="shared" si="47"/>
        <v>8008.6093200291298</v>
      </c>
      <c r="L211" s="157">
        <f t="shared" si="47"/>
        <v>7925.8069151587151</v>
      </c>
      <c r="M211" s="157">
        <f t="shared" si="47"/>
        <v>7366.4637761381191</v>
      </c>
      <c r="N211" s="157">
        <f t="shared" si="47"/>
        <v>7280.0540190892079</v>
      </c>
      <c r="O211" s="157">
        <f t="shared" si="47"/>
        <v>7920.4402987266603</v>
      </c>
      <c r="P211" s="157">
        <f t="shared" si="47"/>
        <v>5436.7760144762606</v>
      </c>
      <c r="Q211" s="157">
        <f t="shared" si="47"/>
        <v>5946.9843158098774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7963.0862336158052</v>
      </c>
      <c r="C212" s="156">
        <f t="shared" si="48"/>
        <v>8135.8682956050279</v>
      </c>
      <c r="D212" s="156">
        <f t="shared" si="48"/>
        <v>8202.350842583548</v>
      </c>
      <c r="E212" s="156">
        <f t="shared" si="48"/>
        <v>8131.9926354408435</v>
      </c>
      <c r="F212" s="156">
        <f t="shared" si="48"/>
        <v>7677.8002193955008</v>
      </c>
      <c r="G212" s="156">
        <f t="shared" si="48"/>
        <v>7381.5371054217994</v>
      </c>
      <c r="H212" s="156">
        <f t="shared" si="48"/>
        <v>7260.9509638855734</v>
      </c>
      <c r="I212" s="156">
        <f t="shared" si="48"/>
        <v>6375.3390062317067</v>
      </c>
      <c r="J212" s="156">
        <f t="shared" si="48"/>
        <v>27527.363388207174</v>
      </c>
      <c r="K212" s="156">
        <f t="shared" si="48"/>
        <v>7927.6133771546374</v>
      </c>
      <c r="L212" s="156">
        <f t="shared" si="48"/>
        <v>7863.5587453677072</v>
      </c>
      <c r="M212" s="156">
        <f t="shared" si="48"/>
        <v>7272.1521372227116</v>
      </c>
      <c r="N212" s="156">
        <f t="shared" si="48"/>
        <v>7174.5505296444808</v>
      </c>
      <c r="O212" s="156">
        <f t="shared" si="48"/>
        <v>7808.5770167069186</v>
      </c>
      <c r="P212" s="156">
        <f t="shared" si="48"/>
        <v>5323.5768679346829</v>
      </c>
      <c r="Q212" s="156">
        <f t="shared" si="48"/>
        <v>5826.6969872196269</v>
      </c>
    </row>
    <row r="213" spans="1:17" ht="12" customHeight="1" x14ac:dyDescent="0.25">
      <c r="A213" s="23" t="s">
        <v>60</v>
      </c>
      <c r="B213" s="156">
        <f t="shared" si="48"/>
        <v>61.761177326627532</v>
      </c>
      <c r="C213" s="156">
        <f t="shared" si="48"/>
        <v>61.833821605071911</v>
      </c>
      <c r="D213" s="156">
        <f t="shared" si="48"/>
        <v>73.299087470619256</v>
      </c>
      <c r="E213" s="156">
        <f t="shared" si="48"/>
        <v>71.159845705689278</v>
      </c>
      <c r="F213" s="156">
        <f t="shared" si="48"/>
        <v>63.961027841397261</v>
      </c>
      <c r="G213" s="156">
        <f t="shared" si="48"/>
        <v>61.331041338929644</v>
      </c>
      <c r="H213" s="156">
        <f t="shared" si="48"/>
        <v>58.90525881268249</v>
      </c>
      <c r="I213" s="156">
        <f t="shared" si="48"/>
        <v>62.99526623765675</v>
      </c>
      <c r="J213" s="156">
        <f t="shared" si="48"/>
        <v>241.76306903379029</v>
      </c>
      <c r="K213" s="156">
        <f t="shared" si="48"/>
        <v>80.995942874492158</v>
      </c>
      <c r="L213" s="156">
        <f t="shared" si="48"/>
        <v>62.248169791007648</v>
      </c>
      <c r="M213" s="156">
        <f t="shared" si="48"/>
        <v>94.311638915407229</v>
      </c>
      <c r="N213" s="156">
        <f t="shared" si="48"/>
        <v>105.50348944472698</v>
      </c>
      <c r="O213" s="156">
        <f t="shared" si="48"/>
        <v>111.8632820197416</v>
      </c>
      <c r="P213" s="156">
        <f t="shared" si="48"/>
        <v>113.19914654157733</v>
      </c>
      <c r="Q213" s="156">
        <f t="shared" si="48"/>
        <v>120.28732859025031</v>
      </c>
    </row>
    <row r="214" spans="1:17" ht="12" customHeight="1" x14ac:dyDescent="0.25">
      <c r="A214" s="158" t="s">
        <v>112</v>
      </c>
      <c r="B214" s="157">
        <f t="shared" ref="B214:Q214" si="49">B215</f>
        <v>8.8770469632714644</v>
      </c>
      <c r="C214" s="157">
        <f t="shared" si="49"/>
        <v>9.2074011938575921</v>
      </c>
      <c r="D214" s="157">
        <f t="shared" si="49"/>
        <v>9.3081626977214835</v>
      </c>
      <c r="E214" s="157">
        <f t="shared" si="49"/>
        <v>9.3868240185407004</v>
      </c>
      <c r="F214" s="157">
        <f t="shared" si="49"/>
        <v>9.7911939838665543</v>
      </c>
      <c r="G214" s="157">
        <f t="shared" si="49"/>
        <v>9.6111684111734483</v>
      </c>
      <c r="H214" s="157">
        <f t="shared" si="49"/>
        <v>9.5392758915553877</v>
      </c>
      <c r="I214" s="157">
        <f t="shared" si="49"/>
        <v>10.96858663344346</v>
      </c>
      <c r="J214" s="157">
        <f t="shared" si="49"/>
        <v>12.709250947789059</v>
      </c>
      <c r="K214" s="157">
        <f t="shared" si="49"/>
        <v>16.037308741108859</v>
      </c>
      <c r="L214" s="157">
        <f t="shared" si="49"/>
        <v>18.815627701187715</v>
      </c>
      <c r="M214" s="157">
        <f t="shared" si="49"/>
        <v>28.309397937877872</v>
      </c>
      <c r="N214" s="157">
        <f t="shared" si="49"/>
        <v>37.219213046137931</v>
      </c>
      <c r="O214" s="157">
        <f t="shared" si="49"/>
        <v>46.366499311048862</v>
      </c>
      <c r="P214" s="157">
        <f t="shared" si="49"/>
        <v>53.222810704595304</v>
      </c>
      <c r="Q214" s="157">
        <f t="shared" si="49"/>
        <v>64.03549433386209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8.8770469632714644</v>
      </c>
      <c r="C215" s="156">
        <f t="shared" si="50"/>
        <v>9.2074011938575921</v>
      </c>
      <c r="D215" s="156">
        <f t="shared" si="50"/>
        <v>9.3081626977214835</v>
      </c>
      <c r="E215" s="156">
        <f t="shared" si="50"/>
        <v>9.3868240185407004</v>
      </c>
      <c r="F215" s="156">
        <f t="shared" si="50"/>
        <v>9.7911939838665543</v>
      </c>
      <c r="G215" s="156">
        <f t="shared" si="50"/>
        <v>9.6111684111734483</v>
      </c>
      <c r="H215" s="156">
        <f t="shared" si="50"/>
        <v>9.5392758915553877</v>
      </c>
      <c r="I215" s="156">
        <f t="shared" si="50"/>
        <v>10.96858663344346</v>
      </c>
      <c r="J215" s="156">
        <f t="shared" si="50"/>
        <v>12.709250947789059</v>
      </c>
      <c r="K215" s="156">
        <f t="shared" si="50"/>
        <v>16.037308741108859</v>
      </c>
      <c r="L215" s="156">
        <f t="shared" si="50"/>
        <v>18.815627701187715</v>
      </c>
      <c r="M215" s="156">
        <f t="shared" si="50"/>
        <v>28.309397937877872</v>
      </c>
      <c r="N215" s="156">
        <f t="shared" si="50"/>
        <v>37.219213046137931</v>
      </c>
      <c r="O215" s="156">
        <f t="shared" si="50"/>
        <v>46.366499311048862</v>
      </c>
      <c r="P215" s="156">
        <f t="shared" si="50"/>
        <v>53.222810704595304</v>
      </c>
      <c r="Q215" s="156">
        <f t="shared" si="50"/>
        <v>64.03549433386209</v>
      </c>
    </row>
    <row r="216" spans="1:17" ht="12" customHeight="1" x14ac:dyDescent="0.25">
      <c r="A216" s="158" t="s">
        <v>63</v>
      </c>
      <c r="B216" s="157">
        <f t="shared" si="50"/>
        <v>2009.9287640055593</v>
      </c>
      <c r="C216" s="157">
        <f t="shared" si="50"/>
        <v>2067.7197949954057</v>
      </c>
      <c r="D216" s="157">
        <f t="shared" si="50"/>
        <v>2167.356864709765</v>
      </c>
      <c r="E216" s="157">
        <f t="shared" si="50"/>
        <v>2178.3729230857543</v>
      </c>
      <c r="F216" s="157">
        <f t="shared" si="50"/>
        <v>2150.2480887194802</v>
      </c>
      <c r="G216" s="157">
        <f t="shared" si="50"/>
        <v>2169.25558361086</v>
      </c>
      <c r="H216" s="157">
        <f t="shared" si="50"/>
        <v>2224.8524429259355</v>
      </c>
      <c r="I216" s="157">
        <f t="shared" si="50"/>
        <v>2286.1846659735575</v>
      </c>
      <c r="J216" s="157">
        <f t="shared" si="50"/>
        <v>2371.7302105810836</v>
      </c>
      <c r="K216" s="157">
        <f t="shared" si="50"/>
        <v>2435.8446536589113</v>
      </c>
      <c r="L216" s="157">
        <f t="shared" si="50"/>
        <v>2541.113886260081</v>
      </c>
      <c r="M216" s="157">
        <f t="shared" si="50"/>
        <v>2710.3670191804508</v>
      </c>
      <c r="N216" s="157">
        <f t="shared" si="50"/>
        <v>2910.0129684856515</v>
      </c>
      <c r="O216" s="157">
        <f t="shared" si="50"/>
        <v>2838.1423969870666</v>
      </c>
      <c r="P216" s="157">
        <f t="shared" si="50"/>
        <v>2811.7689130286844</v>
      </c>
      <c r="Q216" s="157">
        <f t="shared" si="50"/>
        <v>2849.2941130371205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1706.9615886384522</v>
      </c>
      <c r="C218" s="132">
        <f t="shared" si="52"/>
        <v>1702.8912395329592</v>
      </c>
      <c r="D218" s="132">
        <f t="shared" si="52"/>
        <v>1737.4820660042831</v>
      </c>
      <c r="E218" s="132">
        <f t="shared" si="52"/>
        <v>1732.2251562832198</v>
      </c>
      <c r="F218" s="132">
        <f t="shared" si="52"/>
        <v>1729.7760807724085</v>
      </c>
      <c r="G218" s="132">
        <f t="shared" si="52"/>
        <v>1748.0769324720761</v>
      </c>
      <c r="H218" s="132">
        <f t="shared" si="52"/>
        <v>1786.7743098312012</v>
      </c>
      <c r="I218" s="132">
        <f t="shared" si="52"/>
        <v>1814.5716936978688</v>
      </c>
      <c r="J218" s="132">
        <f t="shared" si="52"/>
        <v>1822.8502324794699</v>
      </c>
      <c r="K218" s="132">
        <f t="shared" si="52"/>
        <v>1804.4013214764434</v>
      </c>
      <c r="L218" s="132">
        <f t="shared" si="52"/>
        <v>1810.2670362000154</v>
      </c>
      <c r="M218" s="132">
        <f t="shared" si="52"/>
        <v>1858.7877729843137</v>
      </c>
      <c r="N218" s="132">
        <f t="shared" si="52"/>
        <v>1866.5358701379287</v>
      </c>
      <c r="O218" s="132">
        <f t="shared" si="52"/>
        <v>1886.0749469664197</v>
      </c>
      <c r="P218" s="132">
        <f t="shared" si="52"/>
        <v>1896.158333453704</v>
      </c>
      <c r="Q218" s="132">
        <f t="shared" si="52"/>
        <v>1901.4810778852711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1706.944820348082</v>
      </c>
      <c r="C219" s="132">
        <f t="shared" si="53"/>
        <v>1707.6264995501676</v>
      </c>
      <c r="D219" s="132">
        <f t="shared" si="53"/>
        <v>1743.4469501269627</v>
      </c>
      <c r="E219" s="132">
        <f t="shared" si="53"/>
        <v>1738.3220638045409</v>
      </c>
      <c r="F219" s="132">
        <f t="shared" si="53"/>
        <v>1743.1332332925767</v>
      </c>
      <c r="G219" s="132">
        <f t="shared" si="53"/>
        <v>1782.7459877177334</v>
      </c>
      <c r="H219" s="132">
        <f t="shared" si="53"/>
        <v>1818.5136575156835</v>
      </c>
      <c r="I219" s="132">
        <f t="shared" si="53"/>
        <v>1826.3789632641435</v>
      </c>
      <c r="J219" s="132">
        <f t="shared" si="53"/>
        <v>1823.8401713380308</v>
      </c>
      <c r="K219" s="132">
        <f t="shared" si="53"/>
        <v>1815.7798386361376</v>
      </c>
      <c r="L219" s="132">
        <f t="shared" si="53"/>
        <v>1819.140933687431</v>
      </c>
      <c r="M219" s="132">
        <f t="shared" si="53"/>
        <v>1850.1952866595027</v>
      </c>
      <c r="N219" s="132">
        <f t="shared" si="53"/>
        <v>1854.8442324880853</v>
      </c>
      <c r="O219" s="132">
        <f t="shared" si="53"/>
        <v>1867.2111112627874</v>
      </c>
      <c r="P219" s="132">
        <f t="shared" si="53"/>
        <v>1869.2588140658504</v>
      </c>
      <c r="Q219" s="132">
        <f t="shared" si="53"/>
        <v>1874.4782195357097</v>
      </c>
    </row>
    <row r="220" spans="1:17" ht="12" customHeight="1" x14ac:dyDescent="0.25">
      <c r="A220" s="166" t="s">
        <v>57</v>
      </c>
      <c r="B220" s="165">
        <f t="shared" si="53"/>
        <v>1109.5250326149999</v>
      </c>
      <c r="C220" s="165">
        <f t="shared" si="53"/>
        <v>1106.8793056964537</v>
      </c>
      <c r="D220" s="165">
        <f t="shared" si="53"/>
        <v>1129.3633429027868</v>
      </c>
      <c r="E220" s="165">
        <f t="shared" si="53"/>
        <v>1125.7297281171157</v>
      </c>
      <c r="F220" s="165">
        <f t="shared" si="53"/>
        <v>1130.9960283738799</v>
      </c>
      <c r="G220" s="165">
        <f t="shared" si="53"/>
        <v>1165.5902501208341</v>
      </c>
      <c r="H220" s="165">
        <f t="shared" si="53"/>
        <v>1189.6917906997842</v>
      </c>
      <c r="I220" s="165">
        <f t="shared" si="53"/>
        <v>1194.5282313930884</v>
      </c>
      <c r="J220" s="165">
        <f t="shared" si="53"/>
        <v>1190.7682753717152</v>
      </c>
      <c r="K220" s="165">
        <f t="shared" si="53"/>
        <v>1184.2904164384788</v>
      </c>
      <c r="L220" s="165">
        <f t="shared" si="53"/>
        <v>1184.442508630739</v>
      </c>
      <c r="M220" s="165">
        <f t="shared" si="53"/>
        <v>1214.5782426624135</v>
      </c>
      <c r="N220" s="165">
        <f t="shared" si="53"/>
        <v>1219.0976785547743</v>
      </c>
      <c r="O220" s="165">
        <f t="shared" si="53"/>
        <v>1231.0023093015307</v>
      </c>
      <c r="P220" s="165">
        <f t="shared" si="53"/>
        <v>1231.8795073628489</v>
      </c>
      <c r="Q220" s="165">
        <f t="shared" si="53"/>
        <v>1234.4552100991634</v>
      </c>
    </row>
    <row r="221" spans="1:17" ht="12" customHeight="1" x14ac:dyDescent="0.25">
      <c r="A221" s="147" t="s">
        <v>59</v>
      </c>
      <c r="B221" s="164">
        <f t="shared" si="53"/>
        <v>597.4197877330821</v>
      </c>
      <c r="C221" s="164">
        <f t="shared" si="53"/>
        <v>600.74719385371395</v>
      </c>
      <c r="D221" s="164">
        <f t="shared" si="53"/>
        <v>614.08360722417581</v>
      </c>
      <c r="E221" s="164">
        <f t="shared" si="53"/>
        <v>612.59233568742525</v>
      </c>
      <c r="F221" s="164">
        <f t="shared" si="53"/>
        <v>612.13720491869685</v>
      </c>
      <c r="G221" s="164">
        <f t="shared" si="53"/>
        <v>617.15573759689971</v>
      </c>
      <c r="H221" s="164">
        <f t="shared" si="53"/>
        <v>628.8218668158994</v>
      </c>
      <c r="I221" s="164">
        <f t="shared" si="53"/>
        <v>631.85073187105536</v>
      </c>
      <c r="J221" s="164">
        <f t="shared" si="53"/>
        <v>633.07189596631565</v>
      </c>
      <c r="K221" s="164">
        <f t="shared" si="53"/>
        <v>631.48942219765888</v>
      </c>
      <c r="L221" s="164">
        <f t="shared" si="53"/>
        <v>634.69842505669169</v>
      </c>
      <c r="M221" s="164">
        <f t="shared" si="53"/>
        <v>635.61704399708924</v>
      </c>
      <c r="N221" s="164">
        <f t="shared" si="53"/>
        <v>635.74655393331079</v>
      </c>
      <c r="O221" s="164">
        <f t="shared" si="53"/>
        <v>636.20880196125654</v>
      </c>
      <c r="P221" s="164">
        <f t="shared" si="53"/>
        <v>637.3793067030017</v>
      </c>
      <c r="Q221" s="164">
        <f t="shared" si="53"/>
        <v>640.02300943654643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2028.1362035878312</v>
      </c>
      <c r="C222" s="162">
        <f t="shared" si="54"/>
        <v>2089.1736431124673</v>
      </c>
      <c r="D222" s="162">
        <f t="shared" si="54"/>
        <v>2192.3370434537296</v>
      </c>
      <c r="E222" s="162">
        <f t="shared" si="54"/>
        <v>2203.9054331037482</v>
      </c>
      <c r="F222" s="162">
        <f t="shared" si="54"/>
        <v>2173.9043476319421</v>
      </c>
      <c r="G222" s="162">
        <f t="shared" si="54"/>
        <v>2192.5681801741825</v>
      </c>
      <c r="H222" s="162">
        <f t="shared" si="54"/>
        <v>2248.3097966274286</v>
      </c>
      <c r="I222" s="162">
        <f t="shared" si="54"/>
        <v>2311.2436644492182</v>
      </c>
      <c r="J222" s="162">
        <f t="shared" si="54"/>
        <v>2400.9425772041395</v>
      </c>
      <c r="K222" s="162">
        <f t="shared" si="54"/>
        <v>2469.0724954832885</v>
      </c>
      <c r="L222" s="162">
        <f t="shared" si="54"/>
        <v>2579.4629443398071</v>
      </c>
      <c r="M222" s="162">
        <f t="shared" si="54"/>
        <v>2755.5965959914856</v>
      </c>
      <c r="N222" s="162">
        <f t="shared" si="54"/>
        <v>2964.5250508850113</v>
      </c>
      <c r="O222" s="162">
        <f t="shared" si="54"/>
        <v>2887.5319484460242</v>
      </c>
      <c r="P222" s="162">
        <f t="shared" si="54"/>
        <v>2858.1201056892028</v>
      </c>
      <c r="Q222" s="162">
        <f t="shared" si="54"/>
        <v>2896.0746757703055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1915.7083200651862</v>
      </c>
      <c r="C223" s="160">
        <f t="shared" si="55"/>
        <v>1958.7100618768643</v>
      </c>
      <c r="D223" s="160">
        <f t="shared" si="55"/>
        <v>2042.6341190854639</v>
      </c>
      <c r="E223" s="160">
        <f t="shared" si="55"/>
        <v>2051.7781475466759</v>
      </c>
      <c r="F223" s="160">
        <f t="shared" si="55"/>
        <v>2032.6716157656842</v>
      </c>
      <c r="G223" s="160">
        <f t="shared" si="55"/>
        <v>2053.9059558968979</v>
      </c>
      <c r="H223" s="160">
        <f t="shared" si="55"/>
        <v>2103.6495567814368</v>
      </c>
      <c r="I223" s="160">
        <f t="shared" si="55"/>
        <v>2152.9291365784811</v>
      </c>
      <c r="J223" s="160">
        <f t="shared" si="55"/>
        <v>2207.4146765075875</v>
      </c>
      <c r="K223" s="160">
        <f t="shared" si="55"/>
        <v>2251.9354030932545</v>
      </c>
      <c r="L223" s="160">
        <f t="shared" si="55"/>
        <v>2323.5575146393189</v>
      </c>
      <c r="M223" s="160">
        <f t="shared" si="55"/>
        <v>2438.668382346867</v>
      </c>
      <c r="N223" s="160">
        <f t="shared" si="55"/>
        <v>2576.4546181769661</v>
      </c>
      <c r="O223" s="160">
        <f t="shared" si="55"/>
        <v>2521.5258352458209</v>
      </c>
      <c r="P223" s="160">
        <f t="shared" si="55"/>
        <v>2499.8997279342916</v>
      </c>
      <c r="Q223" s="160">
        <f t="shared" si="55"/>
        <v>2526.595737634224</v>
      </c>
    </row>
    <row r="224" spans="1:17" ht="12" customHeight="1" x14ac:dyDescent="0.25">
      <c r="A224" s="148" t="s">
        <v>60</v>
      </c>
      <c r="B224" s="156">
        <f t="shared" si="55"/>
        <v>1318.2885323321041</v>
      </c>
      <c r="C224" s="156">
        <f t="shared" si="55"/>
        <v>1357.9628680231508</v>
      </c>
      <c r="D224" s="156">
        <f t="shared" si="55"/>
        <v>1428.5505118612884</v>
      </c>
      <c r="E224" s="156">
        <f t="shared" si="55"/>
        <v>1439.1858118592502</v>
      </c>
      <c r="F224" s="156">
        <f t="shared" si="55"/>
        <v>1420.5344108469874</v>
      </c>
      <c r="G224" s="156">
        <f t="shared" si="55"/>
        <v>1436.7502182999986</v>
      </c>
      <c r="H224" s="156">
        <f t="shared" si="55"/>
        <v>1474.8276899655373</v>
      </c>
      <c r="I224" s="156">
        <f t="shared" si="55"/>
        <v>1521.078404707426</v>
      </c>
      <c r="J224" s="156">
        <f t="shared" si="55"/>
        <v>1574.3427805412716</v>
      </c>
      <c r="K224" s="156">
        <f t="shared" si="55"/>
        <v>1620.4459808955951</v>
      </c>
      <c r="L224" s="156">
        <f t="shared" si="55"/>
        <v>1688.8590895826271</v>
      </c>
      <c r="M224" s="156">
        <f t="shared" si="55"/>
        <v>1803.051338349778</v>
      </c>
      <c r="N224" s="156">
        <f t="shared" si="55"/>
        <v>1940.7080642436579</v>
      </c>
      <c r="O224" s="156">
        <f t="shared" si="55"/>
        <v>1885.3170332845641</v>
      </c>
      <c r="P224" s="156">
        <f t="shared" si="55"/>
        <v>1862.5204212312894</v>
      </c>
      <c r="Q224" s="156">
        <f t="shared" si="55"/>
        <v>1886.5727281976776</v>
      </c>
    </row>
    <row r="225" spans="1:17" ht="12" customHeight="1" x14ac:dyDescent="0.25">
      <c r="A225" s="148" t="s">
        <v>59</v>
      </c>
      <c r="B225" s="156">
        <f t="shared" si="55"/>
        <v>597.41978773308199</v>
      </c>
      <c r="C225" s="156">
        <f t="shared" si="55"/>
        <v>600.7471938537135</v>
      </c>
      <c r="D225" s="156">
        <f t="shared" si="55"/>
        <v>614.08360722417547</v>
      </c>
      <c r="E225" s="156">
        <f t="shared" si="55"/>
        <v>612.59233568742536</v>
      </c>
      <c r="F225" s="156">
        <f t="shared" si="55"/>
        <v>612.13720491869708</v>
      </c>
      <c r="G225" s="156">
        <f t="shared" si="55"/>
        <v>617.15573759689983</v>
      </c>
      <c r="H225" s="156">
        <f t="shared" si="55"/>
        <v>628.82186681589951</v>
      </c>
      <c r="I225" s="156">
        <f t="shared" si="55"/>
        <v>631.85073187105525</v>
      </c>
      <c r="J225" s="156">
        <f t="shared" si="55"/>
        <v>633.07189596631554</v>
      </c>
      <c r="K225" s="156">
        <f t="shared" si="55"/>
        <v>631.48942219765911</v>
      </c>
      <c r="L225" s="156">
        <f t="shared" si="55"/>
        <v>634.69842505669192</v>
      </c>
      <c r="M225" s="156">
        <f t="shared" si="55"/>
        <v>635.61704399708913</v>
      </c>
      <c r="N225" s="156">
        <f t="shared" si="55"/>
        <v>635.74655393330818</v>
      </c>
      <c r="O225" s="156">
        <f t="shared" si="55"/>
        <v>636.20880196125654</v>
      </c>
      <c r="P225" s="156">
        <f t="shared" si="55"/>
        <v>637.3793067030017</v>
      </c>
      <c r="Q225" s="156">
        <f t="shared" si="55"/>
        <v>640.02300943654632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609.89798728913365</v>
      </c>
      <c r="C226" s="157">
        <f t="shared" si="56"/>
        <v>630.30611167346865</v>
      </c>
      <c r="D226" s="157">
        <f t="shared" si="56"/>
        <v>662.98841584021886</v>
      </c>
      <c r="E226" s="157">
        <f t="shared" si="56"/>
        <v>670.4908095663867</v>
      </c>
      <c r="F226" s="157">
        <f t="shared" si="56"/>
        <v>674.07111870726646</v>
      </c>
      <c r="G226" s="157">
        <f t="shared" si="56"/>
        <v>688.49335289526925</v>
      </c>
      <c r="H226" s="157">
        <f t="shared" si="56"/>
        <v>718.73135649665005</v>
      </c>
      <c r="I226" s="157">
        <f t="shared" si="56"/>
        <v>743.21791858644599</v>
      </c>
      <c r="J226" s="157">
        <f t="shared" si="56"/>
        <v>765.08741247525597</v>
      </c>
      <c r="K226" s="157">
        <f t="shared" si="56"/>
        <v>778.899125289018</v>
      </c>
      <c r="L226" s="157">
        <f t="shared" si="56"/>
        <v>762.11667691008643</v>
      </c>
      <c r="M226" s="157">
        <f t="shared" si="56"/>
        <v>851.33951372905358</v>
      </c>
      <c r="N226" s="157">
        <f t="shared" si="56"/>
        <v>898.53572060666272</v>
      </c>
      <c r="O226" s="157">
        <f t="shared" si="56"/>
        <v>900.98011114825727</v>
      </c>
      <c r="P226" s="157">
        <f t="shared" si="56"/>
        <v>927.72640041753141</v>
      </c>
      <c r="Q226" s="157">
        <f t="shared" si="56"/>
        <v>903.5579310833084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544.46128703573788</v>
      </c>
      <c r="C228" s="156">
        <f t="shared" si="58"/>
        <v>553.4487320490025</v>
      </c>
      <c r="D228" s="156">
        <f t="shared" si="58"/>
        <v>564.67265642811151</v>
      </c>
      <c r="E228" s="156">
        <f t="shared" si="58"/>
        <v>566.8590571773218</v>
      </c>
      <c r="F228" s="156">
        <f t="shared" si="58"/>
        <v>571.31025287136652</v>
      </c>
      <c r="G228" s="156">
        <f t="shared" si="58"/>
        <v>580.31081237837861</v>
      </c>
      <c r="H228" s="156">
        <f t="shared" si="58"/>
        <v>639.27233524213977</v>
      </c>
      <c r="I228" s="156">
        <f t="shared" si="58"/>
        <v>588.1197363367919</v>
      </c>
      <c r="J228" s="156">
        <f t="shared" si="58"/>
        <v>626.87888325115864</v>
      </c>
      <c r="K228" s="156">
        <f t="shared" si="58"/>
        <v>614.82379054736896</v>
      </c>
      <c r="L228" s="156">
        <f t="shared" si="58"/>
        <v>612.95303210226621</v>
      </c>
      <c r="M228" s="156">
        <f t="shared" si="58"/>
        <v>527.72850149098258</v>
      </c>
      <c r="N228" s="156">
        <f t="shared" si="58"/>
        <v>600.12251563735572</v>
      </c>
      <c r="O228" s="156">
        <f t="shared" si="58"/>
        <v>667.43495780021158</v>
      </c>
      <c r="P228" s="156">
        <f t="shared" si="58"/>
        <v>604.39576723379582</v>
      </c>
      <c r="Q228" s="156">
        <f t="shared" si="58"/>
        <v>601.09780119639981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646.92709634247694</v>
      </c>
      <c r="C229" s="57">
        <f t="shared" si="59"/>
        <v>677.01501641761934</v>
      </c>
      <c r="D229" s="57">
        <f t="shared" si="59"/>
        <v>713.63904791430957</v>
      </c>
      <c r="E229" s="57">
        <f t="shared" si="59"/>
        <v>721.61009176864547</v>
      </c>
      <c r="F229" s="57">
        <f t="shared" si="59"/>
        <v>718.17578229230946</v>
      </c>
      <c r="G229" s="57">
        <f t="shared" si="59"/>
        <v>728.38106511306137</v>
      </c>
      <c r="H229" s="57">
        <f t="shared" si="59"/>
        <v>749.14424333799877</v>
      </c>
      <c r="I229" s="57">
        <f t="shared" si="59"/>
        <v>799.06511506029494</v>
      </c>
      <c r="J229" s="57">
        <f t="shared" si="59"/>
        <v>815.90678955309454</v>
      </c>
      <c r="K229" s="57">
        <f t="shared" si="59"/>
        <v>840.01683048434052</v>
      </c>
      <c r="L229" s="57">
        <f t="shared" si="59"/>
        <v>831.517312382829</v>
      </c>
      <c r="M229" s="57">
        <f t="shared" si="59"/>
        <v>957.15908427078011</v>
      </c>
      <c r="N229" s="57">
        <f t="shared" si="59"/>
        <v>987.95037323116605</v>
      </c>
      <c r="O229" s="57">
        <f t="shared" si="59"/>
        <v>966.72143736287057</v>
      </c>
      <c r="P229" s="57">
        <f t="shared" si="59"/>
        <v>983.38679955360976</v>
      </c>
      <c r="Q229" s="57">
        <f t="shared" si="59"/>
        <v>953.86182636976253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5375.7969998526332</v>
      </c>
      <c r="C231" s="168">
        <f t="shared" si="60"/>
        <v>5483.1894846585028</v>
      </c>
      <c r="D231" s="168">
        <f t="shared" si="60"/>
        <v>5504.7269656209774</v>
      </c>
      <c r="E231" s="168">
        <f t="shared" si="60"/>
        <v>5423.379021682138</v>
      </c>
      <c r="F231" s="168">
        <f t="shared" si="60"/>
        <v>5114.086605604839</v>
      </c>
      <c r="G231" s="168">
        <f t="shared" si="60"/>
        <v>4881.7090600761821</v>
      </c>
      <c r="H231" s="168">
        <f t="shared" si="60"/>
        <v>4782.6310409893849</v>
      </c>
      <c r="I231" s="168">
        <f t="shared" si="60"/>
        <v>4117.2396557730517</v>
      </c>
      <c r="J231" s="168">
        <f t="shared" si="60"/>
        <v>17334.61763715644</v>
      </c>
      <c r="K231" s="168">
        <f t="shared" si="60"/>
        <v>5037.5064194453371</v>
      </c>
      <c r="L231" s="168">
        <f t="shared" si="60"/>
        <v>4984.2861812888978</v>
      </c>
      <c r="M231" s="168">
        <f t="shared" si="60"/>
        <v>4556.1575703265298</v>
      </c>
      <c r="N231" s="168">
        <f t="shared" si="60"/>
        <v>4486.2195327986483</v>
      </c>
      <c r="O231" s="168">
        <f t="shared" si="60"/>
        <v>4825.3972358603669</v>
      </c>
      <c r="P231" s="168">
        <f t="shared" si="60"/>
        <v>3280.6765761966376</v>
      </c>
      <c r="Q231" s="168">
        <f t="shared" si="60"/>
        <v>3580.7246354391259</v>
      </c>
    </row>
    <row r="232" spans="1:17" ht="12" customHeight="1" x14ac:dyDescent="0.25">
      <c r="A232" s="158" t="s">
        <v>65</v>
      </c>
      <c r="B232" s="157">
        <f t="shared" ref="B232:Q232" si="61">SUM(B233:B234)</f>
        <v>5236.3268279360291</v>
      </c>
      <c r="C232" s="157">
        <f t="shared" si="61"/>
        <v>5338.6323320659803</v>
      </c>
      <c r="D232" s="157">
        <f t="shared" si="61"/>
        <v>5370.1229226675878</v>
      </c>
      <c r="E232" s="157">
        <f t="shared" si="61"/>
        <v>5293.5784054155101</v>
      </c>
      <c r="F232" s="157">
        <f t="shared" si="61"/>
        <v>4994.7251281225754</v>
      </c>
      <c r="G232" s="157">
        <f t="shared" si="61"/>
        <v>4772.2384124868886</v>
      </c>
      <c r="H232" s="157">
        <f t="shared" si="61"/>
        <v>4664.9833647368414</v>
      </c>
      <c r="I232" s="157">
        <f t="shared" si="61"/>
        <v>4013.186722963484</v>
      </c>
      <c r="J232" s="157">
        <f t="shared" si="61"/>
        <v>17226.261811741166</v>
      </c>
      <c r="K232" s="157">
        <f t="shared" si="61"/>
        <v>4931.4822483195967</v>
      </c>
      <c r="L232" s="157">
        <f t="shared" si="61"/>
        <v>4865.8878677564908</v>
      </c>
      <c r="M232" s="157">
        <f t="shared" si="61"/>
        <v>4469.92372617607</v>
      </c>
      <c r="N232" s="157">
        <f t="shared" si="61"/>
        <v>4396.6363972906493</v>
      </c>
      <c r="O232" s="157">
        <f t="shared" si="61"/>
        <v>4732.9354986911412</v>
      </c>
      <c r="P232" s="157">
        <f t="shared" si="61"/>
        <v>3217.7730967332918</v>
      </c>
      <c r="Q232" s="157">
        <f t="shared" si="61"/>
        <v>3519.8555956678579</v>
      </c>
    </row>
    <row r="233" spans="1:17" ht="12" customHeight="1" x14ac:dyDescent="0.25">
      <c r="A233" s="23" t="s">
        <v>58</v>
      </c>
      <c r="B233" s="156">
        <f>IF(B170=0,0,B170*1000000/B$7)</f>
        <v>5236.3268279360291</v>
      </c>
      <c r="C233" s="156">
        <f t="shared" ref="C233:Q234" si="62">IF(C170=0,0,C170*1000000/C$7)</f>
        <v>5338.6323320659803</v>
      </c>
      <c r="D233" s="156">
        <f t="shared" si="62"/>
        <v>5370.1229226675878</v>
      </c>
      <c r="E233" s="156">
        <f t="shared" si="62"/>
        <v>5293.5784054155101</v>
      </c>
      <c r="F233" s="156">
        <f t="shared" si="62"/>
        <v>4994.7251281225754</v>
      </c>
      <c r="G233" s="156">
        <f t="shared" si="62"/>
        <v>4772.2384124868886</v>
      </c>
      <c r="H233" s="156">
        <f t="shared" si="62"/>
        <v>4664.9833647368414</v>
      </c>
      <c r="I233" s="156">
        <f t="shared" si="62"/>
        <v>4013.186722963484</v>
      </c>
      <c r="J233" s="156">
        <f t="shared" si="62"/>
        <v>17226.261811741166</v>
      </c>
      <c r="K233" s="156">
        <f t="shared" si="62"/>
        <v>4931.4822483195967</v>
      </c>
      <c r="L233" s="156">
        <f t="shared" si="62"/>
        <v>4865.8878677564908</v>
      </c>
      <c r="M233" s="156">
        <f t="shared" si="62"/>
        <v>4469.92372617607</v>
      </c>
      <c r="N233" s="156">
        <f t="shared" si="62"/>
        <v>4396.6363972906493</v>
      </c>
      <c r="O233" s="156">
        <f t="shared" si="62"/>
        <v>4732.9354986911412</v>
      </c>
      <c r="P233" s="156">
        <f t="shared" si="62"/>
        <v>3217.7730967332918</v>
      </c>
      <c r="Q233" s="156">
        <f t="shared" si="62"/>
        <v>3519.8555956678579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32.662821675455184</v>
      </c>
      <c r="C237" s="157">
        <f t="shared" si="64"/>
        <v>31.398275029770925</v>
      </c>
      <c r="D237" s="157">
        <f t="shared" si="64"/>
        <v>31.068152067439211</v>
      </c>
      <c r="E237" s="157">
        <f t="shared" si="64"/>
        <v>29.876808104411268</v>
      </c>
      <c r="F237" s="157">
        <f t="shared" si="64"/>
        <v>28.763257590758595</v>
      </c>
      <c r="G237" s="157">
        <f t="shared" si="64"/>
        <v>27.787174317337346</v>
      </c>
      <c r="H237" s="157">
        <f t="shared" si="64"/>
        <v>26.890165897952528</v>
      </c>
      <c r="I237" s="157">
        <f t="shared" si="64"/>
        <v>26.034557262408356</v>
      </c>
      <c r="J237" s="157">
        <f t="shared" si="64"/>
        <v>25.055145299236074</v>
      </c>
      <c r="K237" s="157">
        <f t="shared" si="64"/>
        <v>23.851954555662125</v>
      </c>
      <c r="L237" s="157">
        <f t="shared" si="64"/>
        <v>22.975496812071494</v>
      </c>
      <c r="M237" s="157">
        <f t="shared" si="64"/>
        <v>22.701779740881346</v>
      </c>
      <c r="N237" s="157">
        <f t="shared" si="64"/>
        <v>22.026983007873227</v>
      </c>
      <c r="O237" s="157">
        <f t="shared" si="64"/>
        <v>21.379765509679228</v>
      </c>
      <c r="P237" s="157">
        <f t="shared" si="64"/>
        <v>20.0181633336856</v>
      </c>
      <c r="Q237" s="157">
        <f t="shared" si="64"/>
        <v>19.456460037035704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680.44112746345479</v>
      </c>
      <c r="C239" s="132">
        <f t="shared" ref="C239:Q239" si="66">IF(C176=0,0,C176*1000000/C$12)</f>
        <v>678.81857605225366</v>
      </c>
      <c r="D239" s="132">
        <f t="shared" si="66"/>
        <v>688.44741258169279</v>
      </c>
      <c r="E239" s="132">
        <f t="shared" si="66"/>
        <v>681.54993527282591</v>
      </c>
      <c r="F239" s="132">
        <f t="shared" si="66"/>
        <v>676.09193712731474</v>
      </c>
      <c r="G239" s="132">
        <f t="shared" si="66"/>
        <v>676.84981509059014</v>
      </c>
      <c r="H239" s="132">
        <f t="shared" si="66"/>
        <v>684.59826827045401</v>
      </c>
      <c r="I239" s="132">
        <f t="shared" si="66"/>
        <v>682.747873695571</v>
      </c>
      <c r="J239" s="132">
        <f t="shared" si="66"/>
        <v>679.16207601365045</v>
      </c>
      <c r="K239" s="132">
        <f t="shared" si="66"/>
        <v>672.28833483966321</v>
      </c>
      <c r="L239" s="132">
        <f t="shared" si="66"/>
        <v>670.24060763877355</v>
      </c>
      <c r="M239" s="132">
        <f t="shared" si="66"/>
        <v>683.59975233542616</v>
      </c>
      <c r="N239" s="132">
        <f t="shared" si="66"/>
        <v>686.14342152707832</v>
      </c>
      <c r="O239" s="132">
        <f t="shared" si="66"/>
        <v>686.8197575039253</v>
      </c>
      <c r="P239" s="132">
        <f t="shared" si="66"/>
        <v>687.30917734920524</v>
      </c>
      <c r="Q239" s="132">
        <f t="shared" si="66"/>
        <v>688.74625306822861</v>
      </c>
    </row>
    <row r="240" spans="1:17" ht="12" customHeight="1" x14ac:dyDescent="0.25">
      <c r="A240" s="167" t="s">
        <v>143</v>
      </c>
      <c r="B240" s="132">
        <f>IF(B177=0,0,B177*1000000/B$13)</f>
        <v>442.28673285124785</v>
      </c>
      <c r="C240" s="132">
        <f t="shared" ref="C240:Q242" si="67">IF(C177=0,0,C177*1000000/C$13)</f>
        <v>441.23207443397683</v>
      </c>
      <c r="D240" s="132">
        <f t="shared" si="67"/>
        <v>447.49081817810151</v>
      </c>
      <c r="E240" s="132">
        <f t="shared" si="67"/>
        <v>443.00745792733358</v>
      </c>
      <c r="F240" s="132">
        <f t="shared" si="67"/>
        <v>439.45975913275896</v>
      </c>
      <c r="G240" s="132">
        <f t="shared" si="67"/>
        <v>439.9523798088797</v>
      </c>
      <c r="H240" s="132">
        <f t="shared" si="67"/>
        <v>444.98887437579197</v>
      </c>
      <c r="I240" s="132">
        <f t="shared" si="67"/>
        <v>443.78611790211716</v>
      </c>
      <c r="J240" s="132">
        <f t="shared" si="67"/>
        <v>441.45534940887188</v>
      </c>
      <c r="K240" s="132">
        <f t="shared" si="67"/>
        <v>436.9874176457833</v>
      </c>
      <c r="L240" s="132">
        <f t="shared" si="67"/>
        <v>435.65639496520225</v>
      </c>
      <c r="M240" s="132">
        <f t="shared" si="67"/>
        <v>444.33983901802804</v>
      </c>
      <c r="N240" s="132">
        <f t="shared" si="67"/>
        <v>445.99322399260336</v>
      </c>
      <c r="O240" s="132">
        <f t="shared" si="67"/>
        <v>446.43284237755256</v>
      </c>
      <c r="P240" s="132">
        <f t="shared" si="67"/>
        <v>446.75096527698469</v>
      </c>
      <c r="Q240" s="132">
        <f t="shared" si="67"/>
        <v>447.68506449434904</v>
      </c>
    </row>
    <row r="241" spans="1:17" ht="12" customHeight="1" x14ac:dyDescent="0.25">
      <c r="A241" s="166" t="s">
        <v>57</v>
      </c>
      <c r="B241" s="165">
        <f>IF(B178=0,0,B178*1000000/B$13)</f>
        <v>442.28673285124785</v>
      </c>
      <c r="C241" s="165">
        <f t="shared" si="67"/>
        <v>441.23207443397683</v>
      </c>
      <c r="D241" s="165">
        <f t="shared" si="67"/>
        <v>447.49081817810151</v>
      </c>
      <c r="E241" s="165">
        <f t="shared" si="67"/>
        <v>443.00745792733358</v>
      </c>
      <c r="F241" s="165">
        <f t="shared" si="67"/>
        <v>439.45975913275896</v>
      </c>
      <c r="G241" s="165">
        <f t="shared" si="67"/>
        <v>439.9523798088797</v>
      </c>
      <c r="H241" s="165">
        <f t="shared" si="67"/>
        <v>444.98887437579197</v>
      </c>
      <c r="I241" s="165">
        <f t="shared" si="67"/>
        <v>443.78611790211716</v>
      </c>
      <c r="J241" s="165">
        <f t="shared" si="67"/>
        <v>441.45534940887188</v>
      </c>
      <c r="K241" s="165">
        <f t="shared" si="67"/>
        <v>436.9874176457833</v>
      </c>
      <c r="L241" s="165">
        <f t="shared" si="67"/>
        <v>435.65639496520225</v>
      </c>
      <c r="M241" s="165">
        <f t="shared" si="67"/>
        <v>444.33983901802804</v>
      </c>
      <c r="N241" s="165">
        <f t="shared" si="67"/>
        <v>445.99322399260336</v>
      </c>
      <c r="O241" s="165">
        <f t="shared" si="67"/>
        <v>446.43284237755256</v>
      </c>
      <c r="P241" s="165">
        <f t="shared" si="67"/>
        <v>446.75096527698469</v>
      </c>
      <c r="Q241" s="165">
        <f t="shared" si="67"/>
        <v>447.68506449434904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106.80735024114908</v>
      </c>
      <c r="C247" s="157">
        <f t="shared" ref="C247:Q247" si="70">IF(C184=0,0,C184*1000000/C$5)</f>
        <v>113.15887756275117</v>
      </c>
      <c r="D247" s="157">
        <f t="shared" si="70"/>
        <v>103.53589088595095</v>
      </c>
      <c r="E247" s="157">
        <f t="shared" si="70"/>
        <v>99.923808162217071</v>
      </c>
      <c r="F247" s="157">
        <f t="shared" si="70"/>
        <v>90.59821989150565</v>
      </c>
      <c r="G247" s="157">
        <f t="shared" si="70"/>
        <v>81.683473271955975</v>
      </c>
      <c r="H247" s="157">
        <f t="shared" si="70"/>
        <v>90.757510354591744</v>
      </c>
      <c r="I247" s="157">
        <f t="shared" si="70"/>
        <v>78.018375547159224</v>
      </c>
      <c r="J247" s="157">
        <f t="shared" si="70"/>
        <v>83.3006801160371</v>
      </c>
      <c r="K247" s="157">
        <f t="shared" si="70"/>
        <v>82.172216570078419</v>
      </c>
      <c r="L247" s="157">
        <f t="shared" si="70"/>
        <v>95.422816720335362</v>
      </c>
      <c r="M247" s="157">
        <f t="shared" si="70"/>
        <v>63.532064409577906</v>
      </c>
      <c r="N247" s="157">
        <f t="shared" si="70"/>
        <v>67.556152500126188</v>
      </c>
      <c r="O247" s="157">
        <f t="shared" si="70"/>
        <v>71.081971659546369</v>
      </c>
      <c r="P247" s="157">
        <f t="shared" si="70"/>
        <v>42.88531612966004</v>
      </c>
      <c r="Q247" s="157">
        <f t="shared" si="70"/>
        <v>41.412579734231954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295.55400770247616</v>
      </c>
      <c r="C249" s="156">
        <f t="shared" ref="C249:Q249" si="72">IF(C186=0,0,C186*1000000/C$18)</f>
        <v>299.35666700691445</v>
      </c>
      <c r="D249" s="156">
        <f t="shared" si="72"/>
        <v>304.50494738205492</v>
      </c>
      <c r="E249" s="156">
        <f t="shared" si="72"/>
        <v>302.49471485585212</v>
      </c>
      <c r="F249" s="156">
        <f t="shared" si="72"/>
        <v>301.68590909450347</v>
      </c>
      <c r="G249" s="156">
        <f t="shared" si="72"/>
        <v>303.2235207069657</v>
      </c>
      <c r="H249" s="156">
        <f t="shared" si="72"/>
        <v>327.87748459088425</v>
      </c>
      <c r="I249" s="156">
        <f t="shared" si="72"/>
        <v>294.69009755743957</v>
      </c>
      <c r="J249" s="156">
        <f t="shared" si="72"/>
        <v>309.84545780133902</v>
      </c>
      <c r="K249" s="156">
        <f t="shared" si="72"/>
        <v>302.77005965190114</v>
      </c>
      <c r="L249" s="156">
        <f t="shared" si="72"/>
        <v>300.51625776561417</v>
      </c>
      <c r="M249" s="156">
        <f t="shared" si="72"/>
        <v>257.82198231328709</v>
      </c>
      <c r="N249" s="156">
        <f t="shared" si="72"/>
        <v>293.01861744553497</v>
      </c>
      <c r="O249" s="156">
        <f t="shared" si="72"/>
        <v>323.59969418489629</v>
      </c>
      <c r="P249" s="156">
        <f t="shared" si="72"/>
        <v>292.00563566937052</v>
      </c>
      <c r="Q249" s="156">
        <f t="shared" si="72"/>
        <v>290.41226800967729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180.43705956818408</v>
      </c>
      <c r="C252" s="184">
        <f>C189/RES_summary!C$19</f>
        <v>184.40521595149858</v>
      </c>
      <c r="D252" s="184">
        <f>D189/RES_summary!D$19</f>
        <v>186.43425819132244</v>
      </c>
      <c r="E252" s="184">
        <f>E189/RES_summary!E$19</f>
        <v>184.38608160393457</v>
      </c>
      <c r="F252" s="184">
        <f>F189/RES_summary!F$19</f>
        <v>174.8413444438936</v>
      </c>
      <c r="G252" s="184">
        <f>G189/RES_summary!G$19</f>
        <v>168.31910819663995</v>
      </c>
      <c r="H252" s="184">
        <f>H189/RES_summary!H$19</f>
        <v>165.88644026556838</v>
      </c>
      <c r="I252" s="184">
        <f>I189/RES_summary!I$19</f>
        <v>148.64154747365129</v>
      </c>
      <c r="J252" s="184">
        <f>J189/RES_summary!J$19</f>
        <v>509.24500801141153</v>
      </c>
      <c r="K252" s="184">
        <f>K189/RES_summary!K$19</f>
        <v>174.66289406001749</v>
      </c>
      <c r="L252" s="184">
        <f>L189/RES_summary!L$19</f>
        <v>173.17983605662343</v>
      </c>
      <c r="M252" s="184">
        <f>M189/RES_summary!M$19</f>
        <v>164.38625605562618</v>
      </c>
      <c r="N252" s="184">
        <f>N189/RES_summary!N$19</f>
        <v>164.9081253350225</v>
      </c>
      <c r="O252" s="184">
        <f>O189/RES_summary!O$19</f>
        <v>171.92460276097671</v>
      </c>
      <c r="P252" s="184">
        <f>P189/RES_summary!P$19</f>
        <v>130.48753747732394</v>
      </c>
      <c r="Q252" s="184">
        <f>Q189/RES_summary!Q$19</f>
        <v>138.12346324572511</v>
      </c>
    </row>
    <row r="253" spans="1:17" ht="12.95" customHeight="1" x14ac:dyDescent="0.25">
      <c r="A253" s="158" t="s">
        <v>65</v>
      </c>
      <c r="B253" s="178">
        <f>B190/RES_summary!B$19</f>
        <v>143.87021531718901</v>
      </c>
      <c r="C253" s="178">
        <f>C190/RES_summary!C$19</f>
        <v>146.77788891336306</v>
      </c>
      <c r="D253" s="178">
        <f>D190/RES_summary!D$19</f>
        <v>147.52794185825567</v>
      </c>
      <c r="E253" s="178">
        <f>E190/RES_summary!E$19</f>
        <v>145.60806865652305</v>
      </c>
      <c r="F253" s="178">
        <f>F190/RES_summary!F$19</f>
        <v>136.85223768808422</v>
      </c>
      <c r="G253" s="178">
        <f>G190/RES_summary!G$19</f>
        <v>130.46948452554997</v>
      </c>
      <c r="H253" s="178">
        <f>H190/RES_summary!H$19</f>
        <v>127.19751323201706</v>
      </c>
      <c r="I253" s="178">
        <f>I190/RES_summary!I$19</f>
        <v>109.74568702015041</v>
      </c>
      <c r="J253" s="178">
        <f>J190/RES_summary!J$19</f>
        <v>469.31242819414177</v>
      </c>
      <c r="K253" s="178">
        <f>K190/RES_summary!K$19</f>
        <v>133.99919488317022</v>
      </c>
      <c r="L253" s="178">
        <f>L190/RES_summary!L$19</f>
        <v>131.53363001110264</v>
      </c>
      <c r="M253" s="178">
        <f>M190/RES_summary!M$19</f>
        <v>120.67280133926484</v>
      </c>
      <c r="N253" s="178">
        <f>N190/RES_summary!N$19</f>
        <v>118.36250076657716</v>
      </c>
      <c r="O253" s="178">
        <f>O190/RES_summary!O$19</f>
        <v>126.764720043143</v>
      </c>
      <c r="P253" s="178">
        <f>P190/RES_summary!P$19</f>
        <v>86.166390743395894</v>
      </c>
      <c r="Q253" s="178">
        <f>Q190/RES_summary!Q$19</f>
        <v>93.833615721474018</v>
      </c>
    </row>
    <row r="254" spans="1:17" ht="12" customHeight="1" x14ac:dyDescent="0.25">
      <c r="A254" s="23" t="s">
        <v>58</v>
      </c>
      <c r="B254" s="177">
        <f>B191/RES_summary!B$19</f>
        <v>143.27210040122836</v>
      </c>
      <c r="C254" s="177">
        <f>C191/RES_summary!C$19</f>
        <v>146.17989236834575</v>
      </c>
      <c r="D254" s="177">
        <f>D191/RES_summary!D$19</f>
        <v>146.82013629228609</v>
      </c>
      <c r="E254" s="177">
        <f>E191/RES_summary!E$19</f>
        <v>144.92204415385172</v>
      </c>
      <c r="F254" s="177">
        <f>F191/RES_summary!F$19</f>
        <v>136.23681841076433</v>
      </c>
      <c r="G254" s="177">
        <f>G191/RES_summary!G$19</f>
        <v>129.8806519143742</v>
      </c>
      <c r="H254" s="177">
        <f>H191/RES_summary!H$19</f>
        <v>126.63339476057048</v>
      </c>
      <c r="I254" s="177">
        <f>I191/RES_summary!I$19</f>
        <v>109.14422998014227</v>
      </c>
      <c r="J254" s="177">
        <f>J191/RES_summary!J$19</f>
        <v>467.01145408789716</v>
      </c>
      <c r="K254" s="177">
        <f>K191/RES_summary!K$19</f>
        <v>133.23099129223317</v>
      </c>
      <c r="L254" s="177">
        <f>L191/RES_summary!L$19</f>
        <v>130.94554447438566</v>
      </c>
      <c r="M254" s="177">
        <f>M191/RES_summary!M$19</f>
        <v>119.78553331058569</v>
      </c>
      <c r="N254" s="177">
        <f>N191/RES_summary!N$19</f>
        <v>117.37371454872591</v>
      </c>
      <c r="O254" s="177">
        <f>O191/RES_summary!O$19</f>
        <v>125.72155744771941</v>
      </c>
      <c r="P254" s="177">
        <f>P191/RES_summary!P$19</f>
        <v>85.115203312084276</v>
      </c>
      <c r="Q254" s="177">
        <f>Q191/RES_summary!Q$19</f>
        <v>92.72121963742039</v>
      </c>
    </row>
    <row r="255" spans="1:17" ht="12" customHeight="1" x14ac:dyDescent="0.25">
      <c r="A255" s="23" t="s">
        <v>60</v>
      </c>
      <c r="B255" s="177">
        <f>B192/RES_summary!B$19</f>
        <v>0.59811491596064326</v>
      </c>
      <c r="C255" s="177">
        <f>C192/RES_summary!C$19</f>
        <v>0.59799654501732435</v>
      </c>
      <c r="D255" s="177">
        <f>D192/RES_summary!D$19</f>
        <v>0.70780556596958299</v>
      </c>
      <c r="E255" s="177">
        <f>E192/RES_summary!E$19</f>
        <v>0.68602450267129866</v>
      </c>
      <c r="F255" s="177">
        <f>F192/RES_summary!F$19</f>
        <v>0.61541927731988877</v>
      </c>
      <c r="G255" s="177">
        <f>G192/RES_summary!G$19</f>
        <v>0.58883261117578045</v>
      </c>
      <c r="H255" s="177">
        <f>H192/RES_summary!H$19</f>
        <v>0.56411847144656269</v>
      </c>
      <c r="I255" s="177">
        <f>I192/RES_summary!I$19</f>
        <v>0.60145704000814115</v>
      </c>
      <c r="J255" s="177">
        <f>J192/RES_summary!J$19</f>
        <v>2.3009741062445896</v>
      </c>
      <c r="K255" s="177">
        <f>K192/RES_summary!K$19</f>
        <v>0.76820359093704971</v>
      </c>
      <c r="L255" s="177">
        <f>L192/RES_summary!L$19</f>
        <v>0.58808553671698405</v>
      </c>
      <c r="M255" s="177">
        <f>M192/RES_summary!M$19</f>
        <v>0.88726802867914101</v>
      </c>
      <c r="N255" s="177">
        <f>N192/RES_summary!N$19</f>
        <v>0.98878621785123699</v>
      </c>
      <c r="O255" s="177">
        <f>O192/RES_summary!O$19</f>
        <v>1.0431625954235957</v>
      </c>
      <c r="P255" s="177">
        <f>P192/RES_summary!P$19</f>
        <v>1.051187431311617</v>
      </c>
      <c r="Q255" s="177">
        <f>Q192/RES_summary!Q$19</f>
        <v>1.1123960840536335</v>
      </c>
    </row>
    <row r="256" spans="1:17" ht="12.95" customHeight="1" x14ac:dyDescent="0.25">
      <c r="A256" s="158" t="s">
        <v>112</v>
      </c>
      <c r="B256" s="178">
        <f>B193/RES_summary!B$19</f>
        <v>5.2077298194665556E-2</v>
      </c>
      <c r="C256" s="178">
        <f>C193/RES_summary!C$19</f>
        <v>5.299555531748306E-2</v>
      </c>
      <c r="D256" s="178">
        <f>D193/RES_summary!D$19</f>
        <v>5.2399749665302593E-2</v>
      </c>
      <c r="E256" s="178">
        <f>E193/RES_summary!E$19</f>
        <v>5.1498225267734468E-2</v>
      </c>
      <c r="F256" s="178">
        <f>F193/RES_summary!F$19</f>
        <v>5.026064242707437E-2</v>
      </c>
      <c r="G256" s="178">
        <f>G193/RES_summary!G$19</f>
        <v>4.7079513544517365E-2</v>
      </c>
      <c r="H256" s="178">
        <f>H193/RES_summary!H$19</f>
        <v>4.4293172515149706E-2</v>
      </c>
      <c r="I256" s="178">
        <f>I193/RES_summary!I$19</f>
        <v>4.545942953669263E-2</v>
      </c>
      <c r="J256" s="178">
        <f>J193/RES_summary!J$19</f>
        <v>5.1212760243249431E-2</v>
      </c>
      <c r="K256" s="178">
        <f>K193/RES_summary!K$19</f>
        <v>5.9854469758255931E-2</v>
      </c>
      <c r="L256" s="178">
        <f>L193/RES_summary!L$19</f>
        <v>6.6148684633247065E-2</v>
      </c>
      <c r="M256" s="178">
        <f>M193/RES_summary!M$19</f>
        <v>8.9664318473170024E-2</v>
      </c>
      <c r="N256" s="178">
        <f>N193/RES_summary!N$19</f>
        <v>0.11022403361719858</v>
      </c>
      <c r="O256" s="178">
        <f>O193/RES_summary!O$19</f>
        <v>0.12605695960592189</v>
      </c>
      <c r="P256" s="178">
        <f>P193/RES_summary!P$19</f>
        <v>0.14334462093642794</v>
      </c>
      <c r="Q256" s="178">
        <f>Q193/RES_summary!Q$19</f>
        <v>0.16562735484782176</v>
      </c>
    </row>
    <row r="257" spans="1:17" ht="12" customHeight="1" x14ac:dyDescent="0.25">
      <c r="A257" s="23" t="s">
        <v>60</v>
      </c>
      <c r="B257" s="177">
        <f>B194/RES_summary!B$19</f>
        <v>5.2077298194665556E-2</v>
      </c>
      <c r="C257" s="177">
        <f>C194/RES_summary!C$19</f>
        <v>5.299555531748306E-2</v>
      </c>
      <c r="D257" s="177">
        <f>D194/RES_summary!D$19</f>
        <v>5.2399749665302593E-2</v>
      </c>
      <c r="E257" s="177">
        <f>E194/RES_summary!E$19</f>
        <v>5.1498225267734468E-2</v>
      </c>
      <c r="F257" s="177">
        <f>F194/RES_summary!F$19</f>
        <v>5.026064242707437E-2</v>
      </c>
      <c r="G257" s="177">
        <f>G194/RES_summary!G$19</f>
        <v>4.7079513544517365E-2</v>
      </c>
      <c r="H257" s="177">
        <f>H194/RES_summary!H$19</f>
        <v>4.4293172515149706E-2</v>
      </c>
      <c r="I257" s="177">
        <f>I194/RES_summary!I$19</f>
        <v>4.545942953669263E-2</v>
      </c>
      <c r="J257" s="177">
        <f>J194/RES_summary!J$19</f>
        <v>5.1212760243249431E-2</v>
      </c>
      <c r="K257" s="177">
        <f>K194/RES_summary!K$19</f>
        <v>5.9854469758255931E-2</v>
      </c>
      <c r="L257" s="177">
        <f>L194/RES_summary!L$19</f>
        <v>6.6148684633247065E-2</v>
      </c>
      <c r="M257" s="177">
        <f>M194/RES_summary!M$19</f>
        <v>8.9664318473170024E-2</v>
      </c>
      <c r="N257" s="177">
        <f>N194/RES_summary!N$19</f>
        <v>0.11022403361719858</v>
      </c>
      <c r="O257" s="177">
        <f>O194/RES_summary!O$19</f>
        <v>0.12605695960592189</v>
      </c>
      <c r="P257" s="177">
        <f>P194/RES_summary!P$19</f>
        <v>0.14334462093642794</v>
      </c>
      <c r="Q257" s="177">
        <f>Q194/RES_summary!Q$19</f>
        <v>0.16562735484782176</v>
      </c>
    </row>
    <row r="258" spans="1:17" ht="12" customHeight="1" x14ac:dyDescent="0.25">
      <c r="A258" s="158" t="s">
        <v>63</v>
      </c>
      <c r="B258" s="178">
        <f>B195/RES_summary!B$19</f>
        <v>26.976146652562598</v>
      </c>
      <c r="C258" s="178">
        <f>C195/RES_summary!C$19</f>
        <v>27.682531824459588</v>
      </c>
      <c r="D258" s="178">
        <f>D195/RES_summary!D$19</f>
        <v>28.817386020456574</v>
      </c>
      <c r="E258" s="178">
        <f>E195/RES_summary!E$19</f>
        <v>28.740288691237659</v>
      </c>
      <c r="F258" s="178">
        <f>F195/RES_summary!F$19</f>
        <v>28.163456944282689</v>
      </c>
      <c r="G258" s="178">
        <f>G195/RES_summary!G$19</f>
        <v>28.113959659509042</v>
      </c>
      <c r="H258" s="178">
        <f>H195/RES_summary!H$19</f>
        <v>28.517554423812456</v>
      </c>
      <c r="I258" s="178">
        <f>I195/RES_summary!I$19</f>
        <v>28.81702027963777</v>
      </c>
      <c r="J258" s="178">
        <f>J195/RES_summary!J$19</f>
        <v>29.583257758196776</v>
      </c>
      <c r="K258" s="178">
        <f>K195/RES_summary!K$19</f>
        <v>30.218497678339805</v>
      </c>
      <c r="L258" s="178">
        <f>L195/RES_summary!L$19</f>
        <v>31.203529895283967</v>
      </c>
      <c r="M258" s="178">
        <f>M195/RES_summary!M$19</f>
        <v>32.915225617079912</v>
      </c>
      <c r="N258" s="178">
        <f>N195/RES_summary!N$19</f>
        <v>35.170777447329037</v>
      </c>
      <c r="O258" s="178">
        <f>O195/RES_summary!O$19</f>
        <v>33.789683970532899</v>
      </c>
      <c r="P258" s="178">
        <f>P195/RES_summary!P$19</f>
        <v>33.214715325697611</v>
      </c>
      <c r="Q258" s="178">
        <f>Q195/RES_summary!Q$19</f>
        <v>33.499454257014385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29.003445697178375</v>
      </c>
      <c r="C260" s="183">
        <f>C197/RES_summary!C$19</f>
        <v>28.894572844510225</v>
      </c>
      <c r="D260" s="183">
        <f>D197/RES_summary!D$19</f>
        <v>29.260123279160283</v>
      </c>
      <c r="E260" s="183">
        <f>E197/RES_summary!E$19</f>
        <v>28.919600203720545</v>
      </c>
      <c r="F260" s="183">
        <f>F197/RES_summary!F$19</f>
        <v>28.63198068901302</v>
      </c>
      <c r="G260" s="183">
        <f>G197/RES_summary!G$19</f>
        <v>28.601828906763703</v>
      </c>
      <c r="H260" s="183">
        <f>H197/RES_summary!H$19</f>
        <v>28.856391547067727</v>
      </c>
      <c r="I260" s="183">
        <f>I197/RES_summary!I$19</f>
        <v>28.691088638849159</v>
      </c>
      <c r="J260" s="183">
        <f>J197/RES_summary!J$19</f>
        <v>28.450190089759207</v>
      </c>
      <c r="K260" s="183">
        <f>K197/RES_summary!K$19</f>
        <v>28.064584526842289</v>
      </c>
      <c r="L260" s="183">
        <f>L197/RES_summary!L$19</f>
        <v>27.869849431423493</v>
      </c>
      <c r="M260" s="183">
        <f>M197/RES_summary!M$19</f>
        <v>28.306189608598839</v>
      </c>
      <c r="N260" s="183">
        <f>N197/RES_summary!N$19</f>
        <v>28.303520523014441</v>
      </c>
      <c r="O260" s="183">
        <f>O197/RES_summary!O$19</f>
        <v>28.190138065932562</v>
      </c>
      <c r="P260" s="183">
        <f>P197/RES_summary!P$19</f>
        <v>28.091771289216688</v>
      </c>
      <c r="Q260" s="183">
        <f>Q197/RES_summary!Q$19</f>
        <v>28.034240493878862</v>
      </c>
    </row>
    <row r="261" spans="1:17" ht="12" customHeight="1" x14ac:dyDescent="0.25">
      <c r="A261" s="167" t="s">
        <v>143</v>
      </c>
      <c r="B261" s="183">
        <f>B198/RES_summary!B$19</f>
        <v>24.637843242481051</v>
      </c>
      <c r="C261" s="183">
        <f>C198/RES_summary!C$19</f>
        <v>24.591314552246761</v>
      </c>
      <c r="D261" s="183">
        <f>D198/RES_summary!D$19</f>
        <v>24.948919235360869</v>
      </c>
      <c r="E261" s="183">
        <f>E198/RES_summary!E$19</f>
        <v>24.703505501392527</v>
      </c>
      <c r="F261" s="183">
        <f>F198/RES_summary!F$19</f>
        <v>24.500640206413873</v>
      </c>
      <c r="G261" s="183">
        <f>G198/RES_summary!G$19</f>
        <v>24.516433437747413</v>
      </c>
      <c r="H261" s="183">
        <f>H198/RES_summary!H$19</f>
        <v>24.778697994926368</v>
      </c>
      <c r="I261" s="183">
        <f>I198/RES_summary!I$19</f>
        <v>24.681900127168991</v>
      </c>
      <c r="J261" s="183">
        <f>J198/RES_summary!J$19</f>
        <v>24.517869870078783</v>
      </c>
      <c r="K261" s="183">
        <f>K198/RES_summary!K$19</f>
        <v>24.231322427449744</v>
      </c>
      <c r="L261" s="183">
        <f>L198/RES_summary!L$19</f>
        <v>24.111674232979656</v>
      </c>
      <c r="M261" s="183">
        <f>M198/RES_summary!M$19</f>
        <v>24.378801437419948</v>
      </c>
      <c r="N261" s="183">
        <f>N198/RES_summary!N$19</f>
        <v>24.355550326213574</v>
      </c>
      <c r="O261" s="183">
        <f>O198/RES_summary!O$19</f>
        <v>24.256450044309879</v>
      </c>
      <c r="P261" s="183">
        <f>P198/RES_summary!P$19</f>
        <v>24.17846907340747</v>
      </c>
      <c r="Q261" s="183">
        <f>Q198/RES_summary!Q$19</f>
        <v>24.141076680118875</v>
      </c>
    </row>
    <row r="262" spans="1:17" ht="12" customHeight="1" x14ac:dyDescent="0.25">
      <c r="A262" s="166" t="s">
        <v>57</v>
      </c>
      <c r="B262" s="182">
        <f>B199/RES_summary!B$19</f>
        <v>18.852239703166045</v>
      </c>
      <c r="C262" s="182">
        <f>C199/RES_summary!C$19</f>
        <v>18.781472348932152</v>
      </c>
      <c r="D262" s="182">
        <f>D199/RES_summary!D$19</f>
        <v>19.019080131454238</v>
      </c>
      <c r="E262" s="182">
        <f>E199/RES_summary!E$19</f>
        <v>18.797740132418213</v>
      </c>
      <c r="F262" s="182">
        <f>F199/RES_summary!F$19</f>
        <v>18.610787447858645</v>
      </c>
      <c r="G262" s="182">
        <f>G199/RES_summary!G$19</f>
        <v>18.591188789396242</v>
      </c>
      <c r="H262" s="182">
        <f>H199/RES_summary!H$19</f>
        <v>18.75665450559389</v>
      </c>
      <c r="I262" s="182">
        <f>I199/RES_summary!I$19</f>
        <v>18.649207615251779</v>
      </c>
      <c r="J262" s="182">
        <f>J199/RES_summary!J$19</f>
        <v>18.49262355834345</v>
      </c>
      <c r="K262" s="182">
        <f>K199/RES_summary!K$19</f>
        <v>18.241979942447575</v>
      </c>
      <c r="L262" s="182">
        <f>L199/RES_summary!L$19</f>
        <v>18.115402130425249</v>
      </c>
      <c r="M262" s="182">
        <f>M199/RES_summary!M$19</f>
        <v>18.399023245589284</v>
      </c>
      <c r="N262" s="182">
        <f>N199/RES_summary!N$19</f>
        <v>18.397288339959488</v>
      </c>
      <c r="O262" s="182">
        <f>O199/RES_summary!O$19</f>
        <v>18.323589742856214</v>
      </c>
      <c r="P262" s="182">
        <f>P199/RES_summary!P$19</f>
        <v>18.259651337990899</v>
      </c>
      <c r="Q262" s="182">
        <f>Q199/RES_summary!Q$19</f>
        <v>18.222256321021273</v>
      </c>
    </row>
    <row r="263" spans="1:17" ht="12" customHeight="1" x14ac:dyDescent="0.25">
      <c r="A263" s="147" t="s">
        <v>59</v>
      </c>
      <c r="B263" s="181">
        <f>B200/RES_summary!B$19</f>
        <v>5.785603539315006</v>
      </c>
      <c r="C263" s="181">
        <f>C200/RES_summary!C$19</f>
        <v>5.809842203314612</v>
      </c>
      <c r="D263" s="181">
        <f>D200/RES_summary!D$19</f>
        <v>5.9298391039066329</v>
      </c>
      <c r="E263" s="181">
        <f>E200/RES_summary!E$19</f>
        <v>5.9057653689743121</v>
      </c>
      <c r="F263" s="181">
        <f>F200/RES_summary!F$19</f>
        <v>5.8898527585552261</v>
      </c>
      <c r="G263" s="181">
        <f>G200/RES_summary!G$19</f>
        <v>5.9252446483511703</v>
      </c>
      <c r="H263" s="181">
        <f>H200/RES_summary!H$19</f>
        <v>6.0220434893324795</v>
      </c>
      <c r="I263" s="181">
        <f>I200/RES_summary!I$19</f>
        <v>6.0326925119172072</v>
      </c>
      <c r="J263" s="181">
        <f>J200/RES_summary!J$19</f>
        <v>6.0252463117353363</v>
      </c>
      <c r="K263" s="181">
        <f>K200/RES_summary!K$19</f>
        <v>5.9893424850021688</v>
      </c>
      <c r="L263" s="181">
        <f>L200/RES_summary!L$19</f>
        <v>5.9962721025544035</v>
      </c>
      <c r="M263" s="181">
        <f>M200/RES_summary!M$19</f>
        <v>5.9797781918306638</v>
      </c>
      <c r="N263" s="181">
        <f>N200/RES_summary!N$19</f>
        <v>5.9582619862540884</v>
      </c>
      <c r="O263" s="181">
        <f>O200/RES_summary!O$19</f>
        <v>5.9328603014536654</v>
      </c>
      <c r="P263" s="181">
        <f>P200/RES_summary!P$19</f>
        <v>5.9188177354165736</v>
      </c>
      <c r="Q263" s="181">
        <f>Q200/RES_summary!Q$19</f>
        <v>5.9188203590975981</v>
      </c>
    </row>
    <row r="264" spans="1:17" ht="12" customHeight="1" x14ac:dyDescent="0.25">
      <c r="A264" s="163" t="s">
        <v>142</v>
      </c>
      <c r="B264" s="180">
        <f>B201/RES_summary!B$19</f>
        <v>26.9691733443291</v>
      </c>
      <c r="C264" s="180">
        <f>C201/RES_summary!C$19</f>
        <v>27.736103489859907</v>
      </c>
      <c r="D264" s="180">
        <f>D201/RES_summary!D$19</f>
        <v>28.927002846378752</v>
      </c>
      <c r="E264" s="180">
        <f>E201/RES_summary!E$19</f>
        <v>28.871977847192476</v>
      </c>
      <c r="F264" s="180">
        <f>F201/RES_summary!F$19</f>
        <v>28.283794784751596</v>
      </c>
      <c r="G264" s="180">
        <f>G201/RES_summary!G$19</f>
        <v>28.244973818363814</v>
      </c>
      <c r="H264" s="180">
        <f>H201/RES_summary!H$19</f>
        <v>28.65822769116631</v>
      </c>
      <c r="I264" s="180">
        <f>I201/RES_summary!I$19</f>
        <v>28.987161817882367</v>
      </c>
      <c r="J264" s="180">
        <f>J201/RES_summary!J$19</f>
        <v>29.812962943408742</v>
      </c>
      <c r="K264" s="180">
        <f>K201/RES_summary!K$19</f>
        <v>30.513583482352672</v>
      </c>
      <c r="L264" s="180">
        <f>L201/RES_summary!L$19</f>
        <v>31.566624910101126</v>
      </c>
      <c r="M264" s="180">
        <f>M201/RES_summary!M$19</f>
        <v>33.360552626368516</v>
      </c>
      <c r="N264" s="180">
        <f>N201/RES_summary!N$19</f>
        <v>35.73417147100708</v>
      </c>
      <c r="O264" s="180">
        <f>O201/RES_summary!O$19</f>
        <v>34.281090915775941</v>
      </c>
      <c r="P264" s="180">
        <f>P201/RES_summary!P$19</f>
        <v>33.677600648173438</v>
      </c>
      <c r="Q264" s="180">
        <f>Q201/RES_summary!Q$19</f>
        <v>33.968848405263515</v>
      </c>
    </row>
    <row r="265" spans="1:17" ht="12" customHeight="1" x14ac:dyDescent="0.25">
      <c r="A265" s="161" t="s">
        <v>141</v>
      </c>
      <c r="B265" s="179">
        <f>B202/RES_summary!B$19</f>
        <v>23.315566213129102</v>
      </c>
      <c r="C265" s="179">
        <f>C202/RES_summary!C$19</f>
        <v>23.838309471724184</v>
      </c>
      <c r="D265" s="179">
        <f>D202/RES_summary!D$19</f>
        <v>24.732390954052786</v>
      </c>
      <c r="E265" s="179">
        <f>E202/RES_summary!E$19</f>
        <v>24.672550969649365</v>
      </c>
      <c r="F265" s="179">
        <f>F202/RES_summary!F$19</f>
        <v>24.274319368644093</v>
      </c>
      <c r="G265" s="179">
        <f>G202/RES_summary!G$19</f>
        <v>24.284477630287604</v>
      </c>
      <c r="H265" s="179">
        <f>H202/RES_summary!H$19</f>
        <v>24.649891488590566</v>
      </c>
      <c r="I265" s="179">
        <f>I202/RES_summary!I$19</f>
        <v>24.874347693540571</v>
      </c>
      <c r="J265" s="179">
        <f>J202/RES_summary!J$19</f>
        <v>25.403672224951059</v>
      </c>
      <c r="K265" s="179">
        <f>K202/RES_summary!K$19</f>
        <v>25.823171748531426</v>
      </c>
      <c r="L265" s="179">
        <f>L202/RES_summary!L$19</f>
        <v>26.514578294120252</v>
      </c>
      <c r="M265" s="179">
        <f>M202/RES_summary!M$19</f>
        <v>27.664137398970272</v>
      </c>
      <c r="N265" s="179">
        <f>N202/RES_summary!N$19</f>
        <v>29.185473442408622</v>
      </c>
      <c r="O265" s="179">
        <f>O202/RES_summary!O$19</f>
        <v>28.215569396708151</v>
      </c>
      <c r="P265" s="179">
        <f>P202/RES_summary!P$19</f>
        <v>27.809258156729218</v>
      </c>
      <c r="Q265" s="179">
        <f>Q202/RES_summary!Q$19</f>
        <v>27.998571822518915</v>
      </c>
    </row>
    <row r="266" spans="1:17" ht="12" customHeight="1" x14ac:dyDescent="0.25">
      <c r="A266" s="148" t="s">
        <v>60</v>
      </c>
      <c r="B266" s="177">
        <f>B203/RES_summary!B$19</f>
        <v>17.529962673814104</v>
      </c>
      <c r="C266" s="177">
        <f>C203/RES_summary!C$19</f>
        <v>18.028467268409567</v>
      </c>
      <c r="D266" s="177">
        <f>D203/RES_summary!D$19</f>
        <v>18.802551850146152</v>
      </c>
      <c r="E266" s="177">
        <f>E203/RES_summary!E$19</f>
        <v>18.766785600675053</v>
      </c>
      <c r="F266" s="177">
        <f>F203/RES_summary!F$19</f>
        <v>18.384466610088872</v>
      </c>
      <c r="G266" s="177">
        <f>G203/RES_summary!G$19</f>
        <v>18.359232981936433</v>
      </c>
      <c r="H266" s="177">
        <f>H203/RES_summary!H$19</f>
        <v>18.627847999258087</v>
      </c>
      <c r="I266" s="177">
        <f>I203/RES_summary!I$19</f>
        <v>18.841655181623366</v>
      </c>
      <c r="J266" s="177">
        <f>J203/RES_summary!J$19</f>
        <v>19.378425913215718</v>
      </c>
      <c r="K266" s="177">
        <f>K203/RES_summary!K$19</f>
        <v>19.83382926352926</v>
      </c>
      <c r="L266" s="177">
        <f>L203/RES_summary!L$19</f>
        <v>20.518306191565845</v>
      </c>
      <c r="M266" s="177">
        <f>M203/RES_summary!M$19</f>
        <v>21.684359207139607</v>
      </c>
      <c r="N266" s="177">
        <f>N203/RES_summary!N$19</f>
        <v>23.22721145615456</v>
      </c>
      <c r="O266" s="177">
        <f>O203/RES_summary!O$19</f>
        <v>22.282709095254489</v>
      </c>
      <c r="P266" s="177">
        <f>P203/RES_summary!P$19</f>
        <v>21.890440421312647</v>
      </c>
      <c r="Q266" s="177">
        <f>Q203/RES_summary!Q$19</f>
        <v>22.079751463421317</v>
      </c>
    </row>
    <row r="267" spans="1:17" ht="12" customHeight="1" x14ac:dyDescent="0.25">
      <c r="A267" s="148" t="s">
        <v>59</v>
      </c>
      <c r="B267" s="177">
        <f>B204/RES_summary!B$19</f>
        <v>5.7856035393150034</v>
      </c>
      <c r="C267" s="177">
        <f>C204/RES_summary!C$19</f>
        <v>5.8098422033146111</v>
      </c>
      <c r="D267" s="177">
        <f>D204/RES_summary!D$19</f>
        <v>5.9298391039066329</v>
      </c>
      <c r="E267" s="177">
        <f>E204/RES_summary!E$19</f>
        <v>5.905765368974313</v>
      </c>
      <c r="F267" s="177">
        <f>F204/RES_summary!F$19</f>
        <v>5.8898527585552243</v>
      </c>
      <c r="G267" s="177">
        <f>G204/RES_summary!G$19</f>
        <v>5.9252446483511712</v>
      </c>
      <c r="H267" s="177">
        <f>H204/RES_summary!H$19</f>
        <v>6.0220434893324777</v>
      </c>
      <c r="I267" s="177">
        <f>I204/RES_summary!I$19</f>
        <v>6.0326925119172055</v>
      </c>
      <c r="J267" s="177">
        <f>J204/RES_summary!J$19</f>
        <v>6.0252463117353354</v>
      </c>
      <c r="K267" s="177">
        <f>K204/RES_summary!K$19</f>
        <v>5.9893424850021661</v>
      </c>
      <c r="L267" s="177">
        <f>L204/RES_summary!L$19</f>
        <v>5.9962721025544043</v>
      </c>
      <c r="M267" s="177">
        <f>M204/RES_summary!M$19</f>
        <v>5.9797781918306656</v>
      </c>
      <c r="N267" s="177">
        <f>N204/RES_summary!N$19</f>
        <v>5.95826198625406</v>
      </c>
      <c r="O267" s="177">
        <f>O204/RES_summary!O$19</f>
        <v>5.9328603014536645</v>
      </c>
      <c r="P267" s="177">
        <f>P204/RES_summary!P$19</f>
        <v>5.9188177354165736</v>
      </c>
      <c r="Q267" s="177">
        <f>Q204/RES_summary!Q$19</f>
        <v>5.9188203590975998</v>
      </c>
    </row>
    <row r="268" spans="1:17" ht="12" customHeight="1" x14ac:dyDescent="0.25">
      <c r="A268" s="158" t="s">
        <v>62</v>
      </c>
      <c r="B268" s="178">
        <f>B205/RES_summary!B$19</f>
        <v>9.538620300237838</v>
      </c>
      <c r="C268" s="178">
        <f>C205/RES_summary!C$19</f>
        <v>9.8917996583584404</v>
      </c>
      <c r="D268" s="178">
        <f>D205/RES_summary!D$19</f>
        <v>10.036530562944888</v>
      </c>
      <c r="E268" s="178">
        <f>E205/RES_summary!E$19</f>
        <v>9.9862260309061757</v>
      </c>
      <c r="F268" s="178">
        <f>F205/RES_summary!F$19</f>
        <v>9.775389169099606</v>
      </c>
      <c r="G268" s="178">
        <f>G205/RES_summary!G$19</f>
        <v>9.6885844980364109</v>
      </c>
      <c r="H268" s="178">
        <f>H205/RES_summary!H$19</f>
        <v>10.127079437223722</v>
      </c>
      <c r="I268" s="178">
        <f>I205/RES_summary!I$19</f>
        <v>10.033380744326404</v>
      </c>
      <c r="J268" s="178">
        <f>J205/RES_summary!J$19</f>
        <v>10.298109298829717</v>
      </c>
      <c r="K268" s="178">
        <f>K205/RES_summary!K$19</f>
        <v>10.385347028749221</v>
      </c>
      <c r="L268" s="178">
        <f>L205/RES_summary!L$19</f>
        <v>10.376527465603575</v>
      </c>
      <c r="M268" s="178">
        <f>M205/RES_summary!M$19</f>
        <v>10.708564780808276</v>
      </c>
      <c r="N268" s="178">
        <f>N205/RES_summary!N$19</f>
        <v>11.264623087499118</v>
      </c>
      <c r="O268" s="178">
        <f>O205/RES_summary!O$19</f>
        <v>11.244141787694907</v>
      </c>
      <c r="P268" s="178">
        <f>P205/RES_summary!P$19</f>
        <v>10.963086787294015</v>
      </c>
      <c r="Q268" s="178">
        <f>Q205/RES_summary!Q$19</f>
        <v>10.624765912388884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12.597834356275882</v>
      </c>
      <c r="C270" s="177">
        <f>C207/RES_summary!C$19</f>
        <v>12.742407657175313</v>
      </c>
      <c r="D270" s="177">
        <f>D207/RES_summary!D$19</f>
        <v>12.941950447748798</v>
      </c>
      <c r="E270" s="177">
        <f>E207/RES_summary!E$19</f>
        <v>12.835488296052494</v>
      </c>
      <c r="F270" s="177">
        <f>F207/RES_summary!F$19</f>
        <v>12.776169406845872</v>
      </c>
      <c r="G270" s="177">
        <f>G207/RES_summary!G$19</f>
        <v>12.813399762259497</v>
      </c>
      <c r="H270" s="177">
        <f>H207/RES_summary!H$19</f>
        <v>13.820311142073269</v>
      </c>
      <c r="I270" s="177">
        <f>I207/RES_summary!I$19</f>
        <v>12.383751067940461</v>
      </c>
      <c r="J270" s="177">
        <f>J207/RES_summary!J$19</f>
        <v>12.97946761785825</v>
      </c>
      <c r="K270" s="177">
        <f>K207/RES_summary!K$19</f>
        <v>12.63909470231158</v>
      </c>
      <c r="L270" s="177">
        <f>L207/RES_summary!L$19</f>
        <v>12.496024204096589</v>
      </c>
      <c r="M270" s="177">
        <f>M207/RES_summary!M$19</f>
        <v>10.675776127320455</v>
      </c>
      <c r="N270" s="177">
        <f>N207/RES_summary!N$19</f>
        <v>12.087062547414831</v>
      </c>
      <c r="O270" s="177">
        <f>O207/RES_summary!O$19</f>
        <v>13.281970935604088</v>
      </c>
      <c r="P270" s="177">
        <f>P207/RES_summary!P$19</f>
        <v>11.934884332584092</v>
      </c>
      <c r="Q270" s="177">
        <f>Q207/RES_summary!Q$19</f>
        <v>11.820735615602086</v>
      </c>
    </row>
    <row r="271" spans="1:17" ht="12" customHeight="1" x14ac:dyDescent="0.25">
      <c r="A271" s="29" t="s">
        <v>140</v>
      </c>
      <c r="B271" s="176">
        <f>B208/RES_summary!B$19</f>
        <v>7.8074821092855053</v>
      </c>
      <c r="C271" s="176">
        <f>C208/RES_summary!C$19</f>
        <v>8.159385957420012</v>
      </c>
      <c r="D271" s="176">
        <f>D208/RES_summary!D$19</f>
        <v>8.5397069154856968</v>
      </c>
      <c r="E271" s="176">
        <f>E208/RES_summary!E$19</f>
        <v>8.5807471265889124</v>
      </c>
      <c r="F271" s="176">
        <f>F208/RES_summary!F$19</f>
        <v>8.487463052461063</v>
      </c>
      <c r="G271" s="176">
        <f>G208/RES_summary!G$19</f>
        <v>8.5364417271459914</v>
      </c>
      <c r="H271" s="176">
        <f>H208/RES_summary!H$19</f>
        <v>8.7134974908931664</v>
      </c>
      <c r="I271" s="176">
        <f>I208/RES_summary!I$19</f>
        <v>9.1870678388798943</v>
      </c>
      <c r="J271" s="176">
        <f>J208/RES_summary!J$19</f>
        <v>9.3121718877270716</v>
      </c>
      <c r="K271" s="176">
        <f>K208/RES_summary!K$19</f>
        <v>9.5458309240628036</v>
      </c>
      <c r="L271" s="176">
        <f>L208/RES_summary!L$19</f>
        <v>9.3903996412041728</v>
      </c>
      <c r="M271" s="176">
        <f>M208/RES_summary!M$19</f>
        <v>10.719286545827108</v>
      </c>
      <c r="N271" s="176">
        <f>N208/RES_summary!N$19</f>
        <v>11.018192509399832</v>
      </c>
      <c r="O271" s="176">
        <f>O208/RES_summary!O$19</f>
        <v>10.670507144193257</v>
      </c>
      <c r="P271" s="176">
        <f>P208/RES_summary!P$19</f>
        <v>10.795794753385278</v>
      </c>
      <c r="Q271" s="176">
        <f>Q208/RES_summary!Q$19</f>
        <v>10.425857267012375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103.17238372051048</v>
      </c>
      <c r="C273" s="184">
        <f>C210/RES_summary!C$19</f>
        <v>105.46192259440886</v>
      </c>
      <c r="D273" s="184">
        <f>D210/RES_summary!D$19</f>
        <v>107.33385457516233</v>
      </c>
      <c r="E273" s="184">
        <f>E210/RES_summary!E$19</f>
        <v>106.63870111874975</v>
      </c>
      <c r="F273" s="184">
        <f>F210/RES_summary!F$19</f>
        <v>101.75876634093143</v>
      </c>
      <c r="G273" s="184">
        <f>G210/RES_summary!G$19</f>
        <v>98.98737231125952</v>
      </c>
      <c r="H273" s="184">
        <f>H210/RES_summary!H$19</f>
        <v>98.381324445504603</v>
      </c>
      <c r="I273" s="184">
        <f>I210/RES_summary!I$19</f>
        <v>90.499405110007686</v>
      </c>
      <c r="J273" s="184">
        <f>J210/RES_summary!J$19</f>
        <v>294.26752811946051</v>
      </c>
      <c r="K273" s="184">
        <f>K210/RES_summary!K$19</f>
        <v>106.59966122663234</v>
      </c>
      <c r="L273" s="184">
        <f>L210/RES_summary!L$19</f>
        <v>106.26336088244393</v>
      </c>
      <c r="M273" s="184">
        <f>M210/RES_summary!M$19</f>
        <v>103.07671738797356</v>
      </c>
      <c r="N273" s="184">
        <f>N210/RES_summary!N$19</f>
        <v>104.27199551291153</v>
      </c>
      <c r="O273" s="184">
        <f>O210/RES_summary!O$19</f>
        <v>109.16171398151505</v>
      </c>
      <c r="P273" s="184">
        <f>P210/RES_summary!P$19</f>
        <v>85.706725998376299</v>
      </c>
      <c r="Q273" s="184">
        <f>Q210/RES_summary!Q$19</f>
        <v>90.294571699094988</v>
      </c>
    </row>
    <row r="274" spans="1:17" ht="12" customHeight="1" x14ac:dyDescent="0.25">
      <c r="A274" s="158" t="s">
        <v>65</v>
      </c>
      <c r="B274" s="178">
        <f>B211/RES_summary!B$19</f>
        <v>77.715178734513159</v>
      </c>
      <c r="C274" s="178">
        <f>C211/RES_summary!C$19</f>
        <v>79.280196758382829</v>
      </c>
      <c r="D274" s="178">
        <f>D211/RES_summary!D$19</f>
        <v>79.913015081613892</v>
      </c>
      <c r="E274" s="178">
        <f>E211/RES_summary!E$19</f>
        <v>79.083414886683101</v>
      </c>
      <c r="F274" s="178">
        <f>F211/RES_summary!F$19</f>
        <v>74.48956454814801</v>
      </c>
      <c r="G274" s="178">
        <f>G211/RES_summary!G$19</f>
        <v>71.458161965241601</v>
      </c>
      <c r="H274" s="178">
        <f>H211/RES_summary!H$19</f>
        <v>70.100126657420034</v>
      </c>
      <c r="I274" s="178">
        <f>I211/RES_summary!I$19</f>
        <v>61.470991478842173</v>
      </c>
      <c r="J274" s="178">
        <f>J211/RES_summary!J$19</f>
        <v>264.29198300015167</v>
      </c>
      <c r="K274" s="178">
        <f>K211/RES_summary!K$19</f>
        <v>75.957414899059259</v>
      </c>
      <c r="L274" s="178">
        <f>L211/RES_summary!L$19</f>
        <v>74.878545494033645</v>
      </c>
      <c r="M274" s="178">
        <f>M211/RES_summary!M$19</f>
        <v>69.302451618435526</v>
      </c>
      <c r="N274" s="178">
        <f>N211/RES_summary!N$19</f>
        <v>68.229184808708595</v>
      </c>
      <c r="O274" s="178">
        <f>O211/RES_summary!O$19</f>
        <v>73.860760293616366</v>
      </c>
      <c r="P274" s="178">
        <f>P211/RES_summary!P$19</f>
        <v>50.486870156523672</v>
      </c>
      <c r="Q274" s="178">
        <f>Q211/RES_summary!Q$19</f>
        <v>54.996666252105022</v>
      </c>
    </row>
    <row r="275" spans="1:17" ht="12" customHeight="1" x14ac:dyDescent="0.25">
      <c r="A275" s="23" t="s">
        <v>58</v>
      </c>
      <c r="B275" s="177">
        <f>B212/RES_summary!B$19</f>
        <v>77.117063818552523</v>
      </c>
      <c r="C275" s="177">
        <f>C212/RES_summary!C$19</f>
        <v>78.682200213365505</v>
      </c>
      <c r="D275" s="177">
        <f>D212/RES_summary!D$19</f>
        <v>79.205209515644313</v>
      </c>
      <c r="E275" s="177">
        <f>E212/RES_summary!E$19</f>
        <v>78.3973903840118</v>
      </c>
      <c r="F275" s="177">
        <f>F212/RES_summary!F$19</f>
        <v>73.874145270828123</v>
      </c>
      <c r="G275" s="177">
        <f>G212/RES_summary!G$19</f>
        <v>70.869329354065812</v>
      </c>
      <c r="H275" s="177">
        <f>H212/RES_summary!H$19</f>
        <v>69.536008185973472</v>
      </c>
      <c r="I275" s="177">
        <f>I212/RES_summary!I$19</f>
        <v>60.86953443883403</v>
      </c>
      <c r="J275" s="177">
        <f>J212/RES_summary!J$19</f>
        <v>261.99100889390706</v>
      </c>
      <c r="K275" s="177">
        <f>K212/RES_summary!K$19</f>
        <v>75.189211308122211</v>
      </c>
      <c r="L275" s="177">
        <f>L212/RES_summary!L$19</f>
        <v>74.290459957316656</v>
      </c>
      <c r="M275" s="177">
        <f>M212/RES_summary!M$19</f>
        <v>68.415183589756396</v>
      </c>
      <c r="N275" s="177">
        <f>N212/RES_summary!N$19</f>
        <v>67.240398590857367</v>
      </c>
      <c r="O275" s="177">
        <f>O212/RES_summary!O$19</f>
        <v>72.81759769819277</v>
      </c>
      <c r="P275" s="177">
        <f>P212/RES_summary!P$19</f>
        <v>49.435682725212047</v>
      </c>
      <c r="Q275" s="177">
        <f>Q212/RES_summary!Q$19</f>
        <v>53.884270168051387</v>
      </c>
    </row>
    <row r="276" spans="1:17" ht="12" customHeight="1" x14ac:dyDescent="0.25">
      <c r="A276" s="23" t="s">
        <v>60</v>
      </c>
      <c r="B276" s="177">
        <f>B213/RES_summary!B$19</f>
        <v>0.59811491596064348</v>
      </c>
      <c r="C276" s="177">
        <f>C213/RES_summary!C$19</f>
        <v>0.59799654501732435</v>
      </c>
      <c r="D276" s="177">
        <f>D213/RES_summary!D$19</f>
        <v>0.70780556596958333</v>
      </c>
      <c r="E276" s="177">
        <f>E213/RES_summary!E$19</f>
        <v>0.68602450267129866</v>
      </c>
      <c r="F276" s="177">
        <f>F213/RES_summary!F$19</f>
        <v>0.61541927731988888</v>
      </c>
      <c r="G276" s="177">
        <f>G213/RES_summary!G$19</f>
        <v>0.58883261117578045</v>
      </c>
      <c r="H276" s="177">
        <f>H213/RES_summary!H$19</f>
        <v>0.56411847144656269</v>
      </c>
      <c r="I276" s="177">
        <f>I213/RES_summary!I$19</f>
        <v>0.60145704000814115</v>
      </c>
      <c r="J276" s="177">
        <f>J213/RES_summary!J$19</f>
        <v>2.3009741062445888</v>
      </c>
      <c r="K276" s="177">
        <f>K213/RES_summary!K$19</f>
        <v>0.76820359093704993</v>
      </c>
      <c r="L276" s="177">
        <f>L213/RES_summary!L$19</f>
        <v>0.58808553671698405</v>
      </c>
      <c r="M276" s="177">
        <f>M213/RES_summary!M$19</f>
        <v>0.88726802867914123</v>
      </c>
      <c r="N276" s="177">
        <f>N213/RES_summary!N$19</f>
        <v>0.98878621785123688</v>
      </c>
      <c r="O276" s="177">
        <f>O213/RES_summary!O$19</f>
        <v>1.0431625954235952</v>
      </c>
      <c r="P276" s="177">
        <f>P213/RES_summary!P$19</f>
        <v>1.051187431311617</v>
      </c>
      <c r="Q276" s="177">
        <f>Q213/RES_summary!Q$19</f>
        <v>1.112396084053634</v>
      </c>
    </row>
    <row r="277" spans="1:17" ht="12" customHeight="1" x14ac:dyDescent="0.25">
      <c r="A277" s="158" t="s">
        <v>112</v>
      </c>
      <c r="B277" s="178">
        <f>B214/RES_summary!B$19</f>
        <v>8.5968150677184024E-2</v>
      </c>
      <c r="C277" s="178">
        <f>C214/RES_summary!C$19</f>
        <v>8.9045023574341048E-2</v>
      </c>
      <c r="D277" s="178">
        <f>D214/RES_summary!D$19</f>
        <v>8.9883375001613197E-2</v>
      </c>
      <c r="E277" s="178">
        <f>E214/RES_summary!E$19</f>
        <v>9.0494733583543097E-2</v>
      </c>
      <c r="F277" s="178">
        <f>F214/RES_summary!F$19</f>
        <v>9.4208766322388796E-2</v>
      </c>
      <c r="G277" s="178">
        <f>G214/RES_summary!G$19</f>
        <v>9.2275775340686664E-2</v>
      </c>
      <c r="H277" s="178">
        <f>H214/RES_summary!H$19</f>
        <v>9.1354861061957754E-2</v>
      </c>
      <c r="I277" s="178">
        <f>I214/RES_summary!I$19</f>
        <v>0.1047242760231433</v>
      </c>
      <c r="J277" s="178">
        <f>J214/RES_summary!J$19</f>
        <v>0.12095998556561942</v>
      </c>
      <c r="K277" s="178">
        <f>K214/RES_summary!K$19</f>
        <v>0.15210537375898422</v>
      </c>
      <c r="L277" s="178">
        <f>L214/RES_summary!L$19</f>
        <v>0.17775941931257239</v>
      </c>
      <c r="M277" s="178">
        <f>M214/RES_summary!M$19</f>
        <v>0.26633005205183469</v>
      </c>
      <c r="N277" s="178">
        <f>N214/RES_summary!N$19</f>
        <v>0.34882111570888408</v>
      </c>
      <c r="O277" s="178">
        <f>O214/RES_summary!O$19</f>
        <v>0.43238314564634478</v>
      </c>
      <c r="P277" s="178">
        <f>P214/RES_summary!P$19</f>
        <v>0.49423649719124807</v>
      </c>
      <c r="Q277" s="178">
        <f>Q214/RES_summary!Q$19</f>
        <v>0.59218900255135032</v>
      </c>
    </row>
    <row r="278" spans="1:17" ht="12" customHeight="1" x14ac:dyDescent="0.25">
      <c r="A278" s="23" t="s">
        <v>60</v>
      </c>
      <c r="B278" s="177">
        <f>B215/RES_summary!B$19</f>
        <v>8.5968150677184024E-2</v>
      </c>
      <c r="C278" s="177">
        <f>C215/RES_summary!C$19</f>
        <v>8.9045023574341048E-2</v>
      </c>
      <c r="D278" s="177">
        <f>D215/RES_summary!D$19</f>
        <v>8.9883375001613197E-2</v>
      </c>
      <c r="E278" s="177">
        <f>E215/RES_summary!E$19</f>
        <v>9.0494733583543097E-2</v>
      </c>
      <c r="F278" s="177">
        <f>F215/RES_summary!F$19</f>
        <v>9.4208766322388796E-2</v>
      </c>
      <c r="G278" s="177">
        <f>G215/RES_summary!G$19</f>
        <v>9.2275775340686664E-2</v>
      </c>
      <c r="H278" s="177">
        <f>H215/RES_summary!H$19</f>
        <v>9.1354861061957754E-2</v>
      </c>
      <c r="I278" s="177">
        <f>I215/RES_summary!I$19</f>
        <v>0.1047242760231433</v>
      </c>
      <c r="J278" s="177">
        <f>J215/RES_summary!J$19</f>
        <v>0.12095998556561942</v>
      </c>
      <c r="K278" s="177">
        <f>K215/RES_summary!K$19</f>
        <v>0.15210537375898422</v>
      </c>
      <c r="L278" s="177">
        <f>L215/RES_summary!L$19</f>
        <v>0.17775941931257239</v>
      </c>
      <c r="M278" s="177">
        <f>M215/RES_summary!M$19</f>
        <v>0.26633005205183469</v>
      </c>
      <c r="N278" s="177">
        <f>N215/RES_summary!N$19</f>
        <v>0.34882111570888408</v>
      </c>
      <c r="O278" s="177">
        <f>O215/RES_summary!O$19</f>
        <v>0.43238314564634478</v>
      </c>
      <c r="P278" s="177">
        <f>P215/RES_summary!P$19</f>
        <v>0.49423649719124807</v>
      </c>
      <c r="Q278" s="177">
        <f>Q215/RES_summary!Q$19</f>
        <v>0.59218900255135032</v>
      </c>
    </row>
    <row r="279" spans="1:17" ht="12" customHeight="1" x14ac:dyDescent="0.25">
      <c r="A279" s="158" t="s">
        <v>63</v>
      </c>
      <c r="B279" s="178">
        <f>B216/RES_summary!B$19</f>
        <v>19.464790436431105</v>
      </c>
      <c r="C279" s="178">
        <f>C216/RES_summary!C$19</f>
        <v>19.99697352313996</v>
      </c>
      <c r="D279" s="178">
        <f>D216/RES_summary!D$19</f>
        <v>20.928872448771788</v>
      </c>
      <c r="E279" s="178">
        <f>E216/RES_summary!E$19</f>
        <v>21.000849374706387</v>
      </c>
      <c r="F279" s="178">
        <f>F216/RES_summary!F$19</f>
        <v>20.689225446776476</v>
      </c>
      <c r="G279" s="178">
        <f>G216/RES_summary!G$19</f>
        <v>20.826785290443862</v>
      </c>
      <c r="H279" s="178">
        <f>H216/RES_summary!H$19</f>
        <v>21.306762496174734</v>
      </c>
      <c r="I279" s="178">
        <f>I216/RES_summary!I$19</f>
        <v>21.827701416816879</v>
      </c>
      <c r="J279" s="178">
        <f>J216/RES_summary!J$19</f>
        <v>22.572884367141928</v>
      </c>
      <c r="K279" s="178">
        <f>K216/RES_summary!K$19</f>
        <v>23.102695561000626</v>
      </c>
      <c r="L279" s="178">
        <f>L216/RES_summary!L$19</f>
        <v>24.007008216908577</v>
      </c>
      <c r="M279" s="178">
        <f>M216/RES_summary!M$19</f>
        <v>25.49867683099222</v>
      </c>
      <c r="N279" s="178">
        <f>N216/RES_summary!N$19</f>
        <v>27.272848814298513</v>
      </c>
      <c r="O279" s="178">
        <f>O216/RES_summary!O$19</f>
        <v>26.466629045447448</v>
      </c>
      <c r="P279" s="178">
        <f>P216/RES_summary!P$19</f>
        <v>26.110586797073346</v>
      </c>
      <c r="Q279" s="178">
        <f>Q216/RES_summary!Q$19</f>
        <v>26.349771424855362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16.530759796516396</v>
      </c>
      <c r="C281" s="183">
        <f>C218/RES_summary!C$19</f>
        <v>16.468706791000777</v>
      </c>
      <c r="D281" s="183">
        <f>D218/RES_summary!D$19</f>
        <v>16.777827931119983</v>
      </c>
      <c r="E281" s="183">
        <f>E218/RES_summary!E$19</f>
        <v>16.699711607987638</v>
      </c>
      <c r="F281" s="183">
        <f>F218/RES_summary!F$19</f>
        <v>16.643534062552831</v>
      </c>
      <c r="G281" s="183">
        <f>G218/RES_summary!G$19</f>
        <v>16.783095186585737</v>
      </c>
      <c r="H281" s="183">
        <f>H218/RES_summary!H$19</f>
        <v>17.111416073855683</v>
      </c>
      <c r="I281" s="183">
        <f>I218/RES_summary!I$19</f>
        <v>17.324903678582757</v>
      </c>
      <c r="J281" s="183">
        <f>J218/RES_summary!J$19</f>
        <v>17.34893257791563</v>
      </c>
      <c r="K281" s="183">
        <f>K218/RES_summary!K$19</f>
        <v>17.113790215365192</v>
      </c>
      <c r="L281" s="183">
        <f>L218/RES_summary!L$19</f>
        <v>17.102380120717068</v>
      </c>
      <c r="M281" s="183">
        <f>M218/RES_summary!M$19</f>
        <v>17.48716258178877</v>
      </c>
      <c r="N281" s="183">
        <f>N218/RES_summary!N$19</f>
        <v>17.49330712406681</v>
      </c>
      <c r="O281" s="183">
        <f>O218/RES_summary!O$19</f>
        <v>17.588280991913766</v>
      </c>
      <c r="P281" s="183">
        <f>P218/RES_summary!P$19</f>
        <v>17.608063919202952</v>
      </c>
      <c r="Q281" s="183">
        <f>Q218/RES_summary!Q$19</f>
        <v>17.58456297709402</v>
      </c>
    </row>
    <row r="282" spans="1:17" ht="12" customHeight="1" x14ac:dyDescent="0.25">
      <c r="A282" s="167" t="s">
        <v>143</v>
      </c>
      <c r="B282" s="183">
        <f>B219/RES_summary!B$19</f>
        <v>16.53059740705072</v>
      </c>
      <c r="C282" s="183">
        <f>C219/RES_summary!C$19</f>
        <v>16.51450161746541</v>
      </c>
      <c r="D282" s="183">
        <f>D219/RES_summary!D$19</f>
        <v>16.835427259134654</v>
      </c>
      <c r="E282" s="183">
        <f>E219/RES_summary!E$19</f>
        <v>16.758489531248546</v>
      </c>
      <c r="F282" s="183">
        <f>F219/RES_summary!F$19</f>
        <v>16.772053716292561</v>
      </c>
      <c r="G282" s="183">
        <f>G219/RES_summary!G$19</f>
        <v>17.115948989189281</v>
      </c>
      <c r="H282" s="183">
        <f>H219/RES_summary!H$19</f>
        <v>17.415374543122709</v>
      </c>
      <c r="I282" s="183">
        <f>I219/RES_summary!I$19</f>
        <v>17.43763540952137</v>
      </c>
      <c r="J282" s="183">
        <f>J219/RES_summary!J$19</f>
        <v>17.358354296830008</v>
      </c>
      <c r="K282" s="183">
        <f>K219/RES_summary!K$19</f>
        <v>17.221709420098207</v>
      </c>
      <c r="L282" s="183">
        <f>L219/RES_summary!L$19</f>
        <v>17.186215690247536</v>
      </c>
      <c r="M282" s="183">
        <f>M219/RES_summary!M$19</f>
        <v>17.406325916340663</v>
      </c>
      <c r="N282" s="183">
        <f>N219/RES_summary!N$19</f>
        <v>17.383732263243534</v>
      </c>
      <c r="O282" s="183">
        <f>O219/RES_summary!O$19</f>
        <v>17.412369401828535</v>
      </c>
      <c r="P282" s="183">
        <f>P219/RES_summary!P$19</f>
        <v>17.358270192370838</v>
      </c>
      <c r="Q282" s="183">
        <f>Q219/RES_summary!Q$19</f>
        <v>17.334845286641112</v>
      </c>
    </row>
    <row r="283" spans="1:17" ht="12" customHeight="1" x14ac:dyDescent="0.25">
      <c r="A283" s="166" t="s">
        <v>57</v>
      </c>
      <c r="B283" s="182">
        <f>B220/RES_summary!B$19</f>
        <v>10.744993867735715</v>
      </c>
      <c r="C283" s="182">
        <f>C220/RES_summary!C$19</f>
        <v>10.704659414150798</v>
      </c>
      <c r="D283" s="182">
        <f>D220/RES_summary!D$19</f>
        <v>10.905588155228015</v>
      </c>
      <c r="E283" s="182">
        <f>E220/RES_summary!E$19</f>
        <v>10.852724162274235</v>
      </c>
      <c r="F283" s="182">
        <f>F220/RES_summary!F$19</f>
        <v>10.882200957737336</v>
      </c>
      <c r="G283" s="182">
        <f>G220/RES_summary!G$19</f>
        <v>11.190704340838113</v>
      </c>
      <c r="H283" s="182">
        <f>H220/RES_summary!H$19</f>
        <v>11.393331053790233</v>
      </c>
      <c r="I283" s="182">
        <f>I220/RES_summary!I$19</f>
        <v>11.404942897604165</v>
      </c>
      <c r="J283" s="182">
        <f>J220/RES_summary!J$19</f>
        <v>11.333107985094671</v>
      </c>
      <c r="K283" s="182">
        <f>K220/RES_summary!K$19</f>
        <v>11.232366935096044</v>
      </c>
      <c r="L283" s="182">
        <f>L220/RES_summary!L$19</f>
        <v>11.189943587693129</v>
      </c>
      <c r="M283" s="182">
        <f>M220/RES_summary!M$19</f>
        <v>11.42654772451</v>
      </c>
      <c r="N283" s="182">
        <f>N220/RES_summary!N$19</f>
        <v>11.425470276989451</v>
      </c>
      <c r="O283" s="182">
        <f>O220/RES_summary!O$19</f>
        <v>11.479509100374869</v>
      </c>
      <c r="P283" s="182">
        <f>P220/RES_summary!P$19</f>
        <v>11.439452456954269</v>
      </c>
      <c r="Q283" s="182">
        <f>Q220/RES_summary!Q$19</f>
        <v>11.416024927543514</v>
      </c>
    </row>
    <row r="284" spans="1:17" ht="12" customHeight="1" x14ac:dyDescent="0.25">
      <c r="A284" s="147" t="s">
        <v>59</v>
      </c>
      <c r="B284" s="181">
        <f>B221/RES_summary!B$19</f>
        <v>5.7856035393150052</v>
      </c>
      <c r="C284" s="181">
        <f>C221/RES_summary!C$19</f>
        <v>5.8098422033146129</v>
      </c>
      <c r="D284" s="181">
        <f>D221/RES_summary!D$19</f>
        <v>5.9298391039066365</v>
      </c>
      <c r="E284" s="181">
        <f>E221/RES_summary!E$19</f>
        <v>5.9057653689743121</v>
      </c>
      <c r="F284" s="181">
        <f>F221/RES_summary!F$19</f>
        <v>5.8898527585552243</v>
      </c>
      <c r="G284" s="181">
        <f>G221/RES_summary!G$19</f>
        <v>5.9252446483511703</v>
      </c>
      <c r="H284" s="181">
        <f>H221/RES_summary!H$19</f>
        <v>6.0220434893324786</v>
      </c>
      <c r="I284" s="181">
        <f>I221/RES_summary!I$19</f>
        <v>6.0326925119172055</v>
      </c>
      <c r="J284" s="181">
        <f>J221/RES_summary!J$19</f>
        <v>6.0252463117353363</v>
      </c>
      <c r="K284" s="181">
        <f>K221/RES_summary!K$19</f>
        <v>5.9893424850021661</v>
      </c>
      <c r="L284" s="181">
        <f>L221/RES_summary!L$19</f>
        <v>5.9962721025544043</v>
      </c>
      <c r="M284" s="181">
        <f>M221/RES_summary!M$19</f>
        <v>5.9797781918306638</v>
      </c>
      <c r="N284" s="181">
        <f>N221/RES_summary!N$19</f>
        <v>5.958261986254084</v>
      </c>
      <c r="O284" s="181">
        <f>O221/RES_summary!O$19</f>
        <v>5.9328603014536654</v>
      </c>
      <c r="P284" s="181">
        <f>P221/RES_summary!P$19</f>
        <v>5.9188177354165736</v>
      </c>
      <c r="Q284" s="181">
        <f>Q221/RES_summary!Q$19</f>
        <v>5.918820359097599</v>
      </c>
    </row>
    <row r="285" spans="1:17" ht="12" customHeight="1" x14ac:dyDescent="0.25">
      <c r="A285" s="163" t="s">
        <v>142</v>
      </c>
      <c r="B285" s="180">
        <f>B222/RES_summary!B$19</f>
        <v>19.641117081533999</v>
      </c>
      <c r="C285" s="180">
        <f>C222/RES_summary!C$19</f>
        <v>20.204454262940732</v>
      </c>
      <c r="D285" s="180">
        <f>D222/RES_summary!D$19</f>
        <v>21.170091134624876</v>
      </c>
      <c r="E285" s="180">
        <f>E222/RES_summary!E$19</f>
        <v>21.24699841161533</v>
      </c>
      <c r="F285" s="180">
        <f>F222/RES_summary!F$19</f>
        <v>20.916840890982591</v>
      </c>
      <c r="G285" s="180">
        <f>G222/RES_summary!G$19</f>
        <v>21.050606976950192</v>
      </c>
      <c r="H285" s="180">
        <f>H222/RES_summary!H$19</f>
        <v>21.53140672626542</v>
      </c>
      <c r="I285" s="180">
        <f>I222/RES_summary!I$19</f>
        <v>22.066956077506443</v>
      </c>
      <c r="J285" s="180">
        <f>J222/RES_summary!J$19</f>
        <v>22.850912353179698</v>
      </c>
      <c r="K285" s="180">
        <f>K222/RES_summary!K$19</f>
        <v>23.417844030203938</v>
      </c>
      <c r="L285" s="180">
        <f>L222/RES_summary!L$19</f>
        <v>24.369308449656376</v>
      </c>
      <c r="M285" s="180">
        <f>M222/RES_summary!M$19</f>
        <v>25.924189078649309</v>
      </c>
      <c r="N285" s="180">
        <f>N222/RES_summary!N$19</f>
        <v>27.783739933317818</v>
      </c>
      <c r="O285" s="180">
        <f>O222/RES_summary!O$19</f>
        <v>26.927203165538444</v>
      </c>
      <c r="P285" s="180">
        <f>P222/RES_summary!P$19</f>
        <v>26.541012225529592</v>
      </c>
      <c r="Q285" s="180">
        <f>Q222/RES_summary!Q$19</f>
        <v>26.782389851119408</v>
      </c>
    </row>
    <row r="286" spans="1:17" ht="12" customHeight="1" x14ac:dyDescent="0.25">
      <c r="A286" s="161" t="s">
        <v>141</v>
      </c>
      <c r="B286" s="179">
        <f>B223/RES_summary!B$19</f>
        <v>18.552329642312237</v>
      </c>
      <c r="C286" s="179">
        <f>C223/RES_summary!C$19</f>
        <v>18.94273747422654</v>
      </c>
      <c r="D286" s="179">
        <f>D223/RES_summary!D$19</f>
        <v>19.724499289402321</v>
      </c>
      <c r="E286" s="179">
        <f>E223/RES_summary!E$19</f>
        <v>19.780398190914156</v>
      </c>
      <c r="F286" s="179">
        <f>F223/RES_summary!F$19</f>
        <v>19.557929867936291</v>
      </c>
      <c r="G286" s="179">
        <f>G223/RES_summary!G$19</f>
        <v>19.719326147371174</v>
      </c>
      <c r="H286" s="179">
        <f>H223/RES_summary!H$19</f>
        <v>20.146037830077088</v>
      </c>
      <c r="I286" s="179">
        <f>I223/RES_summary!I$19</f>
        <v>20.555423655940132</v>
      </c>
      <c r="J286" s="179">
        <f>J223/RES_summary!J$19</f>
        <v>21.009015283795613</v>
      </c>
      <c r="K286" s="179">
        <f>K223/RES_summary!K$19</f>
        <v>21.358413789875371</v>
      </c>
      <c r="L286" s="179">
        <f>L223/RES_summary!L$19</f>
        <v>21.951658541563138</v>
      </c>
      <c r="M286" s="179">
        <f>M223/RES_summary!M$19</f>
        <v>22.942581775594331</v>
      </c>
      <c r="N286" s="179">
        <f>N223/RES_summary!N$19</f>
        <v>24.14671619659762</v>
      </c>
      <c r="O286" s="179">
        <f>O223/RES_summary!O$19</f>
        <v>23.514073494271997</v>
      </c>
      <c r="P286" s="179">
        <f>P223/RES_summary!P$19</f>
        <v>23.214514012070403</v>
      </c>
      <c r="Q286" s="179">
        <f>Q223/RES_summary!Q$19</f>
        <v>23.365513537214923</v>
      </c>
    </row>
    <row r="287" spans="1:17" ht="12" customHeight="1" x14ac:dyDescent="0.25">
      <c r="A287" s="148" t="s">
        <v>60</v>
      </c>
      <c r="B287" s="177">
        <f>B224/RES_summary!B$19</f>
        <v>12.766726102997231</v>
      </c>
      <c r="C287" s="177">
        <f>C224/RES_summary!C$19</f>
        <v>13.132895270911932</v>
      </c>
      <c r="D287" s="177">
        <f>D224/RES_summary!D$19</f>
        <v>13.794660185495687</v>
      </c>
      <c r="E287" s="177">
        <f>E224/RES_summary!E$19</f>
        <v>13.874632821939841</v>
      </c>
      <c r="F287" s="177">
        <f>F224/RES_summary!F$19</f>
        <v>13.668077109381068</v>
      </c>
      <c r="G287" s="177">
        <f>G224/RES_summary!G$19</f>
        <v>13.794081499020008</v>
      </c>
      <c r="H287" s="177">
        <f>H224/RES_summary!H$19</f>
        <v>14.123994340744607</v>
      </c>
      <c r="I287" s="177">
        <f>I224/RES_summary!I$19</f>
        <v>14.522731144022929</v>
      </c>
      <c r="J287" s="177">
        <f>J224/RES_summary!J$19</f>
        <v>14.983768972060275</v>
      </c>
      <c r="K287" s="177">
        <f>K224/RES_summary!K$19</f>
        <v>15.3690713048732</v>
      </c>
      <c r="L287" s="177">
        <f>L224/RES_summary!L$19</f>
        <v>15.955386439008731</v>
      </c>
      <c r="M287" s="177">
        <f>M224/RES_summary!M$19</f>
        <v>16.962803583763666</v>
      </c>
      <c r="N287" s="177">
        <f>N224/RES_summary!N$19</f>
        <v>18.188454210343561</v>
      </c>
      <c r="O287" s="177">
        <f>O224/RES_summary!O$19</f>
        <v>17.581213192818332</v>
      </c>
      <c r="P287" s="177">
        <f>P224/RES_summary!P$19</f>
        <v>17.295696276653825</v>
      </c>
      <c r="Q287" s="177">
        <f>Q224/RES_summary!Q$19</f>
        <v>17.446693178117325</v>
      </c>
    </row>
    <row r="288" spans="1:17" ht="12" customHeight="1" x14ac:dyDescent="0.25">
      <c r="A288" s="148" t="s">
        <v>59</v>
      </c>
      <c r="B288" s="177">
        <f>B225/RES_summary!B$19</f>
        <v>5.7856035393150034</v>
      </c>
      <c r="C288" s="177">
        <f>C225/RES_summary!C$19</f>
        <v>5.8098422033146084</v>
      </c>
      <c r="D288" s="177">
        <f>D225/RES_summary!D$19</f>
        <v>5.9298391039066329</v>
      </c>
      <c r="E288" s="177">
        <f>E225/RES_summary!E$19</f>
        <v>5.905765368974313</v>
      </c>
      <c r="F288" s="177">
        <f>F225/RES_summary!F$19</f>
        <v>5.8898527585552261</v>
      </c>
      <c r="G288" s="177">
        <f>G225/RES_summary!G$19</f>
        <v>5.9252446483511712</v>
      </c>
      <c r="H288" s="177">
        <f>H225/RES_summary!H$19</f>
        <v>6.0220434893324795</v>
      </c>
      <c r="I288" s="177">
        <f>I225/RES_summary!I$19</f>
        <v>6.0326925119172037</v>
      </c>
      <c r="J288" s="177">
        <f>J225/RES_summary!J$19</f>
        <v>6.0252463117353354</v>
      </c>
      <c r="K288" s="177">
        <f>K225/RES_summary!K$19</f>
        <v>5.9893424850021688</v>
      </c>
      <c r="L288" s="177">
        <f>L225/RES_summary!L$19</f>
        <v>5.996272102554407</v>
      </c>
      <c r="M288" s="177">
        <f>M225/RES_summary!M$19</f>
        <v>5.9797781918306629</v>
      </c>
      <c r="N288" s="177">
        <f>N225/RES_summary!N$19</f>
        <v>5.95826198625406</v>
      </c>
      <c r="O288" s="177">
        <f>O225/RES_summary!O$19</f>
        <v>5.9328603014536654</v>
      </c>
      <c r="P288" s="177">
        <f>P225/RES_summary!P$19</f>
        <v>5.9188177354165736</v>
      </c>
      <c r="Q288" s="177">
        <f>Q225/RES_summary!Q$19</f>
        <v>5.9188203590975981</v>
      </c>
    </row>
    <row r="289" spans="1:17" ht="12" customHeight="1" x14ac:dyDescent="0.25">
      <c r="A289" s="158" t="s">
        <v>62</v>
      </c>
      <c r="B289" s="178">
        <f>B226/RES_summary!B$19</f>
        <v>5.9064463988890266</v>
      </c>
      <c r="C289" s="178">
        <f>C226/RES_summary!C$19</f>
        <v>6.095707289311731</v>
      </c>
      <c r="D289" s="178">
        <f>D226/RES_summary!D$19</f>
        <v>6.4020836697750374</v>
      </c>
      <c r="E289" s="178">
        <f>E226/RES_summary!E$19</f>
        <v>6.4639421237767198</v>
      </c>
      <c r="F289" s="178">
        <f>F226/RES_summary!F$19</f>
        <v>6.4857675796845458</v>
      </c>
      <c r="G289" s="178">
        <f>G226/RES_summary!G$19</f>
        <v>6.6101492802333803</v>
      </c>
      <c r="H289" s="178">
        <f>H226/RES_summary!H$19</f>
        <v>6.883080430847885</v>
      </c>
      <c r="I289" s="178">
        <f>I226/RES_summary!I$19</f>
        <v>7.0959879383254929</v>
      </c>
      <c r="J289" s="178">
        <f>J226/RES_summary!J$19</f>
        <v>7.2817007666013138</v>
      </c>
      <c r="K289" s="178">
        <f>K226/RES_summary!K$19</f>
        <v>7.3874453928134782</v>
      </c>
      <c r="L289" s="178">
        <f>L226/RES_summary!L$19</f>
        <v>7.2000477521891391</v>
      </c>
      <c r="M289" s="178">
        <f>M226/RES_summary!M$19</f>
        <v>8.0092588864939707</v>
      </c>
      <c r="N289" s="178">
        <f>N226/RES_summary!N$19</f>
        <v>8.4211407741955266</v>
      </c>
      <c r="O289" s="178">
        <f>O226/RES_summary!O$19</f>
        <v>8.4019414968048913</v>
      </c>
      <c r="P289" s="178">
        <f>P226/RES_summary!P$19</f>
        <v>8.6150325475880454</v>
      </c>
      <c r="Q289" s="178">
        <f>Q226/RES_summary!Q$19</f>
        <v>8.3559450195832454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5.2727365480256836</v>
      </c>
      <c r="C291" s="177">
        <f>C228/RES_summary!C$19</f>
        <v>5.3524175122692945</v>
      </c>
      <c r="D291" s="177">
        <f>D228/RES_summary!D$19</f>
        <v>5.4527070249114917</v>
      </c>
      <c r="E291" s="177">
        <f>E228/RES_summary!E$19</f>
        <v>5.4648685495070186</v>
      </c>
      <c r="F291" s="177">
        <f>F228/RES_summary!F$19</f>
        <v>5.497024591590093</v>
      </c>
      <c r="G291" s="177">
        <f>G228/RES_summary!G$19</f>
        <v>5.5715005564303466</v>
      </c>
      <c r="H291" s="177">
        <f>H228/RES_summary!H$19</f>
        <v>6.1221245753567031</v>
      </c>
      <c r="I291" s="177">
        <f>I228/RES_summary!I$19</f>
        <v>5.6151640736466391</v>
      </c>
      <c r="J291" s="177">
        <f>J228/RES_summary!J$19</f>
        <v>5.9663044644376084</v>
      </c>
      <c r="K291" s="177">
        <f>K228/RES_summary!K$19</f>
        <v>5.831277801455915</v>
      </c>
      <c r="L291" s="177">
        <f>L228/RES_summary!L$19</f>
        <v>5.7908339165055613</v>
      </c>
      <c r="M291" s="177">
        <f>M228/RES_summary!M$19</f>
        <v>4.9647809388158963</v>
      </c>
      <c r="N291" s="177">
        <f>N228/RES_summary!N$19</f>
        <v>5.6243909619246084</v>
      </c>
      <c r="O291" s="177">
        <f>O228/RES_summary!O$19</f>
        <v>6.2240546699893331</v>
      </c>
      <c r="P291" s="177">
        <f>P228/RES_summary!P$19</f>
        <v>5.6125267147730113</v>
      </c>
      <c r="Q291" s="177">
        <f>Q228/RES_summary!Q$19</f>
        <v>5.5588468712432766</v>
      </c>
    </row>
    <row r="292" spans="1:17" ht="12" customHeight="1" x14ac:dyDescent="0.25">
      <c r="A292" s="29" t="s">
        <v>140</v>
      </c>
      <c r="B292" s="176">
        <f>B229/RES_summary!B$19</f>
        <v>6.2650480870079033</v>
      </c>
      <c r="C292" s="176">
        <f>C229/RES_summary!C$19</f>
        <v>6.5474303582325479</v>
      </c>
      <c r="D292" s="176">
        <f>D229/RES_summary!D$19</f>
        <v>6.8911866114220137</v>
      </c>
      <c r="E292" s="176">
        <f>E229/RES_summary!E$19</f>
        <v>6.9567633181165851</v>
      </c>
      <c r="F292" s="176">
        <f>F229/RES_summary!F$19</f>
        <v>6.9101331833338424</v>
      </c>
      <c r="G292" s="176">
        <f>G229/RES_summary!G$19</f>
        <v>6.9931068369008917</v>
      </c>
      <c r="H292" s="176">
        <f>H229/RES_summary!H$19</f>
        <v>7.1743357717636451</v>
      </c>
      <c r="I292" s="176">
        <f>I229/RES_summary!I$19</f>
        <v>7.6291976775651582</v>
      </c>
      <c r="J292" s="176">
        <f>J229/RES_summary!J$19</f>
        <v>7.765372947050194</v>
      </c>
      <c r="K292" s="176">
        <f>K229/RES_summary!K$19</f>
        <v>7.9671144346768683</v>
      </c>
      <c r="L292" s="176">
        <f>L229/RES_summary!L$19</f>
        <v>7.8557057433801267</v>
      </c>
      <c r="M292" s="176">
        <f>M229/RES_summary!M$19</f>
        <v>9.0047915994229228</v>
      </c>
      <c r="N292" s="176">
        <f>N229/RES_summary!N$19</f>
        <v>9.2591412673961209</v>
      </c>
      <c r="O292" s="176">
        <f>O229/RES_summary!O$19</f>
        <v>9.0150013967327549</v>
      </c>
      <c r="P292" s="176">
        <f>P229/RES_summary!P$19</f>
        <v>9.13190492499721</v>
      </c>
      <c r="Q292" s="176">
        <f>Q229/RES_summary!Q$19</f>
        <v>8.8211466063597861</v>
      </c>
    </row>
    <row r="294" spans="1:17" ht="12" customHeight="1" x14ac:dyDescent="0.25">
      <c r="A294" s="152" t="s">
        <v>195</v>
      </c>
      <c r="B294" s="184">
        <f>B231/RES_summary!B$19</f>
        <v>52.060930668206076</v>
      </c>
      <c r="C294" s="184">
        <f>C231/RES_summary!C$19</f>
        <v>53.028072378307506</v>
      </c>
      <c r="D294" s="184">
        <f>D231/RES_summary!D$19</f>
        <v>53.155864825345084</v>
      </c>
      <c r="E294" s="184">
        <f>E231/RES_summary!E$19</f>
        <v>52.284695944049538</v>
      </c>
      <c r="F294" s="184">
        <f>F231/RES_summary!F$19</f>
        <v>49.206643313752899</v>
      </c>
      <c r="G294" s="184">
        <f>G231/RES_summary!G$19</f>
        <v>46.868754061420759</v>
      </c>
      <c r="H294" s="184">
        <f>H231/RES_summary!H$19</f>
        <v>45.801861611631402</v>
      </c>
      <c r="I294" s="184">
        <f>I231/RES_summary!I$19</f>
        <v>39.30998191234108</v>
      </c>
      <c r="J294" s="184">
        <f>J231/RES_summary!J$19</f>
        <v>164.98180009111707</v>
      </c>
      <c r="K294" s="184">
        <f>K231/RES_summary!K$19</f>
        <v>47.778078548735117</v>
      </c>
      <c r="L294" s="184">
        <f>L231/RES_summary!L$19</f>
        <v>47.088719618833942</v>
      </c>
      <c r="M294" s="184">
        <f>M231/RES_summary!M$19</f>
        <v>42.86356373682694</v>
      </c>
      <c r="N294" s="184">
        <f>N231/RES_summary!N$19</f>
        <v>42.045169004673369</v>
      </c>
      <c r="O294" s="184">
        <f>O231/RES_summary!O$19</f>
        <v>44.998446439481377</v>
      </c>
      <c r="P294" s="184">
        <f>P231/RES_summary!P$19</f>
        <v>30.464946852136222</v>
      </c>
      <c r="Q294" s="184">
        <f>Q231/RES_summary!Q$19</f>
        <v>33.113912406395478</v>
      </c>
    </row>
    <row r="295" spans="1:17" ht="12" customHeight="1" x14ac:dyDescent="0.25">
      <c r="A295" s="158" t="s">
        <v>65</v>
      </c>
      <c r="B295" s="178">
        <f>B232/RES_summary!B$19</f>
        <v>50.710257093546886</v>
      </c>
      <c r="C295" s="178">
        <f>C232/RES_summary!C$19</f>
        <v>51.630056283491527</v>
      </c>
      <c r="D295" s="178">
        <f>D232/RES_summary!D$19</f>
        <v>51.856073871704538</v>
      </c>
      <c r="E295" s="178">
        <f>E232/RES_summary!E$19</f>
        <v>51.033338491856213</v>
      </c>
      <c r="F295" s="178">
        <f>F232/RES_summary!F$19</f>
        <v>48.05817280458411</v>
      </c>
      <c r="G295" s="178">
        <f>G232/RES_summary!G$19</f>
        <v>45.817738362683691</v>
      </c>
      <c r="H295" s="178">
        <f>H232/RES_summary!H$19</f>
        <v>44.675184153038593</v>
      </c>
      <c r="I295" s="178">
        <f>I232/RES_summary!I$19</f>
        <v>38.316520455480088</v>
      </c>
      <c r="J295" s="178">
        <f>J232/RES_summary!J$19</f>
        <v>163.95052616852115</v>
      </c>
      <c r="K295" s="178">
        <f>K232/RES_summary!K$19</f>
        <v>46.772495477603684</v>
      </c>
      <c r="L295" s="178">
        <f>L232/RES_summary!L$19</f>
        <v>45.970159250009253</v>
      </c>
      <c r="M295" s="178">
        <f>M232/RES_summary!M$19</f>
        <v>42.052290242010137</v>
      </c>
      <c r="N295" s="178">
        <f>N232/RES_summary!N$19</f>
        <v>41.205589477887997</v>
      </c>
      <c r="O295" s="178">
        <f>O232/RES_summary!O$19</f>
        <v>44.136209752149057</v>
      </c>
      <c r="P295" s="178">
        <f>P232/RES_summary!P$19</f>
        <v>29.880813941086839</v>
      </c>
      <c r="Q295" s="178">
        <f>Q232/RES_summary!Q$19</f>
        <v>32.55100621939124</v>
      </c>
    </row>
    <row r="296" spans="1:17" ht="12" customHeight="1" x14ac:dyDescent="0.25">
      <c r="A296" s="23" t="s">
        <v>58</v>
      </c>
      <c r="B296" s="177">
        <f>B233/RES_summary!B$19</f>
        <v>50.710257093546886</v>
      </c>
      <c r="C296" s="177">
        <f>C233/RES_summary!C$19</f>
        <v>51.630056283491527</v>
      </c>
      <c r="D296" s="177">
        <f>D233/RES_summary!D$19</f>
        <v>51.856073871704538</v>
      </c>
      <c r="E296" s="177">
        <f>E233/RES_summary!E$19</f>
        <v>51.033338491856213</v>
      </c>
      <c r="F296" s="177">
        <f>F233/RES_summary!F$19</f>
        <v>48.05817280458411</v>
      </c>
      <c r="G296" s="177">
        <f>G233/RES_summary!G$19</f>
        <v>45.817738362683691</v>
      </c>
      <c r="H296" s="177">
        <f>H233/RES_summary!H$19</f>
        <v>44.675184153038593</v>
      </c>
      <c r="I296" s="177">
        <f>I233/RES_summary!I$19</f>
        <v>38.316520455480088</v>
      </c>
      <c r="J296" s="177">
        <f>J233/RES_summary!J$19</f>
        <v>163.95052616852115</v>
      </c>
      <c r="K296" s="177">
        <f>K233/RES_summary!K$19</f>
        <v>46.772495477603684</v>
      </c>
      <c r="L296" s="177">
        <f>L233/RES_summary!L$19</f>
        <v>45.970159250009253</v>
      </c>
      <c r="M296" s="177">
        <f>M233/RES_summary!M$19</f>
        <v>42.052290242010137</v>
      </c>
      <c r="N296" s="177">
        <f>N233/RES_summary!N$19</f>
        <v>41.205589477887997</v>
      </c>
      <c r="O296" s="177">
        <f>O233/RES_summary!O$19</f>
        <v>44.136209752149057</v>
      </c>
      <c r="P296" s="177">
        <f>P233/RES_summary!P$19</f>
        <v>29.880813941086839</v>
      </c>
      <c r="Q296" s="177">
        <f>Q233/RES_summary!Q$19</f>
        <v>32.55100621939124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0.3163171702206139</v>
      </c>
      <c r="C300" s="178">
        <f>C237/RES_summary!C$19</f>
        <v>0.30365355884402645</v>
      </c>
      <c r="D300" s="178">
        <f>D237/RES_summary!D$19</f>
        <v>0.30000661285909336</v>
      </c>
      <c r="E300" s="178">
        <f>E237/RES_summary!E$19</f>
        <v>0.28803073162925474</v>
      </c>
      <c r="F300" s="178">
        <f>F237/RES_summary!F$19</f>
        <v>0.27675388900510461</v>
      </c>
      <c r="G300" s="178">
        <f>G237/RES_summary!G$19</f>
        <v>0.26678161748557527</v>
      </c>
      <c r="H300" s="178">
        <f>H237/RES_summary!H$19</f>
        <v>0.25751927058898655</v>
      </c>
      <c r="I300" s="178">
        <f>I237/RES_summary!I$19</f>
        <v>0.24856895897378214</v>
      </c>
      <c r="J300" s="178">
        <f>J237/RES_summary!J$19</f>
        <v>0.23846173359786538</v>
      </c>
      <c r="K300" s="178">
        <f>K237/RES_summary!K$19</f>
        <v>0.22622314760777279</v>
      </c>
      <c r="L300" s="178">
        <f>L237/RES_summary!L$19</f>
        <v>0.21705951226245204</v>
      </c>
      <c r="M300" s="178">
        <f>M237/RES_summary!M$19</f>
        <v>0.21357452367323101</v>
      </c>
      <c r="N300" s="178">
        <f>N237/RES_summary!N$19</f>
        <v>0.20643845368203587</v>
      </c>
      <c r="O300" s="178">
        <f>O237/RES_summary!O$19</f>
        <v>0.19937347873173342</v>
      </c>
      <c r="P300" s="178">
        <f>P237/RES_summary!P$19</f>
        <v>0.18589222920143178</v>
      </c>
      <c r="Q300" s="178">
        <f>Q237/RES_summary!Q$19</f>
        <v>0.17992992452655399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6.5896086406614653</v>
      </c>
      <c r="C302" s="183">
        <f>C239/RES_summary!C$19</f>
        <v>6.5648726317690675</v>
      </c>
      <c r="D302" s="183">
        <f>D239/RES_summary!D$19</f>
        <v>6.6479260154227884</v>
      </c>
      <c r="E302" s="183">
        <f>E239/RES_summary!E$19</f>
        <v>6.5705588700259705</v>
      </c>
      <c r="F302" s="183">
        <f>F239/RES_summary!F$19</f>
        <v>6.5052114606481961</v>
      </c>
      <c r="G302" s="183">
        <f>G239/RES_summary!G$19</f>
        <v>6.4983609489222465</v>
      </c>
      <c r="H302" s="183">
        <f>H239/RES_summary!H$19</f>
        <v>6.5561978070545965</v>
      </c>
      <c r="I302" s="183">
        <f>I239/RES_summary!I$19</f>
        <v>6.5186408393861113</v>
      </c>
      <c r="J302" s="183">
        <f>J239/RES_summary!J$19</f>
        <v>6.4639084749222455</v>
      </c>
      <c r="K302" s="183">
        <f>K239/RES_summary!K$19</f>
        <v>6.3762985483012962</v>
      </c>
      <c r="L302" s="183">
        <f>L239/RES_summary!L$19</f>
        <v>6.3320545615415949</v>
      </c>
      <c r="M302" s="183">
        <f>M239/RES_summary!M$19</f>
        <v>6.4311914376149799</v>
      </c>
      <c r="N302" s="183">
        <f>N239/RES_summary!N$19</f>
        <v>6.4305850189979221</v>
      </c>
      <c r="O302" s="183">
        <f>O239/RES_summary!O$19</f>
        <v>6.4048244239745937</v>
      </c>
      <c r="P302" s="183">
        <f>P239/RES_summary!P$19</f>
        <v>6.3824754048763541</v>
      </c>
      <c r="Q302" s="183">
        <f>Q239/RES_summary!Q$19</f>
        <v>6.369404357042229</v>
      </c>
    </row>
    <row r="303" spans="1:17" ht="12" customHeight="1" x14ac:dyDescent="0.25">
      <c r="A303" s="167" t="s">
        <v>143</v>
      </c>
      <c r="B303" s="183">
        <f>B240/RES_summary!B$19</f>
        <v>4.2832456164299746</v>
      </c>
      <c r="C303" s="183">
        <f>C240/RES_summary!C$19</f>
        <v>4.26716721065001</v>
      </c>
      <c r="D303" s="183">
        <f>D240/RES_summary!D$19</f>
        <v>4.3211519100248239</v>
      </c>
      <c r="E303" s="183">
        <f>E240/RES_summary!E$19</f>
        <v>4.2708632655168497</v>
      </c>
      <c r="F303" s="183">
        <f>F240/RES_summary!F$19</f>
        <v>4.2283874494213691</v>
      </c>
      <c r="G303" s="183">
        <f>G240/RES_summary!G$19</f>
        <v>4.2239346167994229</v>
      </c>
      <c r="H303" s="183">
        <f>H240/RES_summary!H$19</f>
        <v>4.2615285745854576</v>
      </c>
      <c r="I303" s="183">
        <f>I240/RES_summary!I$19</f>
        <v>4.2371165456009336</v>
      </c>
      <c r="J303" s="183">
        <f>J240/RES_summary!J$19</f>
        <v>4.2015405086994511</v>
      </c>
      <c r="K303" s="183">
        <f>K240/RES_summary!K$19</f>
        <v>4.1445940563958636</v>
      </c>
      <c r="L303" s="183">
        <f>L240/RES_summary!L$19</f>
        <v>4.1158354650020312</v>
      </c>
      <c r="M303" s="183">
        <f>M240/RES_summary!M$19</f>
        <v>4.1802744344497471</v>
      </c>
      <c r="N303" s="183">
        <f>N240/RES_summary!N$19</f>
        <v>4.1798802623486724</v>
      </c>
      <c r="O303" s="183">
        <f>O240/RES_summary!O$19</f>
        <v>4.1631358755834968</v>
      </c>
      <c r="P303" s="183">
        <f>P240/RES_summary!P$19</f>
        <v>4.1486090131696427</v>
      </c>
      <c r="Q303" s="183">
        <f>Q240/RES_summary!Q$19</f>
        <v>4.1401128320774534</v>
      </c>
    </row>
    <row r="304" spans="1:17" ht="12" customHeight="1" x14ac:dyDescent="0.25">
      <c r="A304" s="166" t="s">
        <v>57</v>
      </c>
      <c r="B304" s="182">
        <f>B241/RES_summary!B$19</f>
        <v>4.2832456164299746</v>
      </c>
      <c r="C304" s="182">
        <f>C241/RES_summary!C$19</f>
        <v>4.26716721065001</v>
      </c>
      <c r="D304" s="182">
        <f>D241/RES_summary!D$19</f>
        <v>4.3211519100248239</v>
      </c>
      <c r="E304" s="182">
        <f>E241/RES_summary!E$19</f>
        <v>4.2708632655168497</v>
      </c>
      <c r="F304" s="182">
        <f>F241/RES_summary!F$19</f>
        <v>4.2283874494213691</v>
      </c>
      <c r="G304" s="182">
        <f>G241/RES_summary!G$19</f>
        <v>4.2239346167994229</v>
      </c>
      <c r="H304" s="182">
        <f>H241/RES_summary!H$19</f>
        <v>4.2615285745854576</v>
      </c>
      <c r="I304" s="182">
        <f>I241/RES_summary!I$19</f>
        <v>4.2371165456009336</v>
      </c>
      <c r="J304" s="182">
        <f>J241/RES_summary!J$19</f>
        <v>4.2015405086994511</v>
      </c>
      <c r="K304" s="182">
        <f>K241/RES_summary!K$19</f>
        <v>4.1445940563958636</v>
      </c>
      <c r="L304" s="182">
        <f>L241/RES_summary!L$19</f>
        <v>4.1158354650020312</v>
      </c>
      <c r="M304" s="182">
        <f>M241/RES_summary!M$19</f>
        <v>4.1802744344497471</v>
      </c>
      <c r="N304" s="182">
        <f>N241/RES_summary!N$19</f>
        <v>4.1798802623486724</v>
      </c>
      <c r="O304" s="182">
        <f>O241/RES_summary!O$19</f>
        <v>4.1631358755834968</v>
      </c>
      <c r="P304" s="182">
        <f>P241/RES_summary!P$19</f>
        <v>4.1486090131696427</v>
      </c>
      <c r="Q304" s="182">
        <f>Q241/RES_summary!Q$19</f>
        <v>4.1401128320774534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1.0343564044385782</v>
      </c>
      <c r="C310" s="178">
        <f>C247/RES_summary!C$19</f>
        <v>1.0943625359719495</v>
      </c>
      <c r="D310" s="178">
        <f>D247/RES_summary!D$19</f>
        <v>0.9997843407814585</v>
      </c>
      <c r="E310" s="178">
        <f>E247/RES_summary!E$19</f>
        <v>0.96332672056407487</v>
      </c>
      <c r="F310" s="178">
        <f>F247/RES_summary!F$19</f>
        <v>0.87171662016369456</v>
      </c>
      <c r="G310" s="178">
        <f>G247/RES_summary!G$19</f>
        <v>0.7842340812514943</v>
      </c>
      <c r="H310" s="178">
        <f>H247/RES_summary!H$19</f>
        <v>0.86915818800383216</v>
      </c>
      <c r="I310" s="178">
        <f>I247/RES_summary!I$19</f>
        <v>0.74489249788720946</v>
      </c>
      <c r="J310" s="178">
        <f>J247/RES_summary!J$19</f>
        <v>0.79281218899804551</v>
      </c>
      <c r="K310" s="178">
        <f>K247/RES_summary!K$19</f>
        <v>0.77935992352366312</v>
      </c>
      <c r="L310" s="178">
        <f>L247/RES_summary!L$19</f>
        <v>0.90150085656223478</v>
      </c>
      <c r="M310" s="178">
        <f>M247/RES_summary!M$19</f>
        <v>0.59769897114356618</v>
      </c>
      <c r="N310" s="178">
        <f>N247/RES_summary!N$19</f>
        <v>0.63314107310333823</v>
      </c>
      <c r="O310" s="178">
        <f>O247/RES_summary!O$19</f>
        <v>0.66286320860059211</v>
      </c>
      <c r="P310" s="178">
        <f>P247/RES_summary!P$19</f>
        <v>0.39824068184795192</v>
      </c>
      <c r="Q310" s="178">
        <f>Q247/RES_summary!Q$19</f>
        <v>0.38297626247767885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2.8622391627010573</v>
      </c>
      <c r="C312" s="177">
        <f>C249/RES_summary!C$19</f>
        <v>2.8950863451621571</v>
      </c>
      <c r="D312" s="177">
        <f>D249/RES_summary!D$19</f>
        <v>2.940422644534086</v>
      </c>
      <c r="E312" s="177">
        <f>E249/RES_summary!E$19</f>
        <v>2.9162343490451241</v>
      </c>
      <c r="F312" s="177">
        <f>F249/RES_summary!F$19</f>
        <v>2.9027570446947513</v>
      </c>
      <c r="G312" s="177">
        <f>G249/RES_summary!G$19</f>
        <v>2.9112158145350673</v>
      </c>
      <c r="H312" s="177">
        <f>H249/RES_summary!H$19</f>
        <v>3.139986974971591</v>
      </c>
      <c r="I312" s="177">
        <f>I249/RES_summary!I$19</f>
        <v>2.8135992493140214</v>
      </c>
      <c r="J312" s="177">
        <f>J249/RES_summary!J$19</f>
        <v>2.9489465789282141</v>
      </c>
      <c r="K312" s="177">
        <f>K249/RES_summary!K$19</f>
        <v>2.871613549992563</v>
      </c>
      <c r="L312" s="177">
        <f>L249/RES_summary!L$19</f>
        <v>2.8391078056370582</v>
      </c>
      <c r="M312" s="177">
        <f>M249/RES_summary!M$19</f>
        <v>2.4255458247570303</v>
      </c>
      <c r="N312" s="177">
        <f>N249/RES_summary!N$19</f>
        <v>2.7461913537538423</v>
      </c>
      <c r="O312" s="177">
        <f>O249/RES_summary!O$19</f>
        <v>3.017675601585017</v>
      </c>
      <c r="P312" s="177">
        <f>P249/RES_summary!P$19</f>
        <v>2.7116163280883012</v>
      </c>
      <c r="Q312" s="177">
        <f>Q249/RES_summary!Q$19</f>
        <v>2.6856816381346089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6.8649474448550227E-2</v>
      </c>
      <c r="E317" s="168">
        <f t="shared" si="74"/>
        <v>7.0457567552161302E-2</v>
      </c>
      <c r="F317" s="168">
        <f t="shared" si="74"/>
        <v>0</v>
      </c>
      <c r="G317" s="168">
        <f t="shared" si="74"/>
        <v>8.0351865371448131E-2</v>
      </c>
      <c r="H317" s="168">
        <f t="shared" si="74"/>
        <v>7.8998633782853725E-2</v>
      </c>
      <c r="I317" s="168">
        <f t="shared" si="74"/>
        <v>0.29800964242215117</v>
      </c>
      <c r="J317" s="168">
        <f t="shared" si="74"/>
        <v>0.36349369851754665</v>
      </c>
      <c r="K317" s="168">
        <f t="shared" si="74"/>
        <v>0.13292218517554633</v>
      </c>
      <c r="L317" s="168">
        <f t="shared" si="74"/>
        <v>9.9790754415481672E-2</v>
      </c>
      <c r="M317" s="168">
        <f t="shared" si="74"/>
        <v>0.17708747430223742</v>
      </c>
      <c r="N317" s="168">
        <f t="shared" si="74"/>
        <v>6.2106685848423243E-2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5.5400216046188153E-2</v>
      </c>
      <c r="E318" s="157">
        <f t="shared" si="75"/>
        <v>5.6754812607499802E-2</v>
      </c>
      <c r="F318" s="157">
        <f t="shared" si="75"/>
        <v>0</v>
      </c>
      <c r="G318" s="157">
        <f t="shared" si="75"/>
        <v>6.3782698847310332E-2</v>
      </c>
      <c r="H318" s="157">
        <f t="shared" si="75"/>
        <v>6.2136208351306302E-2</v>
      </c>
      <c r="I318" s="157">
        <f t="shared" si="75"/>
        <v>0.2258602850135692</v>
      </c>
      <c r="J318" s="157">
        <f t="shared" si="75"/>
        <v>0.33779251710142782</v>
      </c>
      <c r="K318" s="157">
        <f t="shared" si="75"/>
        <v>0.10435433125036885</v>
      </c>
      <c r="L318" s="157">
        <f t="shared" si="75"/>
        <v>7.7633320219313809E-2</v>
      </c>
      <c r="M318" s="157">
        <f t="shared" si="75"/>
        <v>0.1331726129196332</v>
      </c>
      <c r="N318" s="157">
        <f t="shared" si="75"/>
        <v>4.5744343573569844E-2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5.513441838928676E-2</v>
      </c>
      <c r="E319" s="156">
        <f>RES_hhdet_in_fec!E$5</f>
        <v>5.6487415392135948E-2</v>
      </c>
      <c r="F319" s="156">
        <f>RES_hhdet_in_fec!F$5</f>
        <v>0</v>
      </c>
      <c r="G319" s="156">
        <f>RES_hhdet_in_fec!G$5</f>
        <v>6.3494835878841679E-2</v>
      </c>
      <c r="H319" s="156">
        <f>RES_hhdet_in_fec!H$5</f>
        <v>6.1860635488394378E-2</v>
      </c>
      <c r="I319" s="156">
        <f>RES_hhdet_in_fec!I$5</f>
        <v>0.2246224663605709</v>
      </c>
      <c r="J319" s="156">
        <f>RES_hhdet_in_fec!J$5</f>
        <v>0.33613636697959037</v>
      </c>
      <c r="K319" s="156">
        <f>RES_hhdet_in_fec!K$5</f>
        <v>0.10375607861111782</v>
      </c>
      <c r="L319" s="156">
        <f>RES_hhdet_in_fec!L$5</f>
        <v>7.7286222425506687E-2</v>
      </c>
      <c r="M319" s="156">
        <f>RES_hhdet_in_fec!M$5</f>
        <v>0.13219343782443463</v>
      </c>
      <c r="N319" s="156">
        <f>RES_hhdet_in_fec!N$5</f>
        <v>4.536220078191492E-2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2.6579765690139354E-4</v>
      </c>
      <c r="E320" s="156">
        <f>RES_hhdet_in_fec!E$6</f>
        <v>2.6739721536385165E-4</v>
      </c>
      <c r="F320" s="156">
        <f>RES_hhdet_in_fec!F$6</f>
        <v>0</v>
      </c>
      <c r="G320" s="156">
        <f>RES_hhdet_in_fec!G$6</f>
        <v>2.8786296846865591E-4</v>
      </c>
      <c r="H320" s="156">
        <f>RES_hhdet_in_fec!H$6</f>
        <v>2.7557286291192223E-4</v>
      </c>
      <c r="I320" s="156">
        <f>RES_hhdet_in_fec!I$6</f>
        <v>1.2378186529983081E-3</v>
      </c>
      <c r="J320" s="156">
        <f>RES_hhdet_in_fec!J$6</f>
        <v>1.6561501218374734E-3</v>
      </c>
      <c r="K320" s="156">
        <f>RES_hhdet_in_fec!K$6</f>
        <v>5.9825263925101548E-4</v>
      </c>
      <c r="L320" s="156">
        <f>RES_hhdet_in_fec!L$6</f>
        <v>3.4709779380712701E-4</v>
      </c>
      <c r="M320" s="156">
        <f>RES_hhdet_in_fec!M$6</f>
        <v>9.7917509519857416E-4</v>
      </c>
      <c r="N320" s="156">
        <f>RES_hhdet_in_fec!N$6</f>
        <v>3.8214279165492215E-4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9.1732509327624532E-5</v>
      </c>
      <c r="J321" s="157">
        <f t="shared" si="76"/>
        <v>4.9944974659810408E-5</v>
      </c>
      <c r="K321" s="157">
        <f t="shared" si="76"/>
        <v>9.3508789751918078E-5</v>
      </c>
      <c r="L321" s="157">
        <f t="shared" si="76"/>
        <v>9.0248742497438405E-5</v>
      </c>
      <c r="M321" s="157">
        <f t="shared" si="76"/>
        <v>2.6252787286687728E-4</v>
      </c>
      <c r="N321" s="157">
        <f t="shared" si="76"/>
        <v>2.4907879124956274E-4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9.1732509327624532E-5</v>
      </c>
      <c r="J322" s="156">
        <f>RES_hhdet_in_fec!J$8</f>
        <v>4.9944974659810408E-5</v>
      </c>
      <c r="K322" s="156">
        <f>RES_hhdet_in_fec!K$8</f>
        <v>9.3508789751918078E-5</v>
      </c>
      <c r="L322" s="156">
        <f>RES_hhdet_in_fec!L$8</f>
        <v>9.0248742497438405E-5</v>
      </c>
      <c r="M322" s="156">
        <f>RES_hhdet_in_fec!M$8</f>
        <v>2.6252787286687728E-4</v>
      </c>
      <c r="N322" s="156">
        <f>RES_hhdet_in_fec!N$8</f>
        <v>2.4907879124956274E-4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1.0185337681681393E-2</v>
      </c>
      <c r="E323" s="157">
        <f t="shared" si="77"/>
        <v>1.0512514595848595E-2</v>
      </c>
      <c r="F323" s="157">
        <f t="shared" si="77"/>
        <v>0</v>
      </c>
      <c r="G323" s="157">
        <f t="shared" si="77"/>
        <v>1.2655010310194038E-2</v>
      </c>
      <c r="H323" s="157">
        <f t="shared" si="77"/>
        <v>1.2876794354512347E-2</v>
      </c>
      <c r="I323" s="157">
        <f t="shared" si="77"/>
        <v>5.4410134340591595E-2</v>
      </c>
      <c r="J323" s="157">
        <f t="shared" si="77"/>
        <v>1.9431127529528622E-2</v>
      </c>
      <c r="K323" s="157">
        <f t="shared" si="77"/>
        <v>2.153717868498815E-2</v>
      </c>
      <c r="L323" s="157">
        <f t="shared" si="77"/>
        <v>1.6899556714260206E-2</v>
      </c>
      <c r="M323" s="157">
        <f t="shared" si="77"/>
        <v>3.2802658294597928E-2</v>
      </c>
      <c r="N323" s="157">
        <f t="shared" si="77"/>
        <v>1.2226718913282319E-2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9.289897300693498E-3</v>
      </c>
      <c r="E329" s="162">
        <f>RES_hhdet_in_fec!E$15</f>
        <v>9.5900733494446253E-3</v>
      </c>
      <c r="F329" s="162">
        <f>RES_hhdet_in_fec!F$15</f>
        <v>0</v>
      </c>
      <c r="G329" s="162">
        <f>RES_hhdet_in_fec!G$15</f>
        <v>1.1632502880002239E-2</v>
      </c>
      <c r="H329" s="162">
        <f>RES_hhdet_in_fec!H$15</f>
        <v>1.2254976895284092E-2</v>
      </c>
      <c r="I329" s="162">
        <f>RES_hhdet_in_fec!I$15</f>
        <v>4.8916372124138935E-2</v>
      </c>
      <c r="J329" s="162">
        <f>RES_hhdet_in_fec!J$15</f>
        <v>1.7421360306302234E-2</v>
      </c>
      <c r="K329" s="162">
        <f>RES_hhdet_in_fec!K$15</f>
        <v>1.8929423083759889E-2</v>
      </c>
      <c r="L329" s="162">
        <f>RES_hhdet_in_fec!L$15</f>
        <v>1.5078413349358485E-2</v>
      </c>
      <c r="M329" s="162">
        <f>RES_hhdet_in_fec!M$15</f>
        <v>2.9048101515131503E-2</v>
      </c>
      <c r="N329" s="162">
        <f>RES_hhdet_in_fec!N$15</f>
        <v>1.0956532970899709E-2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8.9544038098789537E-4</v>
      </c>
      <c r="E330" s="160">
        <f t="shared" si="79"/>
        <v>9.2244124640396903E-4</v>
      </c>
      <c r="F330" s="160">
        <f t="shared" si="79"/>
        <v>0</v>
      </c>
      <c r="G330" s="160">
        <f t="shared" si="79"/>
        <v>1.0225074301917986E-3</v>
      </c>
      <c r="H330" s="160">
        <f t="shared" si="79"/>
        <v>6.2181745922825534E-4</v>
      </c>
      <c r="I330" s="160">
        <f t="shared" si="79"/>
        <v>5.493762216452658E-3</v>
      </c>
      <c r="J330" s="160">
        <f t="shared" si="79"/>
        <v>2.0097672232263861E-3</v>
      </c>
      <c r="K330" s="160">
        <f t="shared" si="79"/>
        <v>2.6077556012282614E-3</v>
      </c>
      <c r="L330" s="160">
        <f t="shared" si="79"/>
        <v>1.8211433649017216E-3</v>
      </c>
      <c r="M330" s="160">
        <f t="shared" si="79"/>
        <v>3.7545567794664276E-3</v>
      </c>
      <c r="N330" s="160">
        <f t="shared" si="79"/>
        <v>1.2701859423826095E-3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6.8074955727159868E-4</v>
      </c>
      <c r="E331" s="156">
        <f>RES_hhdet_in_fec!E$17</f>
        <v>7.0164034200508832E-4</v>
      </c>
      <c r="F331" s="156">
        <f>RES_hhdet_in_fec!F$17</f>
        <v>0</v>
      </c>
      <c r="G331" s="156">
        <f>RES_hhdet_in_fec!G$17</f>
        <v>7.7302268644392541E-4</v>
      </c>
      <c r="H331" s="156">
        <f>RES_hhdet_in_fec!H$17</f>
        <v>4.6990556202448843E-4</v>
      </c>
      <c r="I331" s="156">
        <f>RES_hhdet_in_fec!I$17</f>
        <v>4.161378405075202E-3</v>
      </c>
      <c r="J331" s="156">
        <f>RES_hhdet_in_fec!J$17</f>
        <v>1.5330903695037277E-3</v>
      </c>
      <c r="K331" s="156">
        <f>RES_hhdet_in_fec!K$17</f>
        <v>2.0029212468338584E-3</v>
      </c>
      <c r="L331" s="156">
        <f>RES_hhdet_in_fec!L$17</f>
        <v>1.4092917777266077E-3</v>
      </c>
      <c r="M331" s="156">
        <f>RES_hhdet_in_fec!M$17</f>
        <v>2.9429855952270443E-3</v>
      </c>
      <c r="N331" s="156">
        <f>RES_hhdet_in_fec!N$17</f>
        <v>1.0108754113779767E-3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2.1469082371629666E-4</v>
      </c>
      <c r="E332" s="156">
        <f>RES_hhdet_in_fec!E$18</f>
        <v>2.2080090439888074E-4</v>
      </c>
      <c r="F332" s="156">
        <f>RES_hhdet_in_fec!F$18</f>
        <v>0</v>
      </c>
      <c r="G332" s="156">
        <f>RES_hhdet_in_fec!G$18</f>
        <v>2.494847437478732E-4</v>
      </c>
      <c r="H332" s="156">
        <f>RES_hhdet_in_fec!H$18</f>
        <v>1.5191189720376695E-4</v>
      </c>
      <c r="I332" s="156">
        <f>RES_hhdet_in_fec!I$18</f>
        <v>1.3323838113774562E-3</v>
      </c>
      <c r="J332" s="156">
        <f>RES_hhdet_in_fec!J$18</f>
        <v>4.766768537226582E-4</v>
      </c>
      <c r="K332" s="156">
        <f>RES_hhdet_in_fec!K$18</f>
        <v>6.048343543944032E-4</v>
      </c>
      <c r="L332" s="156">
        <f>RES_hhdet_in_fec!L$18</f>
        <v>4.1185158717511389E-4</v>
      </c>
      <c r="M332" s="156">
        <f>RES_hhdet_in_fec!M$18</f>
        <v>8.1157118423938349E-4</v>
      </c>
      <c r="N332" s="156">
        <f>RES_hhdet_in_fec!N$18</f>
        <v>2.5931053100463291E-4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3.0639207206806852E-3</v>
      </c>
      <c r="E333" s="157">
        <f t="shared" si="80"/>
        <v>3.1902403488129052E-3</v>
      </c>
      <c r="F333" s="157">
        <f t="shared" si="80"/>
        <v>0</v>
      </c>
      <c r="G333" s="157">
        <f t="shared" si="80"/>
        <v>3.9141562139437718E-3</v>
      </c>
      <c r="H333" s="157">
        <f t="shared" si="80"/>
        <v>3.9856310770350709E-3</v>
      </c>
      <c r="I333" s="157">
        <f t="shared" si="80"/>
        <v>1.7647490558662784E-2</v>
      </c>
      <c r="J333" s="157">
        <f t="shared" si="80"/>
        <v>6.2201089119303474E-3</v>
      </c>
      <c r="K333" s="157">
        <f t="shared" si="80"/>
        <v>6.9371664504373947E-3</v>
      </c>
      <c r="L333" s="157">
        <f t="shared" si="80"/>
        <v>5.1676287394102237E-3</v>
      </c>
      <c r="M333" s="157">
        <f t="shared" si="80"/>
        <v>1.0849675215139413E-2</v>
      </c>
      <c r="N333" s="157">
        <f t="shared" si="80"/>
        <v>3.8865445703215144E-3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3.0639207206806852E-3</v>
      </c>
      <c r="E336" s="57">
        <f>RES_hhdet_in_fec!E$22</f>
        <v>3.1902403488129052E-3</v>
      </c>
      <c r="F336" s="57">
        <f>RES_hhdet_in_fec!F$22</f>
        <v>0</v>
      </c>
      <c r="G336" s="57">
        <f>RES_hhdet_in_fec!G$22</f>
        <v>3.9141562139437718E-3</v>
      </c>
      <c r="H336" s="57">
        <f>RES_hhdet_in_fec!H$22</f>
        <v>3.9856310770350709E-3</v>
      </c>
      <c r="I336" s="57">
        <f>RES_hhdet_in_fec!I$22</f>
        <v>1.7647490558662784E-2</v>
      </c>
      <c r="J336" s="57">
        <f>RES_hhdet_in_fec!J$22</f>
        <v>6.2201089119303474E-3</v>
      </c>
      <c r="K336" s="57">
        <f>RES_hhdet_in_fec!K$22</f>
        <v>6.9371664504373947E-3</v>
      </c>
      <c r="L336" s="57">
        <f>RES_hhdet_in_fec!L$22</f>
        <v>5.1676287394102237E-3</v>
      </c>
      <c r="M336" s="57">
        <f>RES_hhdet_in_fec!M$22</f>
        <v>1.0849675215139413E-2</v>
      </c>
      <c r="N336" s="57">
        <f>RES_hhdet_in_fec!N$22</f>
        <v>3.8865445703215144E-3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4.1128926684659464E-2</v>
      </c>
      <c r="E338" s="168">
        <f t="shared" si="81"/>
        <v>4.2471599450147737E-2</v>
      </c>
      <c r="F338" s="168">
        <f t="shared" si="81"/>
        <v>0</v>
      </c>
      <c r="G338" s="168">
        <f t="shared" si="81"/>
        <v>4.9156597201659713E-2</v>
      </c>
      <c r="H338" s="168">
        <f t="shared" si="81"/>
        <v>4.869594026766786E-2</v>
      </c>
      <c r="I338" s="168">
        <f t="shared" si="81"/>
        <v>0.18689592931414534</v>
      </c>
      <c r="J338" s="168">
        <f t="shared" si="81"/>
        <v>0.21496784059001653</v>
      </c>
      <c r="K338" s="168">
        <f t="shared" si="81"/>
        <v>8.3478880867584856E-2</v>
      </c>
      <c r="L338" s="168">
        <f t="shared" si="81"/>
        <v>6.3173842820511611E-2</v>
      </c>
      <c r="M338" s="168">
        <f t="shared" si="81"/>
        <v>0.11400517082065119</v>
      </c>
      <c r="N338" s="168">
        <f t="shared" si="81"/>
        <v>4.0735354523882911E-2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3.0860246332170549E-2</v>
      </c>
      <c r="E339" s="157">
        <f t="shared" si="82"/>
        <v>3.17847183958948E-2</v>
      </c>
      <c r="F339" s="157">
        <f t="shared" si="82"/>
        <v>0</v>
      </c>
      <c r="G339" s="157">
        <f t="shared" si="82"/>
        <v>3.6091212143368044E-2</v>
      </c>
      <c r="H339" s="157">
        <f t="shared" si="82"/>
        <v>3.5360748820955488E-2</v>
      </c>
      <c r="I339" s="157">
        <f t="shared" si="82"/>
        <v>0.12929262331850122</v>
      </c>
      <c r="J339" s="157">
        <f t="shared" si="82"/>
        <v>0.19432357296504132</v>
      </c>
      <c r="K339" s="157">
        <f t="shared" si="82"/>
        <v>6.0407372032153316E-2</v>
      </c>
      <c r="L339" s="157">
        <f t="shared" si="82"/>
        <v>4.5176522131288047E-2</v>
      </c>
      <c r="M339" s="157">
        <f t="shared" si="82"/>
        <v>7.7906744803395933E-2</v>
      </c>
      <c r="N339" s="157">
        <f t="shared" si="82"/>
        <v>2.6827546732891901E-2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3.0586910954963284E-2</v>
      </c>
      <c r="E340" s="156">
        <f>RES_hhdet_in_tes!E$5</f>
        <v>3.1508995658563146E-2</v>
      </c>
      <c r="F340" s="156">
        <f>RES_hhdet_in_tes!F$5</f>
        <v>0</v>
      </c>
      <c r="G340" s="156">
        <f>RES_hhdet_in_tes!G$5</f>
        <v>3.5793811789057002E-2</v>
      </c>
      <c r="H340" s="156">
        <f>RES_hhdet_in_tes!H$5</f>
        <v>3.5076189398237645E-2</v>
      </c>
      <c r="I340" s="156">
        <f>RES_hhdet_in_tes!I$5</f>
        <v>0.12802757200494302</v>
      </c>
      <c r="J340" s="156">
        <f>RES_hhdet_in_tes!J$5</f>
        <v>0.1926317565711054</v>
      </c>
      <c r="K340" s="156">
        <f>RES_hhdet_in_tes!K$5</f>
        <v>5.9796435493885934E-2</v>
      </c>
      <c r="L340" s="156">
        <f>RES_hhdet_in_tes!L$5</f>
        <v>4.4821712097395196E-2</v>
      </c>
      <c r="M340" s="156">
        <f>RES_hhdet_in_tes!M$5</f>
        <v>7.6909317406987199E-2</v>
      </c>
      <c r="N340" s="156">
        <f>RES_hhdet_in_tes!N$5</f>
        <v>2.6438758437346301E-2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2.7333537720726421E-4</v>
      </c>
      <c r="E341" s="156">
        <f>RES_hhdet_in_tes!E$6</f>
        <v>2.7572273733165233E-4</v>
      </c>
      <c r="F341" s="156">
        <f>RES_hhdet_in_tes!F$6</f>
        <v>0</v>
      </c>
      <c r="G341" s="156">
        <f>RES_hhdet_in_tes!G$6</f>
        <v>2.9740035431103875E-4</v>
      </c>
      <c r="H341" s="156">
        <f>RES_hhdet_in_tes!H$6</f>
        <v>2.8455942271784482E-4</v>
      </c>
      <c r="I341" s="156">
        <f>RES_hhdet_in_tes!I$6</f>
        <v>1.2650513135581854E-3</v>
      </c>
      <c r="J341" s="156">
        <f>RES_hhdet_in_tes!J$6</f>
        <v>1.6918163939359241E-3</v>
      </c>
      <c r="K341" s="156">
        <f>RES_hhdet_in_tes!K$6</f>
        <v>6.1093653826738115E-4</v>
      </c>
      <c r="L341" s="156">
        <f>RES_hhdet_in_tes!L$6</f>
        <v>3.5481003389284805E-4</v>
      </c>
      <c r="M341" s="156">
        <f>RES_hhdet_in_tes!M$6</f>
        <v>9.9742739640872849E-4</v>
      </c>
      <c r="N341" s="156">
        <f>RES_hhdet_in_tes!N$6</f>
        <v>3.8878829554559889E-4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2.4510994598233579E-4</v>
      </c>
      <c r="J342" s="157">
        <f t="shared" si="83"/>
        <v>1.3599118507586657E-4</v>
      </c>
      <c r="K342" s="157">
        <f t="shared" si="83"/>
        <v>2.7185359643049772E-4</v>
      </c>
      <c r="L342" s="157">
        <f t="shared" si="83"/>
        <v>2.8750287040864959E-4</v>
      </c>
      <c r="M342" s="157">
        <f t="shared" si="83"/>
        <v>8.892301729340195E-4</v>
      </c>
      <c r="N342" s="157">
        <f t="shared" si="83"/>
        <v>8.8008986235536108E-4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2.4510994598233579E-4</v>
      </c>
      <c r="J343" s="156">
        <f>RES_hhdet_in_tes!J$8</f>
        <v>1.3599118507586657E-4</v>
      </c>
      <c r="K343" s="156">
        <f>RES_hhdet_in_tes!K$8</f>
        <v>2.7185359643049772E-4</v>
      </c>
      <c r="L343" s="156">
        <f>RES_hhdet_in_tes!L$8</f>
        <v>2.8750287040864959E-4</v>
      </c>
      <c r="M343" s="156">
        <f>RES_hhdet_in_tes!M$8</f>
        <v>8.892301729340195E-4</v>
      </c>
      <c r="N343" s="156">
        <f>RES_hhdet_in_tes!N$8</f>
        <v>8.8008986235536108E-4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7.7336606265796509E-3</v>
      </c>
      <c r="E344" s="157">
        <f t="shared" si="84"/>
        <v>8.0367787159682357E-3</v>
      </c>
      <c r="F344" s="157">
        <f t="shared" si="84"/>
        <v>0</v>
      </c>
      <c r="G344" s="157">
        <f t="shared" si="84"/>
        <v>9.7926656227723397E-3</v>
      </c>
      <c r="H344" s="157">
        <f t="shared" si="84"/>
        <v>9.9928938450962283E-3</v>
      </c>
      <c r="I344" s="157">
        <f t="shared" si="84"/>
        <v>4.2533782102164693E-2</v>
      </c>
      <c r="J344" s="157">
        <f t="shared" si="84"/>
        <v>1.5268718044337753E-2</v>
      </c>
      <c r="K344" s="157">
        <f t="shared" si="84"/>
        <v>1.6957929599619243E-2</v>
      </c>
      <c r="L344" s="157">
        <f t="shared" si="84"/>
        <v>1.3350947902252304E-2</v>
      </c>
      <c r="M344" s="157">
        <f t="shared" si="84"/>
        <v>2.602565920954068E-2</v>
      </c>
      <c r="N344" s="157">
        <f t="shared" si="84"/>
        <v>9.7310719060662385E-3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7.006972975927307E-3</v>
      </c>
      <c r="E350" s="162">
        <f>RES_hhdet_in_tes!E$15</f>
        <v>7.2841715998143916E-3</v>
      </c>
      <c r="F350" s="162">
        <f>RES_hhdet_in_tes!F$15</f>
        <v>0</v>
      </c>
      <c r="G350" s="162">
        <f>RES_hhdet_in_tes!G$15</f>
        <v>8.9470837875553298E-3</v>
      </c>
      <c r="H350" s="162">
        <f>RES_hhdet_in_tes!H$15</f>
        <v>9.4756836807197795E-3</v>
      </c>
      <c r="I350" s="162">
        <f>RES_hhdet_in_tes!I$15</f>
        <v>3.7962397405253923E-2</v>
      </c>
      <c r="J350" s="162">
        <f>RES_hhdet_in_tes!J$15</f>
        <v>1.3596896484228859E-2</v>
      </c>
      <c r="K350" s="162">
        <f>RES_hhdet_in_tes!K$15</f>
        <v>1.4786912762202589E-2</v>
      </c>
      <c r="L350" s="162">
        <f>RES_hhdet_in_tes!L$15</f>
        <v>1.1831770278403571E-2</v>
      </c>
      <c r="M350" s="162">
        <f>RES_hhdet_in_tes!M$15</f>
        <v>2.2893063510425526E-2</v>
      </c>
      <c r="N350" s="162">
        <f>RES_hhdet_in_tes!N$15</f>
        <v>8.6735917238538168E-3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7.2668765065234391E-4</v>
      </c>
      <c r="E351" s="160">
        <f t="shared" si="86"/>
        <v>7.5260711615384389E-4</v>
      </c>
      <c r="F351" s="160">
        <f t="shared" si="86"/>
        <v>0</v>
      </c>
      <c r="G351" s="160">
        <f t="shared" si="86"/>
        <v>8.4558183521701023E-4</v>
      </c>
      <c r="H351" s="160">
        <f t="shared" si="86"/>
        <v>5.1721016437644934E-4</v>
      </c>
      <c r="I351" s="160">
        <f t="shared" si="86"/>
        <v>4.5713846969107699E-3</v>
      </c>
      <c r="J351" s="160">
        <f t="shared" si="86"/>
        <v>1.6718215601088946E-3</v>
      </c>
      <c r="K351" s="160">
        <f t="shared" si="86"/>
        <v>2.1710168374166538E-3</v>
      </c>
      <c r="L351" s="160">
        <f t="shared" si="86"/>
        <v>1.5191776238487329E-3</v>
      </c>
      <c r="M351" s="160">
        <f t="shared" si="86"/>
        <v>3.1325956991151544E-3</v>
      </c>
      <c r="N351" s="160">
        <f t="shared" si="86"/>
        <v>1.0574801822124211E-3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5.0822122552592519E-4</v>
      </c>
      <c r="E352" s="156">
        <f>RES_hhdet_in_tes!E$17</f>
        <v>5.2790380127989869E-4</v>
      </c>
      <c r="F352" s="156">
        <f>RES_hhdet_in_tes!F$17</f>
        <v>0</v>
      </c>
      <c r="G352" s="156">
        <f>RES_hhdet_in_tes!G$17</f>
        <v>5.9150219748403015E-4</v>
      </c>
      <c r="H352" s="156">
        <f>RES_hhdet_in_tes!H$17</f>
        <v>3.6260596233580127E-4</v>
      </c>
      <c r="I352" s="156">
        <f>RES_hhdet_in_tes!I$17</f>
        <v>3.2297554173713501E-3</v>
      </c>
      <c r="J352" s="156">
        <f>RES_hhdet_in_tes!J$17</f>
        <v>1.1923542194051536E-3</v>
      </c>
      <c r="K352" s="156">
        <f>RES_hhdet_in_tes!K$17</f>
        <v>1.5622186603648322E-3</v>
      </c>
      <c r="L352" s="156">
        <f>RES_hhdet_in_tes!L$17</f>
        <v>1.104202036128955E-3</v>
      </c>
      <c r="M352" s="156">
        <f>RES_hhdet_in_tes!M$17</f>
        <v>2.3161127231094572E-3</v>
      </c>
      <c r="N352" s="156">
        <f>RES_hhdet_in_tes!N$17</f>
        <v>7.9654432991706475E-4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2.1846642512641875E-4</v>
      </c>
      <c r="E353" s="156">
        <f>RES_hhdet_in_tes!E$18</f>
        <v>2.247033148739452E-4</v>
      </c>
      <c r="F353" s="156">
        <f>RES_hhdet_in_tes!F$18</f>
        <v>0</v>
      </c>
      <c r="G353" s="156">
        <f>RES_hhdet_in_tes!G$18</f>
        <v>2.5407963773298008E-4</v>
      </c>
      <c r="H353" s="156">
        <f>RES_hhdet_in_tes!H$18</f>
        <v>1.546042020406481E-4</v>
      </c>
      <c r="I353" s="156">
        <f>RES_hhdet_in_tes!I$18</f>
        <v>1.3416292795394194E-3</v>
      </c>
      <c r="J353" s="156">
        <f>RES_hhdet_in_tes!J$18</f>
        <v>4.7946734070374096E-4</v>
      </c>
      <c r="K353" s="156">
        <f>RES_hhdet_in_tes!K$18</f>
        <v>6.0879817705182158E-4</v>
      </c>
      <c r="L353" s="156">
        <f>RES_hhdet_in_tes!L$18</f>
        <v>4.14975587719778E-4</v>
      </c>
      <c r="M353" s="156">
        <f>RES_hhdet_in_tes!M$18</f>
        <v>8.1648297600569705E-4</v>
      </c>
      <c r="N353" s="156">
        <f>RES_hhdet_in_tes!N$18</f>
        <v>2.6093585229535631E-4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2.5350197259092658E-3</v>
      </c>
      <c r="E354" s="157">
        <f t="shared" si="87"/>
        <v>2.6501023382847016E-3</v>
      </c>
      <c r="F354" s="157">
        <f t="shared" si="87"/>
        <v>0</v>
      </c>
      <c r="G354" s="157">
        <f t="shared" si="87"/>
        <v>3.2727194355193297E-3</v>
      </c>
      <c r="H354" s="157">
        <f t="shared" si="87"/>
        <v>3.3422976016161498E-3</v>
      </c>
      <c r="I354" s="157">
        <f t="shared" si="87"/>
        <v>1.4824413947497096E-2</v>
      </c>
      <c r="J354" s="157">
        <f t="shared" si="87"/>
        <v>5.239558395561587E-3</v>
      </c>
      <c r="K354" s="157">
        <f t="shared" si="87"/>
        <v>5.8417256393817982E-3</v>
      </c>
      <c r="L354" s="157">
        <f t="shared" si="87"/>
        <v>4.3588699165626075E-3</v>
      </c>
      <c r="M354" s="157">
        <f t="shared" si="87"/>
        <v>9.1835366347805501E-3</v>
      </c>
      <c r="N354" s="157">
        <f t="shared" si="87"/>
        <v>3.296646022569411E-3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2.5350197259092658E-3</v>
      </c>
      <c r="E357" s="57">
        <f>RES_hhdet_in_tes!E$22</f>
        <v>2.6501023382847016E-3</v>
      </c>
      <c r="F357" s="57">
        <f>RES_hhdet_in_tes!F$22</f>
        <v>0</v>
      </c>
      <c r="G357" s="57">
        <f>RES_hhdet_in_tes!G$22</f>
        <v>3.2727194355193297E-3</v>
      </c>
      <c r="H357" s="57">
        <f>RES_hhdet_in_tes!H$22</f>
        <v>3.3422976016161498E-3</v>
      </c>
      <c r="I357" s="57">
        <f>RES_hhdet_in_tes!I$22</f>
        <v>1.4824413947497096E-2</v>
      </c>
      <c r="J357" s="57">
        <f>RES_hhdet_in_tes!J$22</f>
        <v>5.239558395561587E-3</v>
      </c>
      <c r="K357" s="57">
        <f>RES_hhdet_in_tes!K$22</f>
        <v>5.8417256393817982E-3</v>
      </c>
      <c r="L357" s="57">
        <f>RES_hhdet_in_tes!L$22</f>
        <v>4.3588699165626075E-3</v>
      </c>
      <c r="M357" s="57">
        <f>RES_hhdet_in_tes!M$22</f>
        <v>9.1835366347805501E-3</v>
      </c>
      <c r="N357" s="57">
        <f>RES_hhdet_in_tes!N$22</f>
        <v>3.296646022569411E-3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0.59911495339245158</v>
      </c>
      <c r="E359" s="175">
        <f t="shared" si="88"/>
        <v>0.60279684533112887</v>
      </c>
      <c r="F359" s="175" t="str">
        <f t="shared" si="88"/>
        <v/>
      </c>
      <c r="G359" s="175">
        <f t="shared" si="88"/>
        <v>0.61176672096434981</v>
      </c>
      <c r="H359" s="175">
        <f t="shared" si="88"/>
        <v>0.61641496739703217</v>
      </c>
      <c r="I359" s="175">
        <f t="shared" si="88"/>
        <v>0.62714725535422233</v>
      </c>
      <c r="J359" s="175">
        <f t="shared" si="88"/>
        <v>0.59139358252076979</v>
      </c>
      <c r="K359" s="175">
        <f t="shared" si="88"/>
        <v>0.6280282012918823</v>
      </c>
      <c r="L359" s="175">
        <f t="shared" si="88"/>
        <v>0.63306308475718609</v>
      </c>
      <c r="M359" s="175">
        <f t="shared" si="88"/>
        <v>0.64377885149616587</v>
      </c>
      <c r="N359" s="175">
        <f t="shared" si="88"/>
        <v>0.65589322578411413</v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0.55704198529554128</v>
      </c>
      <c r="E360" s="169">
        <f t="shared" si="88"/>
        <v>0.56003565046913117</v>
      </c>
      <c r="F360" s="169" t="str">
        <f t="shared" si="88"/>
        <v/>
      </c>
      <c r="G360" s="169">
        <f t="shared" si="88"/>
        <v>0.56584642537260688</v>
      </c>
      <c r="H360" s="169">
        <f t="shared" si="88"/>
        <v>0.56908443175406742</v>
      </c>
      <c r="I360" s="169">
        <f t="shared" si="88"/>
        <v>0.57244514373447108</v>
      </c>
      <c r="J360" s="169">
        <f t="shared" si="88"/>
        <v>0.57527494875409702</v>
      </c>
      <c r="K360" s="169">
        <f t="shared" si="88"/>
        <v>0.57886789468491562</v>
      </c>
      <c r="L360" s="169">
        <f t="shared" si="88"/>
        <v>0.5819218088787721</v>
      </c>
      <c r="M360" s="169">
        <f t="shared" si="88"/>
        <v>0.58500575377619857</v>
      </c>
      <c r="N360" s="169">
        <f t="shared" si="88"/>
        <v>0.58646697355588051</v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0.55476981255154889</v>
      </c>
      <c r="E361" s="73">
        <f t="shared" si="88"/>
        <v>0.55780558270948544</v>
      </c>
      <c r="F361" s="73" t="str">
        <f t="shared" si="88"/>
        <v/>
      </c>
      <c r="G361" s="73">
        <f t="shared" si="88"/>
        <v>0.56372792044627584</v>
      </c>
      <c r="H361" s="73">
        <f t="shared" si="88"/>
        <v>0.56701954516484498</v>
      </c>
      <c r="I361" s="73">
        <f t="shared" si="88"/>
        <v>0.56996779564974243</v>
      </c>
      <c r="J361" s="73">
        <f t="shared" si="88"/>
        <v>0.5730762139843133</v>
      </c>
      <c r="K361" s="73">
        <f t="shared" si="88"/>
        <v>0.57631741960878746</v>
      </c>
      <c r="L361" s="73">
        <f t="shared" si="88"/>
        <v>0.57994440264689062</v>
      </c>
      <c r="M361" s="73">
        <f t="shared" si="88"/>
        <v>0.58179376126922455</v>
      </c>
      <c r="N361" s="73">
        <f t="shared" si="88"/>
        <v>0.58283676677095775</v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1.0283588666421806</v>
      </c>
      <c r="E362" s="73">
        <f t="shared" si="88"/>
        <v>1.0311354101293539</v>
      </c>
      <c r="F362" s="73" t="str">
        <f t="shared" si="88"/>
        <v/>
      </c>
      <c r="G362" s="73">
        <f t="shared" si="88"/>
        <v>1.0331316872507736</v>
      </c>
      <c r="H362" s="73">
        <f t="shared" si="88"/>
        <v>1.0326104671953669</v>
      </c>
      <c r="I362" s="73">
        <f t="shared" si="88"/>
        <v>1.0220005252739672</v>
      </c>
      <c r="J362" s="73">
        <f t="shared" si="88"/>
        <v>1.0215356516466512</v>
      </c>
      <c r="K362" s="73">
        <f t="shared" si="88"/>
        <v>1.0212015763645361</v>
      </c>
      <c r="L362" s="73">
        <f t="shared" si="88"/>
        <v>1.0222192137873585</v>
      </c>
      <c r="M362" s="73">
        <f t="shared" si="88"/>
        <v>1.0186404875896611</v>
      </c>
      <c r="N362" s="73">
        <f t="shared" si="88"/>
        <v>1.0173901066193018</v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>
        <f t="shared" si="88"/>
        <v>2.6720074244008805</v>
      </c>
      <c r="J363" s="169">
        <f t="shared" si="88"/>
        <v>2.7228201836549455</v>
      </c>
      <c r="K363" s="169">
        <f t="shared" si="88"/>
        <v>2.9072517904651995</v>
      </c>
      <c r="L363" s="169">
        <f t="shared" si="88"/>
        <v>3.1856717606542828</v>
      </c>
      <c r="M363" s="169">
        <f t="shared" si="88"/>
        <v>3.3871838567972956</v>
      </c>
      <c r="N363" s="169">
        <f t="shared" si="88"/>
        <v>3.5333793693962536</v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>
        <f t="shared" si="88"/>
        <v>2.6720074244008805</v>
      </c>
      <c r="J364" s="73">
        <f t="shared" si="88"/>
        <v>2.7228201836549455</v>
      </c>
      <c r="K364" s="73">
        <f t="shared" si="88"/>
        <v>2.9072517904651995</v>
      </c>
      <c r="L364" s="73">
        <f t="shared" si="88"/>
        <v>3.1856717606542828</v>
      </c>
      <c r="M364" s="73">
        <f t="shared" si="88"/>
        <v>3.3871838567972956</v>
      </c>
      <c r="N364" s="73">
        <f t="shared" si="88"/>
        <v>3.5333793693962536</v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0.75929349308554095</v>
      </c>
      <c r="E365" s="169">
        <f t="shared" si="88"/>
        <v>0.76449631938128004</v>
      </c>
      <c r="F365" s="169" t="str">
        <f t="shared" si="88"/>
        <v/>
      </c>
      <c r="G365" s="169">
        <f t="shared" si="88"/>
        <v>0.77381727732643701</v>
      </c>
      <c r="H365" s="169">
        <f t="shared" si="88"/>
        <v>0.7760389402813187</v>
      </c>
      <c r="I365" s="169">
        <f t="shared" si="88"/>
        <v>0.78172536454175257</v>
      </c>
      <c r="J365" s="169">
        <f t="shared" si="88"/>
        <v>0.78578651810784317</v>
      </c>
      <c r="K365" s="169">
        <f t="shared" si="88"/>
        <v>0.7873793428402609</v>
      </c>
      <c r="L365" s="169">
        <f t="shared" si="88"/>
        <v>0.7900176393968068</v>
      </c>
      <c r="M365" s="169">
        <f t="shared" si="88"/>
        <v>0.79340091817578973</v>
      </c>
      <c r="N365" s="169">
        <f t="shared" si="88"/>
        <v>0.79588579528846692</v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0.75425731298495957</v>
      </c>
      <c r="E371" s="171">
        <f t="shared" si="88"/>
        <v>0.75955327288880725</v>
      </c>
      <c r="F371" s="171" t="str">
        <f t="shared" si="88"/>
        <v/>
      </c>
      <c r="G371" s="171">
        <f t="shared" si="88"/>
        <v>0.76914520287259169</v>
      </c>
      <c r="H371" s="171">
        <f t="shared" si="88"/>
        <v>0.77321106042771659</v>
      </c>
      <c r="I371" s="171">
        <f t="shared" si="88"/>
        <v>0.77606731155192277</v>
      </c>
      <c r="J371" s="171">
        <f t="shared" si="88"/>
        <v>0.78047272114050348</v>
      </c>
      <c r="K371" s="171">
        <f t="shared" si="88"/>
        <v>0.78116024438635523</v>
      </c>
      <c r="L371" s="171">
        <f t="shared" si="88"/>
        <v>0.78468271191855588</v>
      </c>
      <c r="M371" s="171">
        <f t="shared" si="88"/>
        <v>0.78810876843363609</v>
      </c>
      <c r="N371" s="171">
        <f t="shared" si="88"/>
        <v>0.79163652835168474</v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>
        <f t="shared" si="88"/>
        <v>0.81154219318390031</v>
      </c>
      <c r="E372" s="170">
        <f t="shared" si="88"/>
        <v>0.8158862356684462</v>
      </c>
      <c r="F372" s="170" t="str">
        <f t="shared" si="88"/>
        <v/>
      </c>
      <c r="G372" s="170">
        <f t="shared" si="88"/>
        <v>0.82696889064013823</v>
      </c>
      <c r="H372" s="170">
        <f t="shared" si="88"/>
        <v>0.83177169875282164</v>
      </c>
      <c r="I372" s="170">
        <f t="shared" si="88"/>
        <v>0.83210457912074132</v>
      </c>
      <c r="J372" s="170">
        <f t="shared" si="88"/>
        <v>0.83184835576382354</v>
      </c>
      <c r="K372" s="170">
        <f t="shared" si="88"/>
        <v>0.83252312310022369</v>
      </c>
      <c r="L372" s="170">
        <f t="shared" si="88"/>
        <v>0.83418892390754507</v>
      </c>
      <c r="M372" s="170">
        <f t="shared" si="88"/>
        <v>0.83434500611290208</v>
      </c>
      <c r="N372" s="170">
        <f t="shared" si="88"/>
        <v>0.83253966756143138</v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>
        <f t="shared" si="88"/>
        <v>0.74656122813042114</v>
      </c>
      <c r="E373" s="73">
        <f t="shared" si="88"/>
        <v>0.75238518892927386</v>
      </c>
      <c r="F373" s="73" t="str">
        <f t="shared" si="88"/>
        <v/>
      </c>
      <c r="G373" s="73">
        <f t="shared" si="88"/>
        <v>0.76518090329932043</v>
      </c>
      <c r="H373" s="73">
        <f t="shared" si="88"/>
        <v>0.77165709802112237</v>
      </c>
      <c r="I373" s="73">
        <f t="shared" si="88"/>
        <v>0.7761263463645488</v>
      </c>
      <c r="J373" s="73">
        <f t="shared" si="88"/>
        <v>0.77774555441968318</v>
      </c>
      <c r="K373" s="73">
        <f t="shared" si="88"/>
        <v>0.77997008760795161</v>
      </c>
      <c r="L373" s="73">
        <f t="shared" si="88"/>
        <v>0.78351555978719545</v>
      </c>
      <c r="M373" s="73">
        <f t="shared" si="88"/>
        <v>0.78699424382699867</v>
      </c>
      <c r="N373" s="73">
        <f t="shared" si="88"/>
        <v>0.78797478002878107</v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>
        <f t="shared" si="88"/>
        <v>1.0175862262986672</v>
      </c>
      <c r="E374" s="73">
        <f t="shared" si="88"/>
        <v>1.0176738880924812</v>
      </c>
      <c r="F374" s="73" t="str">
        <f t="shared" si="88"/>
        <v/>
      </c>
      <c r="G374" s="73">
        <f t="shared" si="88"/>
        <v>1.0184175349405351</v>
      </c>
      <c r="H374" s="73">
        <f t="shared" si="88"/>
        <v>1.0177228043783155</v>
      </c>
      <c r="I374" s="73">
        <f t="shared" si="88"/>
        <v>1.0069390427015208</v>
      </c>
      <c r="J374" s="73">
        <f t="shared" si="88"/>
        <v>1.0058540433824092</v>
      </c>
      <c r="K374" s="73">
        <f t="shared" si="88"/>
        <v>1.0065535673174306</v>
      </c>
      <c r="L374" s="73">
        <f t="shared" si="88"/>
        <v>1.0075852579957056</v>
      </c>
      <c r="M374" s="73">
        <f t="shared" si="88"/>
        <v>1.0060522007948285</v>
      </c>
      <c r="N374" s="73">
        <f t="shared" si="88"/>
        <v>1.0062678568603693</v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0.82737771535618654</v>
      </c>
      <c r="E375" s="169">
        <f t="shared" si="89"/>
        <v>0.83069049617870017</v>
      </c>
      <c r="F375" s="169" t="str">
        <f t="shared" si="89"/>
        <v/>
      </c>
      <c r="G375" s="169">
        <f t="shared" si="89"/>
        <v>0.83612386850085574</v>
      </c>
      <c r="H375" s="169">
        <f t="shared" si="89"/>
        <v>0.83858679767784738</v>
      </c>
      <c r="I375" s="169">
        <f t="shared" si="89"/>
        <v>0.84002957237566567</v>
      </c>
      <c r="J375" s="169">
        <f t="shared" si="89"/>
        <v>0.84235798275364016</v>
      </c>
      <c r="K375" s="169">
        <f t="shared" si="89"/>
        <v>0.84209102969029559</v>
      </c>
      <c r="L375" s="169">
        <f t="shared" si="89"/>
        <v>0.84349517667944562</v>
      </c>
      <c r="M375" s="169">
        <f t="shared" si="89"/>
        <v>0.8464342436689748</v>
      </c>
      <c r="N375" s="169">
        <f t="shared" si="89"/>
        <v>0.84822030544646398</v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0.82737771535618654</v>
      </c>
      <c r="E378" s="65">
        <f t="shared" si="89"/>
        <v>0.83069049617870017</v>
      </c>
      <c r="F378" s="65" t="str">
        <f t="shared" si="89"/>
        <v/>
      </c>
      <c r="G378" s="65">
        <f t="shared" si="89"/>
        <v>0.83612386850085574</v>
      </c>
      <c r="H378" s="65">
        <f t="shared" si="89"/>
        <v>0.83858679767784738</v>
      </c>
      <c r="I378" s="65">
        <f t="shared" si="89"/>
        <v>0.84002957237566567</v>
      </c>
      <c r="J378" s="65">
        <f t="shared" si="89"/>
        <v>0.84235798275364016</v>
      </c>
      <c r="K378" s="65">
        <f t="shared" si="89"/>
        <v>0.84209102969029559</v>
      </c>
      <c r="L378" s="65">
        <f t="shared" si="89"/>
        <v>0.84349517667944562</v>
      </c>
      <c r="M378" s="65">
        <f t="shared" si="89"/>
        <v>0.8464342436689748</v>
      </c>
      <c r="N378" s="65">
        <f t="shared" si="89"/>
        <v>0.84822030544646398</v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0.22643228845513533</v>
      </c>
      <c r="E380" s="168">
        <f t="shared" si="90"/>
        <v>0.23129848132765735</v>
      </c>
      <c r="F380" s="168">
        <f t="shared" si="90"/>
        <v>0</v>
      </c>
      <c r="G380" s="168">
        <f t="shared" si="90"/>
        <v>0.26045286664283118</v>
      </c>
      <c r="H380" s="168">
        <f t="shared" si="90"/>
        <v>0.25376634686782085</v>
      </c>
      <c r="I380" s="168">
        <f t="shared" si="90"/>
        <v>0.91693810860447733</v>
      </c>
      <c r="J380" s="168">
        <f t="shared" si="90"/>
        <v>1.3721523477383955</v>
      </c>
      <c r="K380" s="168">
        <f t="shared" si="90"/>
        <v>0.42354580118080248</v>
      </c>
      <c r="L380" s="168">
        <f t="shared" si="90"/>
        <v>0.31549240714983356</v>
      </c>
      <c r="M380" s="168">
        <f t="shared" si="90"/>
        <v>0.53963079834625938</v>
      </c>
      <c r="N380" s="168">
        <f t="shared" si="90"/>
        <v>0.18517440067787838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0.22643228845513533</v>
      </c>
      <c r="E381" s="157">
        <f t="shared" si="91"/>
        <v>0.23129848132765735</v>
      </c>
      <c r="F381" s="157">
        <f t="shared" si="91"/>
        <v>0</v>
      </c>
      <c r="G381" s="157">
        <f t="shared" si="91"/>
        <v>0.26045286664283118</v>
      </c>
      <c r="H381" s="157">
        <f t="shared" si="91"/>
        <v>0.25376634686782085</v>
      </c>
      <c r="I381" s="157">
        <f t="shared" si="91"/>
        <v>0.91693810860447733</v>
      </c>
      <c r="J381" s="157">
        <f t="shared" si="91"/>
        <v>1.3721523477383955</v>
      </c>
      <c r="K381" s="157">
        <f t="shared" si="91"/>
        <v>0.42354580118080248</v>
      </c>
      <c r="L381" s="157">
        <f t="shared" si="91"/>
        <v>0.31549240714983356</v>
      </c>
      <c r="M381" s="157">
        <f t="shared" si="91"/>
        <v>0.53963079834625938</v>
      </c>
      <c r="N381" s="157">
        <f t="shared" si="91"/>
        <v>0.18517440067787838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0.22643228845513533</v>
      </c>
      <c r="E382" s="156">
        <f>RES_hhdet_in_emi!E$5</f>
        <v>0.23129848132765735</v>
      </c>
      <c r="F382" s="156">
        <f>RES_hhdet_in_emi!F$5</f>
        <v>0</v>
      </c>
      <c r="G382" s="156">
        <f>RES_hhdet_in_emi!G$5</f>
        <v>0.26045286664283118</v>
      </c>
      <c r="H382" s="156">
        <f>RES_hhdet_in_emi!H$5</f>
        <v>0.25376634686782085</v>
      </c>
      <c r="I382" s="156">
        <f>RES_hhdet_in_emi!I$5</f>
        <v>0.91693810860447733</v>
      </c>
      <c r="J382" s="156">
        <f>RES_hhdet_in_emi!J$5</f>
        <v>1.3721523477383955</v>
      </c>
      <c r="K382" s="156">
        <f>RES_hhdet_in_emi!K$5</f>
        <v>0.42354580118080248</v>
      </c>
      <c r="L382" s="156">
        <f>RES_hhdet_in_emi!L$5</f>
        <v>0.31549240714983356</v>
      </c>
      <c r="M382" s="156">
        <f>RES_hhdet_in_emi!M$5</f>
        <v>0.53963079834625938</v>
      </c>
      <c r="N382" s="156">
        <f>RES_hhdet_in_emi!N$5</f>
        <v>0.18517440067787838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19325.014897476009</v>
      </c>
      <c r="E401" s="168">
        <f t="shared" si="97"/>
        <v>19184.310453314254</v>
      </c>
      <c r="F401" s="168">
        <f t="shared" si="97"/>
        <v>0</v>
      </c>
      <c r="G401" s="168">
        <f t="shared" si="97"/>
        <v>17882.230228482469</v>
      </c>
      <c r="H401" s="168">
        <f t="shared" si="97"/>
        <v>17705.528832641769</v>
      </c>
      <c r="I401" s="168">
        <f t="shared" si="97"/>
        <v>16062.281126490187</v>
      </c>
      <c r="J401" s="168">
        <f t="shared" si="97"/>
        <v>56600.109472259348</v>
      </c>
      <c r="K401" s="168">
        <f t="shared" si="97"/>
        <v>19112.546448987538</v>
      </c>
      <c r="L401" s="168">
        <f t="shared" si="97"/>
        <v>19035.141655139563</v>
      </c>
      <c r="M401" s="168">
        <f t="shared" si="97"/>
        <v>18455.707376042606</v>
      </c>
      <c r="N401" s="168">
        <f t="shared" si="97"/>
        <v>18611.175745844015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15595.31240429744</v>
      </c>
      <c r="E402" s="157">
        <f t="shared" si="98"/>
        <v>15453.300228905659</v>
      </c>
      <c r="F402" s="157">
        <f t="shared" si="98"/>
        <v>0</v>
      </c>
      <c r="G402" s="157">
        <f t="shared" si="98"/>
        <v>14194.778181053332</v>
      </c>
      <c r="H402" s="157">
        <f t="shared" si="98"/>
        <v>13926.246263183773</v>
      </c>
      <c r="I402" s="157">
        <f t="shared" si="98"/>
        <v>12173.536949042989</v>
      </c>
      <c r="J402" s="157">
        <f t="shared" si="98"/>
        <v>52598.142759627328</v>
      </c>
      <c r="K402" s="157">
        <f t="shared" si="98"/>
        <v>15004.846636712007</v>
      </c>
      <c r="L402" s="157">
        <f t="shared" si="98"/>
        <v>14808.598814482826</v>
      </c>
      <c r="M402" s="157">
        <f t="shared" si="98"/>
        <v>13878.987117705412</v>
      </c>
      <c r="N402" s="157">
        <f t="shared" si="98"/>
        <v>13707.960841829283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15520.489636598275</v>
      </c>
      <c r="E403" s="156">
        <f t="shared" si="99"/>
        <v>15380.492844658478</v>
      </c>
      <c r="F403" s="156">
        <f t="shared" si="99"/>
        <v>0</v>
      </c>
      <c r="G403" s="156">
        <f t="shared" si="99"/>
        <v>14130.714554744041</v>
      </c>
      <c r="H403" s="156">
        <f t="shared" si="99"/>
        <v>13864.483634690827</v>
      </c>
      <c r="I403" s="156">
        <f t="shared" si="99"/>
        <v>12106.820345424145</v>
      </c>
      <c r="J403" s="156">
        <f t="shared" si="99"/>
        <v>52340.261320194419</v>
      </c>
      <c r="K403" s="156">
        <f t="shared" si="99"/>
        <v>14918.825395481179</v>
      </c>
      <c r="L403" s="156">
        <f t="shared" si="99"/>
        <v>14742.389718139126</v>
      </c>
      <c r="M403" s="156">
        <f t="shared" si="99"/>
        <v>13776.939420102301</v>
      </c>
      <c r="N403" s="156">
        <f t="shared" si="99"/>
        <v>13593.446171494836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74.822767699165155</v>
      </c>
      <c r="E404" s="156">
        <f t="shared" si="99"/>
        <v>72.807384247180181</v>
      </c>
      <c r="F404" s="156">
        <f t="shared" si="99"/>
        <v>0</v>
      </c>
      <c r="G404" s="156">
        <f t="shared" si="99"/>
        <v>64.063626309290768</v>
      </c>
      <c r="H404" s="156">
        <f t="shared" si="99"/>
        <v>61.762628492945872</v>
      </c>
      <c r="I404" s="156">
        <f t="shared" si="99"/>
        <v>66.716603618844445</v>
      </c>
      <c r="J404" s="156">
        <f t="shared" si="99"/>
        <v>257.88143943290862</v>
      </c>
      <c r="K404" s="156">
        <f t="shared" si="99"/>
        <v>86.021241230827698</v>
      </c>
      <c r="L404" s="156">
        <f t="shared" si="99"/>
        <v>66.209096343699528</v>
      </c>
      <c r="M404" s="156">
        <f t="shared" si="99"/>
        <v>102.04769760311174</v>
      </c>
      <c r="N404" s="156">
        <f t="shared" si="99"/>
        <v>114.51467033444632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4.9442472440924199</v>
      </c>
      <c r="J405" s="157">
        <f t="shared" si="100"/>
        <v>7.7770014854825007</v>
      </c>
      <c r="K405" s="157">
        <f t="shared" si="100"/>
        <v>13.445393522246532</v>
      </c>
      <c r="L405" s="157">
        <f t="shared" si="100"/>
        <v>17.214997598719791</v>
      </c>
      <c r="M405" s="157">
        <f t="shared" si="100"/>
        <v>27.360137236000924</v>
      </c>
      <c r="N405" s="157">
        <f t="shared" si="100"/>
        <v>74.640098649309834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4.9442472440924199</v>
      </c>
      <c r="J406" s="156">
        <f t="shared" si="99"/>
        <v>7.7770014854825007</v>
      </c>
      <c r="K406" s="156">
        <f t="shared" si="99"/>
        <v>13.445393522246532</v>
      </c>
      <c r="L406" s="156">
        <f t="shared" si="99"/>
        <v>17.214997598719791</v>
      </c>
      <c r="M406" s="156">
        <f t="shared" si="99"/>
        <v>27.360137236000924</v>
      </c>
      <c r="N406" s="156">
        <f t="shared" si="99"/>
        <v>74.640098649309834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2867.20042673937</v>
      </c>
      <c r="E407" s="157">
        <f t="shared" si="101"/>
        <v>2862.3659694532053</v>
      </c>
      <c r="F407" s="157">
        <f t="shared" si="101"/>
        <v>0</v>
      </c>
      <c r="G407" s="157">
        <f t="shared" si="101"/>
        <v>2816.3603528627164</v>
      </c>
      <c r="H407" s="157">
        <f t="shared" si="101"/>
        <v>2886.0050205741836</v>
      </c>
      <c r="I407" s="157">
        <f t="shared" si="101"/>
        <v>2932.626162044342</v>
      </c>
      <c r="J407" s="157">
        <f t="shared" si="101"/>
        <v>3025.6478993339751</v>
      </c>
      <c r="K407" s="157">
        <f t="shared" si="101"/>
        <v>3096.7767152891192</v>
      </c>
      <c r="L407" s="157">
        <f t="shared" si="101"/>
        <v>3223.5997998938988</v>
      </c>
      <c r="M407" s="157">
        <f t="shared" si="101"/>
        <v>3418.6283644668101</v>
      </c>
      <c r="N407" s="157">
        <f t="shared" si="101"/>
        <v>3663.9149454133899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2906.2187262545981</v>
      </c>
      <c r="E413" s="162">
        <f t="shared" si="106"/>
        <v>2900.9905105056205</v>
      </c>
      <c r="F413" s="162">
        <f t="shared" si="106"/>
        <v>0</v>
      </c>
      <c r="G413" s="162">
        <f t="shared" si="106"/>
        <v>2849.9740436162238</v>
      </c>
      <c r="H413" s="162">
        <f t="shared" si="106"/>
        <v>2906.8623105140446</v>
      </c>
      <c r="I413" s="162">
        <f t="shared" si="106"/>
        <v>2977.3137994868202</v>
      </c>
      <c r="J413" s="162">
        <f t="shared" si="106"/>
        <v>3075.4504442779216</v>
      </c>
      <c r="K413" s="162">
        <f t="shared" si="106"/>
        <v>3159.9184365130609</v>
      </c>
      <c r="L413" s="162">
        <f t="shared" si="106"/>
        <v>3286.1533126126378</v>
      </c>
      <c r="M413" s="162">
        <f t="shared" si="106"/>
        <v>3495.382305360492</v>
      </c>
      <c r="N413" s="162">
        <f t="shared" si="106"/>
        <v>3743.8440232276998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2516.6594940408563</v>
      </c>
      <c r="E414" s="160">
        <f t="shared" si="107"/>
        <v>2514.3311364882265</v>
      </c>
      <c r="F414" s="160">
        <f t="shared" si="107"/>
        <v>0</v>
      </c>
      <c r="G414" s="160">
        <f t="shared" si="107"/>
        <v>2483.1726880847491</v>
      </c>
      <c r="H414" s="160">
        <f t="shared" si="107"/>
        <v>2528.4539731586979</v>
      </c>
      <c r="I414" s="160">
        <f t="shared" si="107"/>
        <v>2586.9038183937723</v>
      </c>
      <c r="J414" s="160">
        <f t="shared" si="107"/>
        <v>2653.2123587699271</v>
      </c>
      <c r="K414" s="160">
        <f t="shared" si="107"/>
        <v>2704.4956688846</v>
      </c>
      <c r="L414" s="160">
        <f t="shared" si="107"/>
        <v>2784.7101074167899</v>
      </c>
      <c r="M414" s="160">
        <f t="shared" si="107"/>
        <v>2922.181996315222</v>
      </c>
      <c r="N414" s="160">
        <f t="shared" si="107"/>
        <v>3094.1072978908869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1913.2651070321094</v>
      </c>
      <c r="E415" s="156">
        <f t="shared" si="108"/>
        <v>1912.4862048363525</v>
      </c>
      <c r="F415" s="156">
        <f t="shared" si="108"/>
        <v>0</v>
      </c>
      <c r="G415" s="156">
        <f t="shared" si="108"/>
        <v>1877.2957198828315</v>
      </c>
      <c r="H415" s="156">
        <f t="shared" si="108"/>
        <v>1910.7449745537799</v>
      </c>
      <c r="I415" s="156">
        <f t="shared" si="108"/>
        <v>1959.5106707806297</v>
      </c>
      <c r="J415" s="156">
        <f t="shared" si="108"/>
        <v>2023.9231033674071</v>
      </c>
      <c r="K415" s="156">
        <f t="shared" si="108"/>
        <v>2077.2237377719521</v>
      </c>
      <c r="L415" s="156">
        <f t="shared" si="108"/>
        <v>2154.9478933782048</v>
      </c>
      <c r="M415" s="156">
        <f t="shared" si="108"/>
        <v>2290.5338837383815</v>
      </c>
      <c r="N415" s="156">
        <f t="shared" si="108"/>
        <v>2462.4402485009532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603.39438700874689</v>
      </c>
      <c r="E416" s="156">
        <f t="shared" si="108"/>
        <v>601.84493165187382</v>
      </c>
      <c r="F416" s="156">
        <f t="shared" si="108"/>
        <v>0</v>
      </c>
      <c r="G416" s="156">
        <f t="shared" si="108"/>
        <v>605.87696820191798</v>
      </c>
      <c r="H416" s="156">
        <f t="shared" si="108"/>
        <v>617.70899860491829</v>
      </c>
      <c r="I416" s="156">
        <f t="shared" si="108"/>
        <v>627.39314761314279</v>
      </c>
      <c r="J416" s="156">
        <f t="shared" si="108"/>
        <v>629.2892554025193</v>
      </c>
      <c r="K416" s="156">
        <f t="shared" si="108"/>
        <v>627.2719311126483</v>
      </c>
      <c r="L416" s="156">
        <f t="shared" si="108"/>
        <v>629.76221403858506</v>
      </c>
      <c r="M416" s="156">
        <f t="shared" si="108"/>
        <v>631.64811257684073</v>
      </c>
      <c r="N416" s="156">
        <f t="shared" si="108"/>
        <v>631.66704938993416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862.50206643920069</v>
      </c>
      <c r="E417" s="157">
        <f t="shared" si="109"/>
        <v>868.6442549553916</v>
      </c>
      <c r="F417" s="157">
        <f t="shared" si="109"/>
        <v>0</v>
      </c>
      <c r="G417" s="157">
        <f t="shared" si="109"/>
        <v>871.09169456642269</v>
      </c>
      <c r="H417" s="157">
        <f t="shared" si="109"/>
        <v>893.27754888381253</v>
      </c>
      <c r="I417" s="157">
        <f t="shared" si="109"/>
        <v>951.17376815876264</v>
      </c>
      <c r="J417" s="157">
        <f t="shared" si="109"/>
        <v>968.5418118125616</v>
      </c>
      <c r="K417" s="157">
        <f t="shared" si="109"/>
        <v>997.47770346416746</v>
      </c>
      <c r="L417" s="157">
        <f t="shared" si="109"/>
        <v>985.7280431641185</v>
      </c>
      <c r="M417" s="157">
        <f t="shared" si="109"/>
        <v>1130.7317566343831</v>
      </c>
      <c r="N417" s="157">
        <f t="shared" si="109"/>
        <v>1164.6598599520328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862.50206643920069</v>
      </c>
      <c r="E420" s="57">
        <f t="shared" si="112"/>
        <v>868.6442549553916</v>
      </c>
      <c r="F420" s="57">
        <f t="shared" si="112"/>
        <v>0</v>
      </c>
      <c r="G420" s="57">
        <f t="shared" si="112"/>
        <v>871.09169456642269</v>
      </c>
      <c r="H420" s="57">
        <f t="shared" si="112"/>
        <v>893.27754888381253</v>
      </c>
      <c r="I420" s="57">
        <f t="shared" si="112"/>
        <v>951.17376815876264</v>
      </c>
      <c r="J420" s="57">
        <f t="shared" si="112"/>
        <v>968.5418118125616</v>
      </c>
      <c r="K420" s="57">
        <f t="shared" si="112"/>
        <v>997.47770346416746</v>
      </c>
      <c r="L420" s="57">
        <f t="shared" si="112"/>
        <v>985.7280431641185</v>
      </c>
      <c r="M420" s="57">
        <f t="shared" si="112"/>
        <v>1130.7317566343831</v>
      </c>
      <c r="N420" s="57">
        <f t="shared" si="112"/>
        <v>1164.6598599520328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11577.905399609772</v>
      </c>
      <c r="E422" s="168">
        <f t="shared" si="113"/>
        <v>11564.241821110829</v>
      </c>
      <c r="F422" s="168">
        <f t="shared" si="113"/>
        <v>0</v>
      </c>
      <c r="G422" s="168">
        <f t="shared" si="113"/>
        <v>10939.753350408297</v>
      </c>
      <c r="H422" s="168">
        <f t="shared" si="113"/>
        <v>10913.952978120093</v>
      </c>
      <c r="I422" s="168">
        <f t="shared" si="113"/>
        <v>10073.415523206248</v>
      </c>
      <c r="J422" s="168">
        <f t="shared" si="113"/>
        <v>33472.941511867211</v>
      </c>
      <c r="K422" s="168">
        <f t="shared" si="113"/>
        <v>12003.218168465197</v>
      </c>
      <c r="L422" s="168">
        <f t="shared" si="113"/>
        <v>12050.445494992657</v>
      </c>
      <c r="M422" s="168">
        <f t="shared" si="113"/>
        <v>11881.394098098024</v>
      </c>
      <c r="N422" s="168">
        <f t="shared" si="113"/>
        <v>12206.944095576697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8687.2437829940263</v>
      </c>
      <c r="E423" s="157">
        <f t="shared" si="114"/>
        <v>8654.3990455899529</v>
      </c>
      <c r="F423" s="157">
        <f t="shared" si="114"/>
        <v>0</v>
      </c>
      <c r="G423" s="157">
        <f t="shared" si="114"/>
        <v>8032.0644927061021</v>
      </c>
      <c r="H423" s="157">
        <f t="shared" si="114"/>
        <v>7925.2099411511444</v>
      </c>
      <c r="I423" s="157">
        <f t="shared" si="114"/>
        <v>6968.6821085518086</v>
      </c>
      <c r="J423" s="157">
        <f t="shared" si="114"/>
        <v>30258.393880605287</v>
      </c>
      <c r="K423" s="157">
        <f t="shared" si="114"/>
        <v>8685.8239826635163</v>
      </c>
      <c r="L423" s="157">
        <f t="shared" si="114"/>
        <v>8617.4466090838851</v>
      </c>
      <c r="M423" s="157">
        <f t="shared" si="114"/>
        <v>8119.2873204434027</v>
      </c>
      <c r="N423" s="157">
        <f t="shared" si="114"/>
        <v>8039.2663085301401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8610.299126403881</v>
      </c>
      <c r="E424" s="156">
        <f t="shared" si="115"/>
        <v>8579.3247735737914</v>
      </c>
      <c r="F424" s="156">
        <f t="shared" si="115"/>
        <v>0</v>
      </c>
      <c r="G424" s="156">
        <f t="shared" si="115"/>
        <v>7965.878330365781</v>
      </c>
      <c r="H424" s="156">
        <f t="shared" si="115"/>
        <v>7861.4332044878302</v>
      </c>
      <c r="I424" s="156">
        <f t="shared" si="115"/>
        <v>6900.4977046088543</v>
      </c>
      <c r="J424" s="156">
        <f t="shared" si="115"/>
        <v>29994.958796326613</v>
      </c>
      <c r="K424" s="156">
        <f t="shared" si="115"/>
        <v>8597.9789555177613</v>
      </c>
      <c r="L424" s="156">
        <f t="shared" si="115"/>
        <v>8549.7663986738571</v>
      </c>
      <c r="M424" s="156">
        <f t="shared" si="115"/>
        <v>8015.337403999567</v>
      </c>
      <c r="N424" s="156">
        <f t="shared" si="115"/>
        <v>7922.7602158691034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76.944656590144632</v>
      </c>
      <c r="E425" s="156">
        <f t="shared" si="115"/>
        <v>75.074272016161586</v>
      </c>
      <c r="F425" s="156">
        <f t="shared" si="115"/>
        <v>0</v>
      </c>
      <c r="G425" s="156">
        <f t="shared" si="115"/>
        <v>66.186162340320635</v>
      </c>
      <c r="H425" s="156">
        <f t="shared" si="115"/>
        <v>63.776736663314715</v>
      </c>
      <c r="I425" s="156">
        <f t="shared" si="115"/>
        <v>68.184403942954077</v>
      </c>
      <c r="J425" s="156">
        <f t="shared" si="115"/>
        <v>263.43508427867266</v>
      </c>
      <c r="K425" s="156">
        <f t="shared" si="115"/>
        <v>87.845027145755282</v>
      </c>
      <c r="L425" s="156">
        <f t="shared" si="115"/>
        <v>67.68021041002801</v>
      </c>
      <c r="M425" s="156">
        <f t="shared" si="115"/>
        <v>103.94991644383605</v>
      </c>
      <c r="N425" s="156">
        <f t="shared" si="115"/>
        <v>116.50609266103653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13.21106534428854</v>
      </c>
      <c r="J426" s="157">
        <f t="shared" si="116"/>
        <v>21.175376612986241</v>
      </c>
      <c r="K426" s="157">
        <f t="shared" si="116"/>
        <v>39.089144391060422</v>
      </c>
      <c r="L426" s="157">
        <f t="shared" si="116"/>
        <v>54.841331709972934</v>
      </c>
      <c r="M426" s="157">
        <f t="shared" si="116"/>
        <v>92.673815165540901</v>
      </c>
      <c r="N426" s="157">
        <f t="shared" si="116"/>
        <v>263.7317846971726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13.21106534428854</v>
      </c>
      <c r="J427" s="156">
        <f t="shared" si="117"/>
        <v>21.175376612986241</v>
      </c>
      <c r="K427" s="156">
        <f t="shared" si="117"/>
        <v>39.089144391060422</v>
      </c>
      <c r="L427" s="156">
        <f t="shared" si="117"/>
        <v>54.841331709972934</v>
      </c>
      <c r="M427" s="156">
        <f t="shared" si="117"/>
        <v>92.673815165540901</v>
      </c>
      <c r="N427" s="156">
        <f t="shared" si="117"/>
        <v>263.7317846971726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2177.0466273952898</v>
      </c>
      <c r="E428" s="157">
        <f t="shared" si="118"/>
        <v>2188.2682483692047</v>
      </c>
      <c r="F428" s="157">
        <f t="shared" si="118"/>
        <v>0</v>
      </c>
      <c r="G428" s="157">
        <f t="shared" si="118"/>
        <v>2179.3483002223506</v>
      </c>
      <c r="H428" s="157">
        <f t="shared" si="118"/>
        <v>2239.6522778129547</v>
      </c>
      <c r="I428" s="157">
        <f t="shared" si="118"/>
        <v>2292.5082555887939</v>
      </c>
      <c r="J428" s="157">
        <f t="shared" si="118"/>
        <v>2377.5133278379549</v>
      </c>
      <c r="K428" s="157">
        <f t="shared" si="118"/>
        <v>2438.3380150073685</v>
      </c>
      <c r="L428" s="157">
        <f t="shared" si="118"/>
        <v>2546.7007042721962</v>
      </c>
      <c r="M428" s="157">
        <f t="shared" si="118"/>
        <v>2712.3428832697655</v>
      </c>
      <c r="N428" s="157">
        <f t="shared" si="118"/>
        <v>2916.0578601996353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2192.0367274113651</v>
      </c>
      <c r="E434" s="162">
        <f t="shared" si="122"/>
        <v>2203.456836873916</v>
      </c>
      <c r="F434" s="162">
        <f t="shared" si="122"/>
        <v>0</v>
      </c>
      <c r="G434" s="162">
        <f t="shared" si="122"/>
        <v>2192.0438639588206</v>
      </c>
      <c r="H434" s="162">
        <f t="shared" si="122"/>
        <v>2247.618089629927</v>
      </c>
      <c r="I434" s="162">
        <f t="shared" si="122"/>
        <v>2310.5959160141765</v>
      </c>
      <c r="J434" s="162">
        <f t="shared" si="122"/>
        <v>2400.3051769783597</v>
      </c>
      <c r="K434" s="162">
        <f t="shared" si="122"/>
        <v>2468.4026581074927</v>
      </c>
      <c r="L434" s="162">
        <f t="shared" si="122"/>
        <v>2578.58769312103</v>
      </c>
      <c r="M434" s="162">
        <f t="shared" si="122"/>
        <v>2754.7414438823812</v>
      </c>
      <c r="N434" s="162">
        <f t="shared" si="122"/>
        <v>2963.7636852381806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2042.3753652910016</v>
      </c>
      <c r="E435" s="160">
        <f t="shared" si="123"/>
        <v>2051.4081661733449</v>
      </c>
      <c r="F435" s="160">
        <f t="shared" si="123"/>
        <v>0</v>
      </c>
      <c r="G435" s="160">
        <f t="shared" si="123"/>
        <v>2053.506563133335</v>
      </c>
      <c r="H435" s="160">
        <f t="shared" si="123"/>
        <v>2103.0964564725318</v>
      </c>
      <c r="I435" s="160">
        <f t="shared" si="123"/>
        <v>2152.5745130303885</v>
      </c>
      <c r="J435" s="160">
        <f t="shared" si="123"/>
        <v>2207.0703381350195</v>
      </c>
      <c r="K435" s="160">
        <f t="shared" si="123"/>
        <v>2251.5551806708359</v>
      </c>
      <c r="L435" s="160">
        <f t="shared" si="123"/>
        <v>2322.9743279004765</v>
      </c>
      <c r="M435" s="160">
        <f t="shared" si="123"/>
        <v>2438.1079555786368</v>
      </c>
      <c r="N435" s="160">
        <f t="shared" si="123"/>
        <v>2575.9670611854776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1428.3695480449733</v>
      </c>
      <c r="E436" s="156">
        <f t="shared" si="123"/>
        <v>1438.926294550429</v>
      </c>
      <c r="F436" s="156">
        <f t="shared" si="123"/>
        <v>0</v>
      </c>
      <c r="G436" s="156">
        <f t="shared" si="123"/>
        <v>1436.4708346998927</v>
      </c>
      <c r="H436" s="156">
        <f t="shared" si="123"/>
        <v>1474.4399221226131</v>
      </c>
      <c r="I436" s="156">
        <f t="shared" si="123"/>
        <v>1520.8278575753163</v>
      </c>
      <c r="J436" s="156">
        <f t="shared" si="123"/>
        <v>1574.0971961312898</v>
      </c>
      <c r="K436" s="156">
        <f t="shared" si="123"/>
        <v>1620.1723807313062</v>
      </c>
      <c r="L436" s="156">
        <f t="shared" si="123"/>
        <v>1688.4352049924621</v>
      </c>
      <c r="M436" s="156">
        <f t="shared" si="123"/>
        <v>1802.6369817928062</v>
      </c>
      <c r="N436" s="156">
        <f t="shared" si="123"/>
        <v>1940.3408131465555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614.0058172460283</v>
      </c>
      <c r="E437" s="156">
        <f t="shared" si="123"/>
        <v>612.48187162291595</v>
      </c>
      <c r="F437" s="156">
        <f t="shared" si="123"/>
        <v>0</v>
      </c>
      <c r="G437" s="156">
        <f t="shared" si="123"/>
        <v>617.03572843344216</v>
      </c>
      <c r="H437" s="156">
        <f t="shared" si="123"/>
        <v>628.6565343499185</v>
      </c>
      <c r="I437" s="156">
        <f t="shared" si="123"/>
        <v>631.74665545507196</v>
      </c>
      <c r="J437" s="156">
        <f t="shared" si="123"/>
        <v>632.97314200372966</v>
      </c>
      <c r="K437" s="156">
        <f t="shared" si="123"/>
        <v>631.38279993952972</v>
      </c>
      <c r="L437" s="156">
        <f t="shared" si="123"/>
        <v>634.53912290801452</v>
      </c>
      <c r="M437" s="156">
        <f t="shared" si="123"/>
        <v>635.47097378583032</v>
      </c>
      <c r="N437" s="156">
        <f t="shared" si="123"/>
        <v>635.62624803892209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713.61498922045553</v>
      </c>
      <c r="E438" s="157">
        <f t="shared" si="124"/>
        <v>721.57452715167165</v>
      </c>
      <c r="F438" s="157">
        <f t="shared" si="124"/>
        <v>0</v>
      </c>
      <c r="G438" s="157">
        <f t="shared" si="124"/>
        <v>728.34055747984314</v>
      </c>
      <c r="H438" s="157">
        <f t="shared" si="124"/>
        <v>749.09075915599306</v>
      </c>
      <c r="I438" s="157">
        <f t="shared" si="124"/>
        <v>799.01409372135595</v>
      </c>
      <c r="J438" s="157">
        <f t="shared" si="124"/>
        <v>815.85892681098505</v>
      </c>
      <c r="K438" s="157">
        <f t="shared" si="124"/>
        <v>839.96702640325202</v>
      </c>
      <c r="L438" s="157">
        <f t="shared" si="124"/>
        <v>831.45684992660233</v>
      </c>
      <c r="M438" s="157">
        <f t="shared" si="124"/>
        <v>957.0900792193155</v>
      </c>
      <c r="N438" s="157">
        <f t="shared" si="124"/>
        <v>987.88814214974946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713.61498922045553</v>
      </c>
      <c r="E441" s="57">
        <f t="shared" si="127"/>
        <v>721.57452715167165</v>
      </c>
      <c r="F441" s="57">
        <f t="shared" si="127"/>
        <v>0</v>
      </c>
      <c r="G441" s="57">
        <f t="shared" si="127"/>
        <v>728.34055747984314</v>
      </c>
      <c r="H441" s="57">
        <f t="shared" si="127"/>
        <v>749.09075915599306</v>
      </c>
      <c r="I441" s="57">
        <f t="shared" si="127"/>
        <v>799.01409372135595</v>
      </c>
      <c r="J441" s="57">
        <f t="shared" si="127"/>
        <v>815.85892681098505</v>
      </c>
      <c r="K441" s="57">
        <f t="shared" si="127"/>
        <v>839.96702640325202</v>
      </c>
      <c r="L441" s="57">
        <f t="shared" si="127"/>
        <v>831.45684992660233</v>
      </c>
      <c r="M441" s="57">
        <f t="shared" si="127"/>
        <v>957.0900792193155</v>
      </c>
      <c r="N441" s="57">
        <f t="shared" si="127"/>
        <v>987.88814214974946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5481.7525541471023</v>
      </c>
      <c r="E443" s="168">
        <f t="shared" si="128"/>
        <v>5416.1387392503666</v>
      </c>
      <c r="F443" s="168">
        <f t="shared" si="128"/>
        <v>0</v>
      </c>
      <c r="G443" s="168">
        <f t="shared" si="128"/>
        <v>4984.8639716858042</v>
      </c>
      <c r="H443" s="168">
        <f t="shared" si="128"/>
        <v>4891.2718539822563</v>
      </c>
      <c r="I443" s="168">
        <f t="shared" si="128"/>
        <v>4250.2588501532991</v>
      </c>
      <c r="J443" s="168">
        <f t="shared" si="128"/>
        <v>18374.738581098452</v>
      </c>
      <c r="K443" s="168">
        <f t="shared" si="128"/>
        <v>5237.4502852023797</v>
      </c>
      <c r="L443" s="168">
        <f t="shared" si="128"/>
        <v>5175.5102152492236</v>
      </c>
      <c r="M443" s="168">
        <f t="shared" si="128"/>
        <v>4836.5761634884693</v>
      </c>
      <c r="N443" s="168">
        <f t="shared" si="128"/>
        <v>4772.1584401238024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5481.7525541471023</v>
      </c>
      <c r="E444" s="157">
        <f t="shared" si="129"/>
        <v>5416.1387392503666</v>
      </c>
      <c r="F444" s="157">
        <f t="shared" si="129"/>
        <v>0</v>
      </c>
      <c r="G444" s="157">
        <f t="shared" si="129"/>
        <v>4984.8639716858042</v>
      </c>
      <c r="H444" s="157">
        <f t="shared" si="129"/>
        <v>4891.2718539822563</v>
      </c>
      <c r="I444" s="157">
        <f t="shared" si="129"/>
        <v>4250.2588501532991</v>
      </c>
      <c r="J444" s="157">
        <f t="shared" si="129"/>
        <v>18374.738581098452</v>
      </c>
      <c r="K444" s="157">
        <f t="shared" si="129"/>
        <v>5237.4502852023797</v>
      </c>
      <c r="L444" s="157">
        <f t="shared" si="129"/>
        <v>5175.5102152492236</v>
      </c>
      <c r="M444" s="157">
        <f t="shared" si="129"/>
        <v>4836.5761634884693</v>
      </c>
      <c r="N444" s="157">
        <f t="shared" si="129"/>
        <v>4772.1584401238024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5481.7525541471023</v>
      </c>
      <c r="E445" s="156">
        <f t="shared" si="130"/>
        <v>5416.1387392503666</v>
      </c>
      <c r="F445" s="156">
        <f t="shared" si="130"/>
        <v>0</v>
      </c>
      <c r="G445" s="156">
        <f t="shared" si="130"/>
        <v>4984.8639716858042</v>
      </c>
      <c r="H445" s="156">
        <f t="shared" si="130"/>
        <v>4891.2718539822563</v>
      </c>
      <c r="I445" s="156">
        <f t="shared" si="130"/>
        <v>4250.2588501532991</v>
      </c>
      <c r="J445" s="156">
        <f t="shared" si="130"/>
        <v>18374.738581098452</v>
      </c>
      <c r="K445" s="156">
        <f t="shared" si="130"/>
        <v>5237.4502852023797</v>
      </c>
      <c r="L445" s="156">
        <f t="shared" si="130"/>
        <v>5175.5102152492236</v>
      </c>
      <c r="M445" s="156">
        <f t="shared" si="130"/>
        <v>4836.5761634884693</v>
      </c>
      <c r="N445" s="156">
        <f t="shared" si="130"/>
        <v>4772.1584401238024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178.15164387909067</v>
      </c>
      <c r="E464" s="184">
        <f>E401/RES_summary!E$21</f>
        <v>175.59090688285573</v>
      </c>
      <c r="F464" s="184">
        <f>F401/RES_summary!F$21</f>
        <v>0</v>
      </c>
      <c r="G464" s="184">
        <f>G401/RES_summary!G$21</f>
        <v>158.84238704775325</v>
      </c>
      <c r="H464" s="184">
        <f>H401/RES_summary!H$21</f>
        <v>155.98998433156032</v>
      </c>
      <c r="I464" s="184">
        <f>I401/RES_summary!I$21</f>
        <v>139.09257911261437</v>
      </c>
      <c r="J464" s="184">
        <f>J401/RES_summary!J$21</f>
        <v>483.85748880692034</v>
      </c>
      <c r="K464" s="184">
        <f>K401/RES_summary!K$21</f>
        <v>162.96762101040594</v>
      </c>
      <c r="L464" s="184">
        <f>L401/RES_summary!L$21</f>
        <v>161.17675328207875</v>
      </c>
      <c r="M464" s="184">
        <f>M401/RES_summary!M$21</f>
        <v>152.88262822303918</v>
      </c>
      <c r="N464" s="184">
        <f>N401/RES_summary!N$21</f>
        <v>153.38071058888016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143.76861059995528</v>
      </c>
      <c r="E465" s="178">
        <f>E402/RES_summary!E$21</f>
        <v>141.44157060687127</v>
      </c>
      <c r="F465" s="178">
        <f>F402/RES_summary!F$21</f>
        <v>0</v>
      </c>
      <c r="G465" s="178">
        <f>G402/RES_summary!G$21</f>
        <v>126.0878772436663</v>
      </c>
      <c r="H465" s="178">
        <f>H402/RES_summary!H$21</f>
        <v>122.69359231939751</v>
      </c>
      <c r="I465" s="178">
        <f>I402/RES_summary!I$21</f>
        <v>105.41769489842646</v>
      </c>
      <c r="J465" s="178">
        <f>J402/RES_summary!J$21</f>
        <v>449.64586656947455</v>
      </c>
      <c r="K465" s="178">
        <f>K402/RES_summary!K$21</f>
        <v>127.9423527648501</v>
      </c>
      <c r="L465" s="178">
        <f>L402/RES_summary!L$21</f>
        <v>125.38923643527163</v>
      </c>
      <c r="M465" s="178">
        <f>M402/RES_summary!M$21</f>
        <v>114.97018154844027</v>
      </c>
      <c r="N465" s="178">
        <f>N402/RES_summary!N$21</f>
        <v>112.97173286399318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143.07884145173429</v>
      </c>
      <c r="E466" s="177">
        <f>E403/RES_summary!E$21</f>
        <v>140.7751763333402</v>
      </c>
      <c r="F466" s="177">
        <f>F403/RES_summary!F$21</f>
        <v>0</v>
      </c>
      <c r="G466" s="177">
        <f>G403/RES_summary!G$21</f>
        <v>125.51881962636223</v>
      </c>
      <c r="H466" s="177">
        <f>H403/RES_summary!H$21</f>
        <v>122.14944864868552</v>
      </c>
      <c r="I466" s="177">
        <f>I403/RES_summary!I$21</f>
        <v>104.83995725369836</v>
      </c>
      <c r="J466" s="177">
        <f>J403/RES_summary!J$21</f>
        <v>447.44131490239556</v>
      </c>
      <c r="K466" s="177">
        <f>K403/RES_summary!K$21</f>
        <v>127.20887242631086</v>
      </c>
      <c r="L466" s="177">
        <f>L403/RES_summary!L$21</f>
        <v>124.82862242042731</v>
      </c>
      <c r="M466" s="177">
        <f>M403/RES_summary!M$21</f>
        <v>114.12484303630468</v>
      </c>
      <c r="N466" s="177">
        <f>N403/RES_summary!N$21</f>
        <v>112.02798047840459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0.68976914822097091</v>
      </c>
      <c r="E467" s="177">
        <f>E404/RES_summary!E$21</f>
        <v>0.6663942735310725</v>
      </c>
      <c r="F467" s="177">
        <f>F404/RES_summary!F$21</f>
        <v>0</v>
      </c>
      <c r="G467" s="177">
        <f>G404/RES_summary!G$21</f>
        <v>0.56905761730406679</v>
      </c>
      <c r="H467" s="177">
        <f>H404/RES_summary!H$21</f>
        <v>0.54414367071198666</v>
      </c>
      <c r="I467" s="177">
        <f>I404/RES_summary!I$21</f>
        <v>0.57773764472810007</v>
      </c>
      <c r="J467" s="177">
        <f>J404/RES_summary!J$21</f>
        <v>2.2045516670789618</v>
      </c>
      <c r="K467" s="177">
        <f>K404/RES_summary!K$21</f>
        <v>0.73348033853923511</v>
      </c>
      <c r="L467" s="177">
        <f>L404/RES_summary!L$21</f>
        <v>0.56061401484430406</v>
      </c>
      <c r="M467" s="177">
        <f>M404/RES_summary!M$21</f>
        <v>0.8453385121355883</v>
      </c>
      <c r="N467" s="177">
        <f>N404/RES_summary!N$21</f>
        <v>0.94375238558858654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4.2815095535656551E-2</v>
      </c>
      <c r="J468" s="178">
        <f>J405/RES_summary!J$21</f>
        <v>6.648327086818695E-2</v>
      </c>
      <c r="K468" s="178">
        <f>K405/RES_summary!K$21</f>
        <v>0.11464530912809444</v>
      </c>
      <c r="L468" s="178">
        <f>L405/RES_summary!L$21</f>
        <v>0.14576499986125763</v>
      </c>
      <c r="M468" s="178">
        <f>M405/RES_summary!M$21</f>
        <v>0.22664477735557717</v>
      </c>
      <c r="N468" s="178">
        <f>N405/RES_summary!N$21</f>
        <v>0.61513316114978611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4.2815095535656551E-2</v>
      </c>
      <c r="J469" s="177">
        <f>J406/RES_summary!J$21</f>
        <v>6.648327086818695E-2</v>
      </c>
      <c r="K469" s="177">
        <f>K406/RES_summary!K$21</f>
        <v>0.11464530912809444</v>
      </c>
      <c r="L469" s="177">
        <f>L406/RES_summary!L$21</f>
        <v>0.14576499986125763</v>
      </c>
      <c r="M469" s="177">
        <f>M406/RES_summary!M$21</f>
        <v>0.22664477735557717</v>
      </c>
      <c r="N469" s="177">
        <f>N406/RES_summary!N$21</f>
        <v>0.61513316114978611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26.431879719852784</v>
      </c>
      <c r="E470" s="178">
        <f>E407/RES_summary!E$21</f>
        <v>26.198775172556878</v>
      </c>
      <c r="F470" s="178">
        <f>F407/RES_summary!F$21</f>
        <v>0</v>
      </c>
      <c r="G470" s="178">
        <f>G407/RES_summary!G$21</f>
        <v>25.016868450939878</v>
      </c>
      <c r="H470" s="178">
        <f>H407/RES_summary!H$21</f>
        <v>25.426401108686946</v>
      </c>
      <c r="I470" s="178">
        <f>I407/RES_summary!I$21</f>
        <v>25.395305513558029</v>
      </c>
      <c r="J470" s="178">
        <f>J407/RES_summary!J$21</f>
        <v>25.865363304698075</v>
      </c>
      <c r="K470" s="178">
        <f>K407/RES_summary!K$21</f>
        <v>26.405394772386359</v>
      </c>
      <c r="L470" s="178">
        <f>L407/RES_summary!L$21</f>
        <v>27.29527098041698</v>
      </c>
      <c r="M470" s="178">
        <f>M407/RES_summary!M$21</f>
        <v>28.319092767799702</v>
      </c>
      <c r="N470" s="178">
        <f>N407/RES_summary!N$21</f>
        <v>30.195506481648042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26.791577978140413</v>
      </c>
      <c r="E476" s="180">
        <f>E413/RES_summary!E$21</f>
        <v>26.552299382240214</v>
      </c>
      <c r="F476" s="180">
        <f>F413/RES_summary!F$21</f>
        <v>0</v>
      </c>
      <c r="G476" s="180">
        <f>G413/RES_summary!G$21</f>
        <v>25.315448594946066</v>
      </c>
      <c r="H476" s="180">
        <f>H413/RES_summary!H$21</f>
        <v>25.610158869422087</v>
      </c>
      <c r="I476" s="180">
        <f>I413/RES_summary!I$21</f>
        <v>25.782281603527757</v>
      </c>
      <c r="J476" s="180">
        <f>J413/RES_summary!J$21</f>
        <v>26.291110437653398</v>
      </c>
      <c r="K476" s="180">
        <f>K413/RES_summary!K$21</f>
        <v>26.94378750418862</v>
      </c>
      <c r="L476" s="180">
        <f>L413/RES_summary!L$21</f>
        <v>27.82493197632942</v>
      </c>
      <c r="M476" s="180">
        <f>M413/RES_summary!M$21</f>
        <v>28.954903900432541</v>
      </c>
      <c r="N476" s="180">
        <f>N413/RES_summary!N$21</f>
        <v>30.8542278283964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23.200345682830839</v>
      </c>
      <c r="E477" s="179">
        <f>E414/RES_summary!E$21</f>
        <v>23.013268344158664</v>
      </c>
      <c r="F477" s="179">
        <f>F414/RES_summary!F$21</f>
        <v>0</v>
      </c>
      <c r="G477" s="179">
        <f>G414/RES_summary!G$21</f>
        <v>22.057264233122456</v>
      </c>
      <c r="H477" s="179">
        <f>H414/RES_summary!H$21</f>
        <v>22.276290043873708</v>
      </c>
      <c r="I477" s="179">
        <f>I414/RES_summary!I$21</f>
        <v>22.401495851248686</v>
      </c>
      <c r="J477" s="179">
        <f>J414/RES_summary!J$21</f>
        <v>22.681522724176055</v>
      </c>
      <c r="K477" s="179">
        <f>K414/RES_summary!K$21</f>
        <v>23.060518197689859</v>
      </c>
      <c r="L477" s="179">
        <f>L414/RES_summary!L$21</f>
        <v>23.579048797046433</v>
      </c>
      <c r="M477" s="179">
        <f>M414/RES_summary!M$21</f>
        <v>24.206650801293414</v>
      </c>
      <c r="N477" s="179">
        <f>N414/RES_summary!N$21</f>
        <v>25.499537614904305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17.637829818117883</v>
      </c>
      <c r="E478" s="177">
        <f>E415/RES_summary!E$21</f>
        <v>17.504678519740654</v>
      </c>
      <c r="F478" s="177">
        <f>F415/RES_summary!F$21</f>
        <v>0</v>
      </c>
      <c r="G478" s="177">
        <f>G415/RES_summary!G$21</f>
        <v>16.67544425559187</v>
      </c>
      <c r="H478" s="177">
        <f>H415/RES_summary!H$21</f>
        <v>16.834124609300353</v>
      </c>
      <c r="I478" s="177">
        <f>I415/RES_summary!I$21</f>
        <v>16.968535841902749</v>
      </c>
      <c r="J478" s="177">
        <f>J415/RES_summary!J$21</f>
        <v>17.301916188229796</v>
      </c>
      <c r="K478" s="177">
        <f>K415/RES_summary!K$21</f>
        <v>17.711936593826881</v>
      </c>
      <c r="L478" s="177">
        <f>L415/RES_summary!L$21</f>
        <v>18.246646714760562</v>
      </c>
      <c r="M478" s="177">
        <f>M415/RES_summary!M$21</f>
        <v>18.974230195826692</v>
      </c>
      <c r="N478" s="177">
        <f>N415/RES_summary!N$21</f>
        <v>20.293765437257527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5.5625158647129549</v>
      </c>
      <c r="E479" s="177">
        <f>E416/RES_summary!E$21</f>
        <v>5.5085898244180047</v>
      </c>
      <c r="F479" s="177">
        <f>F416/RES_summary!F$21</f>
        <v>0</v>
      </c>
      <c r="G479" s="177">
        <f>G416/RES_summary!G$21</f>
        <v>5.381819977530589</v>
      </c>
      <c r="H479" s="177">
        <f>H416/RES_summary!H$21</f>
        <v>5.4421654345733588</v>
      </c>
      <c r="I479" s="177">
        <f>I416/RES_summary!I$21</f>
        <v>5.4329600093459378</v>
      </c>
      <c r="J479" s="177">
        <f>J416/RES_summary!J$21</f>
        <v>5.3796065359462517</v>
      </c>
      <c r="K479" s="177">
        <f>K416/RES_summary!K$21</f>
        <v>5.3485816038629839</v>
      </c>
      <c r="L479" s="177">
        <f>L416/RES_summary!L$21</f>
        <v>5.3324020822858689</v>
      </c>
      <c r="M479" s="177">
        <f>M416/RES_summary!M$21</f>
        <v>5.2324206054667242</v>
      </c>
      <c r="N479" s="177">
        <f>N416/RES_summary!N$21</f>
        <v>5.2057721776467814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7.9511535592826332</v>
      </c>
      <c r="E480" s="178">
        <f>E417/RES_summary!E$21</f>
        <v>7.9505611034275976</v>
      </c>
      <c r="F480" s="178">
        <f>F417/RES_summary!F$21</f>
        <v>0</v>
      </c>
      <c r="G480" s="178">
        <f>G417/RES_summary!G$21</f>
        <v>7.7376413531470947</v>
      </c>
      <c r="H480" s="178">
        <f>H417/RES_summary!H$21</f>
        <v>7.8699909034758742</v>
      </c>
      <c r="I480" s="178">
        <f>I417/RES_summary!I$21</f>
        <v>8.2367636050942235</v>
      </c>
      <c r="J480" s="178">
        <f>J417/RES_summary!J$21</f>
        <v>8.2797756618795457</v>
      </c>
      <c r="K480" s="178">
        <f>K417/RES_summary!K$21</f>
        <v>8.505228164041414</v>
      </c>
      <c r="L480" s="178">
        <f>L417/RES_summary!L$21</f>
        <v>8.3464808665288892</v>
      </c>
      <c r="M480" s="178">
        <f>M417/RES_summary!M$21</f>
        <v>9.3667091294436293</v>
      </c>
      <c r="N480" s="178">
        <f>N417/RES_summary!N$21</f>
        <v>9.5983380820891444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7.9511535592826332</v>
      </c>
      <c r="E483" s="176">
        <f>E420/RES_summary!E$21</f>
        <v>7.9505611034275976</v>
      </c>
      <c r="F483" s="176">
        <f>F420/RES_summary!F$21</f>
        <v>0</v>
      </c>
      <c r="G483" s="176">
        <f>G420/RES_summary!G$21</f>
        <v>7.7376413531470947</v>
      </c>
      <c r="H483" s="176">
        <f>H420/RES_summary!H$21</f>
        <v>7.8699909034758742</v>
      </c>
      <c r="I483" s="176">
        <f>I420/RES_summary!I$21</f>
        <v>8.2367636050942235</v>
      </c>
      <c r="J483" s="176">
        <f>J420/RES_summary!J$21</f>
        <v>8.2797756618795457</v>
      </c>
      <c r="K483" s="176">
        <f>K420/RES_summary!K$21</f>
        <v>8.505228164041414</v>
      </c>
      <c r="L483" s="176">
        <f>L420/RES_summary!L$21</f>
        <v>8.3464808665288892</v>
      </c>
      <c r="M483" s="176">
        <f>M420/RES_summary!M$21</f>
        <v>9.3667091294436293</v>
      </c>
      <c r="N483" s="176">
        <f>N420/RES_summary!N$21</f>
        <v>9.5983380820891444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106.73331381941004</v>
      </c>
      <c r="E485" s="184">
        <f>E422/RES_summary!E$21</f>
        <v>105.84564473781742</v>
      </c>
      <c r="F485" s="184">
        <f>F422/RES_summary!F$21</f>
        <v>0</v>
      </c>
      <c r="G485" s="184">
        <f>G422/RES_summary!G$21</f>
        <v>97.174486274354123</v>
      </c>
      <c r="H485" s="184">
        <f>H422/RES_summary!H$21</f>
        <v>96.154561106002348</v>
      </c>
      <c r="I485" s="184">
        <f>I422/RES_summary!I$21</f>
        <v>87.231529230616147</v>
      </c>
      <c r="J485" s="184">
        <f>J422/RES_summary!J$21</f>
        <v>286.15021373502788</v>
      </c>
      <c r="K485" s="184">
        <f>K422/RES_summary!K$21</f>
        <v>102.34826189198243</v>
      </c>
      <c r="L485" s="184">
        <f>L422/RES_summary!L$21</f>
        <v>102.03505262390065</v>
      </c>
      <c r="M485" s="184">
        <f>M422/RES_summary!M$21</f>
        <v>98.422602811143463</v>
      </c>
      <c r="N485" s="184">
        <f>N422/RES_summary!N$21</f>
        <v>100.60136904120023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80.085152271780672</v>
      </c>
      <c r="E486" s="178">
        <f>E423/RES_summary!E$21</f>
        <v>79.212321998194696</v>
      </c>
      <c r="F486" s="178">
        <f>F423/RES_summary!F$21</f>
        <v>0</v>
      </c>
      <c r="G486" s="178">
        <f>G423/RES_summary!G$21</f>
        <v>71.346374621148627</v>
      </c>
      <c r="H486" s="178">
        <f>H423/RES_summary!H$21</f>
        <v>69.823013264949566</v>
      </c>
      <c r="I486" s="178">
        <f>I423/RES_summary!I$21</f>
        <v>60.345847508286354</v>
      </c>
      <c r="J486" s="178">
        <f>J423/RES_summary!J$21</f>
        <v>258.67000284824599</v>
      </c>
      <c r="K486" s="178">
        <f>K423/RES_summary!K$21</f>
        <v>74.061720386023566</v>
      </c>
      <c r="L486" s="178">
        <f>L423/RES_summary!L$21</f>
        <v>72.966731280341293</v>
      </c>
      <c r="M486" s="178">
        <f>M423/RES_summary!M$21</f>
        <v>67.258217718531682</v>
      </c>
      <c r="N486" s="178">
        <f>N423/RES_summary!N$21</f>
        <v>66.25419027010949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79.375822052271417</v>
      </c>
      <c r="E487" s="177">
        <f>E424/RES_summary!E$21</f>
        <v>78.525179265649371</v>
      </c>
      <c r="F487" s="177">
        <f>F424/RES_summary!F$21</f>
        <v>0</v>
      </c>
      <c r="G487" s="177">
        <f>G424/RES_summary!G$21</f>
        <v>70.758463164840379</v>
      </c>
      <c r="H487" s="177">
        <f>H424/RES_summary!H$21</f>
        <v>69.261124814914254</v>
      </c>
      <c r="I487" s="177">
        <f>I424/RES_summary!I$21</f>
        <v>59.755399331903689</v>
      </c>
      <c r="J487" s="177">
        <f>J424/RES_summary!J$21</f>
        <v>256.41797472442778</v>
      </c>
      <c r="K487" s="177">
        <f>K424/RES_summary!K$21</f>
        <v>73.312689108074906</v>
      </c>
      <c r="L487" s="177">
        <f>L424/RES_summary!L$21</f>
        <v>72.393660862848975</v>
      </c>
      <c r="M487" s="177">
        <f>M424/RES_summary!M$21</f>
        <v>66.397121684351575</v>
      </c>
      <c r="N487" s="177">
        <f>N424/RES_summary!N$21</f>
        <v>65.294025929913303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0.70933021950925979</v>
      </c>
      <c r="E488" s="177">
        <f>E425/RES_summary!E$21</f>
        <v>0.68714273254531522</v>
      </c>
      <c r="F488" s="177">
        <f>F425/RES_summary!F$21</f>
        <v>0</v>
      </c>
      <c r="G488" s="177">
        <f>G425/RES_summary!G$21</f>
        <v>0.5879114563082557</v>
      </c>
      <c r="H488" s="177">
        <f>H425/RES_summary!H$21</f>
        <v>0.56188845003530641</v>
      </c>
      <c r="I488" s="177">
        <f>I425/RES_summary!I$21</f>
        <v>0.59044817638266289</v>
      </c>
      <c r="J488" s="177">
        <f>J425/RES_summary!J$21</f>
        <v>2.252028123818218</v>
      </c>
      <c r="K488" s="177">
        <f>K425/RES_summary!K$21</f>
        <v>0.74903127794866053</v>
      </c>
      <c r="L488" s="177">
        <f>L425/RES_summary!L$21</f>
        <v>0.57307041749231902</v>
      </c>
      <c r="M488" s="177">
        <f>M425/RES_summary!M$21</f>
        <v>0.86109603418011438</v>
      </c>
      <c r="N488" s="177">
        <f>N425/RES_summary!N$21</f>
        <v>0.96016434019619246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0.11440225314770733</v>
      </c>
      <c r="J489" s="178">
        <f>J426/RES_summary!J$21</f>
        <v>0.18102199179529824</v>
      </c>
      <c r="K489" s="178">
        <f>K426/RES_summary!K$21</f>
        <v>0.33330278023108884</v>
      </c>
      <c r="L489" s="178">
        <f>L426/RES_summary!L$21</f>
        <v>0.46435944374978394</v>
      </c>
      <c r="M489" s="178">
        <f>M426/RES_summary!M$21</f>
        <v>0.76768753108622823</v>
      </c>
      <c r="N489" s="178">
        <f>N426/RES_summary!N$21</f>
        <v>2.1734988210381556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0.11440225314770733</v>
      </c>
      <c r="J490" s="177">
        <f>J427/RES_summary!J$21</f>
        <v>0.18102199179529824</v>
      </c>
      <c r="K490" s="177">
        <f>K427/RES_summary!K$21</f>
        <v>0.33330278023108884</v>
      </c>
      <c r="L490" s="177">
        <f>L427/RES_summary!L$21</f>
        <v>0.46435944374978394</v>
      </c>
      <c r="M490" s="177">
        <f>M427/RES_summary!M$21</f>
        <v>0.76768753108622823</v>
      </c>
      <c r="N490" s="177">
        <f>N427/RES_summary!N$21</f>
        <v>2.1734988210381556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20.069554281303891</v>
      </c>
      <c r="E491" s="178">
        <f>E428/RES_summary!E$21</f>
        <v>20.028867191717392</v>
      </c>
      <c r="F491" s="178">
        <f>F428/RES_summary!F$21</f>
        <v>0</v>
      </c>
      <c r="G491" s="178">
        <f>G428/RES_summary!G$21</f>
        <v>19.358485031939939</v>
      </c>
      <c r="H491" s="178">
        <f>H428/RES_summary!H$21</f>
        <v>19.731877371553164</v>
      </c>
      <c r="I491" s="178">
        <f>I428/RES_summary!I$21</f>
        <v>19.852154460235329</v>
      </c>
      <c r="J491" s="178">
        <f>J428/RES_summary!J$21</f>
        <v>20.324653770793081</v>
      </c>
      <c r="K491" s="178">
        <f>K428/RES_summary!K$21</f>
        <v>20.791062383319233</v>
      </c>
      <c r="L491" s="178">
        <f>L428/RES_summary!L$21</f>
        <v>21.563745546645183</v>
      </c>
      <c r="M491" s="178">
        <f>M428/RES_summary!M$21</f>
        <v>22.468394203877651</v>
      </c>
      <c r="N491" s="178">
        <f>N428/RES_summary!N$21</f>
        <v>24.032174690284506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20.207743616419204</v>
      </c>
      <c r="E497" s="180">
        <f>E434/RES_summary!E$21</f>
        <v>20.167885898504011</v>
      </c>
      <c r="F497" s="180">
        <f>F434/RES_summary!F$21</f>
        <v>0</v>
      </c>
      <c r="G497" s="180">
        <f>G434/RES_summary!G$21</f>
        <v>19.471255845370457</v>
      </c>
      <c r="H497" s="180">
        <f>H434/RES_summary!H$21</f>
        <v>19.802058097148144</v>
      </c>
      <c r="I497" s="180">
        <f>I434/RES_summary!I$21</f>
        <v>20.008785969724379</v>
      </c>
      <c r="J497" s="180">
        <f>J434/RES_summary!J$21</f>
        <v>20.519494505080839</v>
      </c>
      <c r="K497" s="180">
        <f>K434/RES_summary!K$21</f>
        <v>21.047415631466013</v>
      </c>
      <c r="L497" s="180">
        <f>L434/RES_summary!L$21</f>
        <v>21.833743082135506</v>
      </c>
      <c r="M497" s="180">
        <f>M434/RES_summary!M$21</f>
        <v>22.819613653084176</v>
      </c>
      <c r="N497" s="180">
        <f>N434/RES_summary!N$21</f>
        <v>24.425333803043667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18.828059418069174</v>
      </c>
      <c r="E498" s="179">
        <f>E435/RES_summary!E$21</f>
        <v>18.776208879743422</v>
      </c>
      <c r="F498" s="179">
        <f>F435/RES_summary!F$21</f>
        <v>0</v>
      </c>
      <c r="G498" s="179">
        <f>G435/RES_summary!G$21</f>
        <v>18.240671333421677</v>
      </c>
      <c r="H498" s="179">
        <f>H435/RES_summary!H$21</f>
        <v>18.528787611703407</v>
      </c>
      <c r="I498" s="179">
        <f>I435/RES_summary!I$21</f>
        <v>18.64038727697832</v>
      </c>
      <c r="J498" s="179">
        <f>J435/RES_summary!J$21</f>
        <v>18.867587384325649</v>
      </c>
      <c r="K498" s="179">
        <f>K435/RES_summary!K$21</f>
        <v>19.198414630250305</v>
      </c>
      <c r="L498" s="179">
        <f>L435/RES_summary!L$21</f>
        <v>19.669381342771661</v>
      </c>
      <c r="M498" s="179">
        <f>M435/RES_summary!M$21</f>
        <v>20.196698210778042</v>
      </c>
      <c r="N498" s="179">
        <f>N435/RES_summary!N$21</f>
        <v>21.229376568882643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13.167719890569449</v>
      </c>
      <c r="E499" s="177">
        <f>E436/RES_summary!E$21</f>
        <v>13.170260855221276</v>
      </c>
      <c r="F499" s="177">
        <f>F436/RES_summary!F$21</f>
        <v>0</v>
      </c>
      <c r="G499" s="177">
        <f>G436/RES_summary!G$21</f>
        <v>12.759731498411249</v>
      </c>
      <c r="H499" s="177">
        <f>H436/RES_summary!H$21</f>
        <v>12.990171743738671</v>
      </c>
      <c r="I499" s="177">
        <f>I436/RES_summary!I$21</f>
        <v>13.169727726131873</v>
      </c>
      <c r="J499" s="177">
        <f>J436/RES_summary!J$21</f>
        <v>13.456488398337676</v>
      </c>
      <c r="K499" s="177">
        <f>K436/RES_summary!K$21</f>
        <v>13.814780736793637</v>
      </c>
      <c r="L499" s="177">
        <f>L436/RES_summary!L$21</f>
        <v>14.296531614954818</v>
      </c>
      <c r="M499" s="177">
        <f>M436/RES_summary!M$21</f>
        <v>14.932609945164034</v>
      </c>
      <c r="N499" s="177">
        <f>N436/RES_summary!N$21</f>
        <v>15.990975356378678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5.6603395274997235</v>
      </c>
      <c r="E500" s="177">
        <f>E437/RES_summary!E$21</f>
        <v>5.6059480245221485</v>
      </c>
      <c r="F500" s="177">
        <f>F437/RES_summary!F$21</f>
        <v>0</v>
      </c>
      <c r="G500" s="177">
        <f>G437/RES_summary!G$21</f>
        <v>5.4809398350104273</v>
      </c>
      <c r="H500" s="177">
        <f>H437/RES_summary!H$21</f>
        <v>5.538615867964733</v>
      </c>
      <c r="I500" s="177">
        <f>I437/RES_summary!I$21</f>
        <v>5.4706595508464444</v>
      </c>
      <c r="J500" s="177">
        <f>J437/RES_summary!J$21</f>
        <v>5.411098985987973</v>
      </c>
      <c r="K500" s="177">
        <f>K437/RES_summary!K$21</f>
        <v>5.3836338934566701</v>
      </c>
      <c r="L500" s="177">
        <f>L437/RES_summary!L$21</f>
        <v>5.3728497278168454</v>
      </c>
      <c r="M500" s="177">
        <f>M437/RES_summary!M$21</f>
        <v>5.2640882656140073</v>
      </c>
      <c r="N500" s="177">
        <f>N437/RES_summary!N$21</f>
        <v>5.2384012125039643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6.5786072663254744</v>
      </c>
      <c r="E501" s="178">
        <f>E438/RES_summary!E$21</f>
        <v>6.6044555479053457</v>
      </c>
      <c r="F501" s="178">
        <f>F438/RES_summary!F$21</f>
        <v>0</v>
      </c>
      <c r="G501" s="178">
        <f>G438/RES_summary!G$21</f>
        <v>6.4696266212655447</v>
      </c>
      <c r="H501" s="178">
        <f>H438/RES_summary!H$21</f>
        <v>6.5996704694996211</v>
      </c>
      <c r="I501" s="178">
        <f>I438/RES_summary!I$21</f>
        <v>6.9191250089467466</v>
      </c>
      <c r="J501" s="178">
        <f>J438/RES_summary!J$21</f>
        <v>6.9745351241935394</v>
      </c>
      <c r="K501" s="178">
        <f>K438/RES_summary!K$21</f>
        <v>7.1621763424085367</v>
      </c>
      <c r="L501" s="178">
        <f>L438/RES_summary!L$21</f>
        <v>7.0402163531643973</v>
      </c>
      <c r="M501" s="178">
        <f>M438/RES_summary!M$21</f>
        <v>7.9283033576479003</v>
      </c>
      <c r="N501" s="178">
        <f>N438/RES_summary!N$21</f>
        <v>8.141505259768083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6.5786072663254744</v>
      </c>
      <c r="E504" s="176">
        <f>E441/RES_summary!E$21</f>
        <v>6.6044555479053457</v>
      </c>
      <c r="F504" s="176">
        <f>F441/RES_summary!F$21</f>
        <v>0</v>
      </c>
      <c r="G504" s="176">
        <f>G441/RES_summary!G$21</f>
        <v>6.4696266212655447</v>
      </c>
      <c r="H504" s="176">
        <f>H441/RES_summary!H$21</f>
        <v>6.5996704694996211</v>
      </c>
      <c r="I504" s="176">
        <f>I441/RES_summary!I$21</f>
        <v>6.9191250089467466</v>
      </c>
      <c r="J504" s="176">
        <f>J441/RES_summary!J$21</f>
        <v>6.9745351241935394</v>
      </c>
      <c r="K504" s="176">
        <f>K441/RES_summary!K$21</f>
        <v>7.1621763424085367</v>
      </c>
      <c r="L504" s="176">
        <f>L441/RES_summary!L$21</f>
        <v>7.0402163531643973</v>
      </c>
      <c r="M504" s="176">
        <f>M441/RES_summary!M$21</f>
        <v>7.9283033576479003</v>
      </c>
      <c r="N504" s="176">
        <f>N441/RES_summary!N$21</f>
        <v>8.141505259768083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50.534668875585673</v>
      </c>
      <c r="E506" s="184">
        <f>E443/RES_summary!E$21</f>
        <v>49.573046440355178</v>
      </c>
      <c r="F506" s="184">
        <f>F443/RES_summary!F$21</f>
        <v>0</v>
      </c>
      <c r="G506" s="184">
        <f>G443/RES_summary!G$21</f>
        <v>44.279023491697423</v>
      </c>
      <c r="H506" s="184">
        <f>H443/RES_summary!H$21</f>
        <v>43.093286118483682</v>
      </c>
      <c r="I506" s="184">
        <f>I443/RES_summary!I$21</f>
        <v>36.805448784547416</v>
      </c>
      <c r="J506" s="184">
        <f>J443/RES_summary!J$21</f>
        <v>157.08017087301639</v>
      </c>
      <c r="K506" s="184">
        <f>K443/RES_summary!K$21</f>
        <v>44.658351278195006</v>
      </c>
      <c r="L506" s="184">
        <f>L443/RES_summary!L$21</f>
        <v>43.822733141934499</v>
      </c>
      <c r="M506" s="184">
        <f>M443/RES_summary!M$21</f>
        <v>40.065030313325977</v>
      </c>
      <c r="N506" s="184">
        <f>N443/RES_summary!N$21</f>
        <v>39.328899075726639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50.534668875585673</v>
      </c>
      <c r="E507" s="178">
        <f>E444/RES_summary!E$21</f>
        <v>49.573046440355178</v>
      </c>
      <c r="F507" s="178">
        <f>F444/RES_summary!F$21</f>
        <v>0</v>
      </c>
      <c r="G507" s="178">
        <f>G444/RES_summary!G$21</f>
        <v>44.279023491697423</v>
      </c>
      <c r="H507" s="178">
        <f>H444/RES_summary!H$21</f>
        <v>43.093286118483682</v>
      </c>
      <c r="I507" s="178">
        <f>I444/RES_summary!I$21</f>
        <v>36.805448784547416</v>
      </c>
      <c r="J507" s="178">
        <f>J444/RES_summary!J$21</f>
        <v>157.08017087301639</v>
      </c>
      <c r="K507" s="178">
        <f>K444/RES_summary!K$21</f>
        <v>44.658351278195006</v>
      </c>
      <c r="L507" s="178">
        <f>L444/RES_summary!L$21</f>
        <v>43.822733141934499</v>
      </c>
      <c r="M507" s="178">
        <f>M444/RES_summary!M$21</f>
        <v>40.065030313325977</v>
      </c>
      <c r="N507" s="178">
        <f>N444/RES_summary!N$21</f>
        <v>39.328899075726639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50.534668875585673</v>
      </c>
      <c r="E508" s="177">
        <f>E445/RES_summary!E$21</f>
        <v>49.573046440355178</v>
      </c>
      <c r="F508" s="177">
        <f>F445/RES_summary!F$21</f>
        <v>0</v>
      </c>
      <c r="G508" s="177">
        <f>G445/RES_summary!G$21</f>
        <v>44.279023491697423</v>
      </c>
      <c r="H508" s="177">
        <f>H445/RES_summary!H$21</f>
        <v>43.093286118483682</v>
      </c>
      <c r="I508" s="177">
        <f>I445/RES_summary!I$21</f>
        <v>36.805448784547416</v>
      </c>
      <c r="J508" s="177">
        <f>J445/RES_summary!J$21</f>
        <v>157.08017087301639</v>
      </c>
      <c r="K508" s="177">
        <f>K445/RES_summary!K$21</f>
        <v>44.658351278195006</v>
      </c>
      <c r="L508" s="177">
        <f>L445/RES_summary!L$21</f>
        <v>43.822733141934499</v>
      </c>
      <c r="M508" s="177">
        <f>M445/RES_summary!M$21</f>
        <v>40.065030313325977</v>
      </c>
      <c r="N508" s="177">
        <f>N445/RES_summary!N$21</f>
        <v>39.328899075726639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41757</v>
      </c>
      <c r="C5" s="151">
        <f>RES_hhdet_num!C$43</f>
        <v>34103</v>
      </c>
      <c r="D5" s="151">
        <f>RES_hhdet_num!D$43</f>
        <v>30560.999999999993</v>
      </c>
      <c r="E5" s="151">
        <f>RES_hhdet_num!E$43</f>
        <v>24425</v>
      </c>
      <c r="F5" s="151">
        <f>RES_hhdet_num!F$43</f>
        <v>20811</v>
      </c>
      <c r="G5" s="151">
        <f>RES_hhdet_num!G$43</f>
        <v>16740</v>
      </c>
      <c r="H5" s="151">
        <f>RES_hhdet_num!H$43</f>
        <v>12401</v>
      </c>
      <c r="I5" s="151">
        <f>RES_hhdet_num!I$43</f>
        <v>12367.999999999998</v>
      </c>
      <c r="J5" s="151">
        <f>RES_hhdet_num!J$43</f>
        <v>11887.999999999998</v>
      </c>
      <c r="K5" s="151">
        <f>RES_hhdet_num!K$43</f>
        <v>11619</v>
      </c>
      <c r="L5" s="151">
        <f>RES_hhdet_num!L$43</f>
        <v>10207.999999999998</v>
      </c>
      <c r="M5" s="151">
        <f>RES_hhdet_num!M$43</f>
        <v>12379.999999999998</v>
      </c>
      <c r="N5" s="151">
        <f>RES_hhdet_num!N$43</f>
        <v>11232</v>
      </c>
      <c r="O5" s="151">
        <f>RES_hhdet_num!O$43</f>
        <v>11252.999999999996</v>
      </c>
      <c r="P5" s="151">
        <f>RES_hhdet_num!P$43</f>
        <v>14769.999999999998</v>
      </c>
      <c r="Q5" s="151">
        <f>RES_hhdet_num!Q$43</f>
        <v>13857.999999999996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41757</v>
      </c>
      <c r="C7" s="67">
        <f>RES_hhdet_num!C$45</f>
        <v>34103</v>
      </c>
      <c r="D7" s="67">
        <f>RES_hhdet_num!D$45</f>
        <v>30560.999999999993</v>
      </c>
      <c r="E7" s="67">
        <f>RES_hhdet_num!E$45</f>
        <v>24425</v>
      </c>
      <c r="F7" s="67">
        <f>RES_hhdet_num!F$45</f>
        <v>20811</v>
      </c>
      <c r="G7" s="67">
        <f>RES_hhdet_num!G$45</f>
        <v>16740</v>
      </c>
      <c r="H7" s="67">
        <f>RES_hhdet_num!H$45</f>
        <v>12401</v>
      </c>
      <c r="I7" s="67">
        <f>RES_hhdet_num!I$45</f>
        <v>12367.999999999998</v>
      </c>
      <c r="J7" s="67">
        <f>RES_hhdet_num!J$45</f>
        <v>11887.999999999998</v>
      </c>
      <c r="K7" s="67">
        <f>RES_hhdet_num!K$45</f>
        <v>11619</v>
      </c>
      <c r="L7" s="67">
        <f>RES_hhdet_num!L$45</f>
        <v>10207.999999999998</v>
      </c>
      <c r="M7" s="67">
        <f>RES_hhdet_num!M$45</f>
        <v>12379.999999999998</v>
      </c>
      <c r="N7" s="67">
        <f>RES_hhdet_num!N$45</f>
        <v>11232</v>
      </c>
      <c r="O7" s="67">
        <f>RES_hhdet_num!O$45</f>
        <v>11252.999999999996</v>
      </c>
      <c r="P7" s="67">
        <f>RES_hhdet_num!P$45</f>
        <v>14769.999999999998</v>
      </c>
      <c r="Q7" s="67">
        <f>RES_hhdet_num!Q$45</f>
        <v>13857.999999999996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274</v>
      </c>
      <c r="C9" s="67">
        <f>RES_hhdet_num!C$48</f>
        <v>224</v>
      </c>
      <c r="D9" s="67">
        <f>RES_hhdet_num!D$48</f>
        <v>205.99999999999997</v>
      </c>
      <c r="E9" s="67">
        <f>RES_hhdet_num!E$48</f>
        <v>165</v>
      </c>
      <c r="F9" s="67">
        <f>RES_hhdet_num!F$48</f>
        <v>144</v>
      </c>
      <c r="G9" s="67">
        <f>RES_hhdet_num!G$48</f>
        <v>115</v>
      </c>
      <c r="H9" s="67">
        <f>RES_hhdet_num!H$48</f>
        <v>88</v>
      </c>
      <c r="I9" s="67">
        <f>RES_hhdet_num!I$48</f>
        <v>96.999999999999986</v>
      </c>
      <c r="J9" s="67">
        <f>RES_hhdet_num!J$48</f>
        <v>101.99999999999999</v>
      </c>
      <c r="K9" s="67">
        <f>RES_hhdet_num!K$48</f>
        <v>125.99999999999999</v>
      </c>
      <c r="L9" s="67">
        <f>RES_hhdet_num!L$48</f>
        <v>127.99999999999999</v>
      </c>
      <c r="M9" s="67">
        <f>RES_hhdet_num!M$48</f>
        <v>224.99999999999997</v>
      </c>
      <c r="N9" s="67">
        <f>RES_hhdet_num!N$48</f>
        <v>272</v>
      </c>
      <c r="O9" s="67">
        <f>RES_hhdet_num!O$48</f>
        <v>334.99999999999994</v>
      </c>
      <c r="P9" s="67">
        <f>RES_hhdet_num!P$48</f>
        <v>522</v>
      </c>
      <c r="Q9" s="67">
        <f>RES_hhdet_num!Q$48</f>
        <v>583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18843</v>
      </c>
      <c r="C11" s="67">
        <f>RES_hhdet_num!C$50</f>
        <v>19721</v>
      </c>
      <c r="D11" s="67">
        <f>RES_hhdet_num!D$50</f>
        <v>19895.999999999996</v>
      </c>
      <c r="E11" s="67">
        <f>RES_hhdet_num!E$50</f>
        <v>19705</v>
      </c>
      <c r="F11" s="67">
        <f>RES_hhdet_num!F$50</f>
        <v>17272</v>
      </c>
      <c r="G11" s="67">
        <f>RES_hhdet_num!G$50</f>
        <v>13911</v>
      </c>
      <c r="H11" s="67">
        <f>RES_hhdet_num!H$50</f>
        <v>10412</v>
      </c>
      <c r="I11" s="67">
        <f>RES_hhdet_num!I$50</f>
        <v>10377.999999999998</v>
      </c>
      <c r="J11" s="67">
        <f>RES_hhdet_num!J$50</f>
        <v>9840.9999999999982</v>
      </c>
      <c r="K11" s="67">
        <f>RES_hhdet_num!K$50</f>
        <v>9767</v>
      </c>
      <c r="L11" s="67">
        <f>RES_hhdet_num!L$50</f>
        <v>8535.9999999999982</v>
      </c>
      <c r="M11" s="67">
        <f>RES_hhdet_num!M$50</f>
        <v>9668.9999999999982</v>
      </c>
      <c r="N11" s="67">
        <f>RES_hhdet_num!N$50</f>
        <v>9773</v>
      </c>
      <c r="O11" s="67">
        <f>RES_hhdet_num!O$50</f>
        <v>9924.9999999999964</v>
      </c>
      <c r="P11" s="67">
        <f>RES_hhdet_num!P$50</f>
        <v>12652</v>
      </c>
      <c r="Q11" s="67">
        <f>RES_hhdet_num!Q$50</f>
        <v>11818.999999999996</v>
      </c>
    </row>
    <row r="12" spans="1:17" ht="12" customHeight="1" x14ac:dyDescent="0.25">
      <c r="A12" s="23" t="s">
        <v>164</v>
      </c>
      <c r="B12" s="67">
        <f>RES_hhdet_num!B$51</f>
        <v>475</v>
      </c>
      <c r="C12" s="67">
        <f>RES_hhdet_num!C$51</f>
        <v>554</v>
      </c>
      <c r="D12" s="67">
        <f>RES_hhdet_num!D$51</f>
        <v>608.99999999999989</v>
      </c>
      <c r="E12" s="67">
        <f>RES_hhdet_num!E$51</f>
        <v>650</v>
      </c>
      <c r="F12" s="67">
        <f>RES_hhdet_num!F$51</f>
        <v>616</v>
      </c>
      <c r="G12" s="67">
        <f>RES_hhdet_num!G$51</f>
        <v>522</v>
      </c>
      <c r="H12" s="67">
        <f>RES_hhdet_num!H$51</f>
        <v>400</v>
      </c>
      <c r="I12" s="67">
        <f>RES_hhdet_num!I$51</f>
        <v>417.99999999999994</v>
      </c>
      <c r="J12" s="67">
        <f>RES_hhdet_num!J$51</f>
        <v>417.99999999999989</v>
      </c>
      <c r="K12" s="67">
        <f>RES_hhdet_num!K$51</f>
        <v>451.99999999999994</v>
      </c>
      <c r="L12" s="67">
        <f>RES_hhdet_num!L$51</f>
        <v>417.99999999999994</v>
      </c>
      <c r="M12" s="67">
        <f>RES_hhdet_num!M$51</f>
        <v>490.99999999999994</v>
      </c>
      <c r="N12" s="67">
        <f>RES_hhdet_num!N$51</f>
        <v>508</v>
      </c>
      <c r="O12" s="67">
        <f>RES_hhdet_num!O$51</f>
        <v>526.99999999999977</v>
      </c>
      <c r="P12" s="67">
        <f>RES_hhdet_num!P$51</f>
        <v>679.99999999999989</v>
      </c>
      <c r="Q12" s="67">
        <f>RES_hhdet_num!Q$51</f>
        <v>633.99999999999989</v>
      </c>
    </row>
    <row r="13" spans="1:17" ht="12" customHeight="1" x14ac:dyDescent="0.25">
      <c r="A13" s="23" t="s">
        <v>142</v>
      </c>
      <c r="B13" s="67">
        <f>RES_hhdet_num!B$54</f>
        <v>21888</v>
      </c>
      <c r="C13" s="67">
        <f>RES_hhdet_num!C$54</f>
        <v>13450</v>
      </c>
      <c r="D13" s="67">
        <f>RES_hhdet_num!D$54</f>
        <v>9756.9999999999982</v>
      </c>
      <c r="E13" s="67">
        <f>RES_hhdet_num!E$54</f>
        <v>3940</v>
      </c>
      <c r="F13" s="67">
        <f>RES_hhdet_num!F$54</f>
        <v>2822</v>
      </c>
      <c r="G13" s="67">
        <f>RES_hhdet_num!G$54</f>
        <v>2224</v>
      </c>
      <c r="H13" s="67">
        <f>RES_hhdet_num!H$54</f>
        <v>1530</v>
      </c>
      <c r="I13" s="67">
        <f>RES_hhdet_num!I$54</f>
        <v>1511.0000000000007</v>
      </c>
      <c r="J13" s="67">
        <f>RES_hhdet_num!J$54</f>
        <v>1563.0000000000007</v>
      </c>
      <c r="K13" s="67">
        <f>RES_hhdet_num!K$54</f>
        <v>1337.9999999999998</v>
      </c>
      <c r="L13" s="67">
        <f>RES_hhdet_num!L$54</f>
        <v>1194.9999999999998</v>
      </c>
      <c r="M13" s="67">
        <f>RES_hhdet_num!M$54</f>
        <v>2113</v>
      </c>
      <c r="N13" s="67">
        <f>RES_hhdet_num!N$54</f>
        <v>904</v>
      </c>
      <c r="O13" s="67">
        <f>RES_hhdet_num!O$54</f>
        <v>760.99999999999989</v>
      </c>
      <c r="P13" s="67">
        <f>RES_hhdet_num!P$54</f>
        <v>1364.999999999998</v>
      </c>
      <c r="Q13" s="67">
        <f>RES_hhdet_num!Q$54</f>
        <v>1332.9999999999998</v>
      </c>
    </row>
    <row r="14" spans="1:17" ht="12" customHeight="1" x14ac:dyDescent="0.25">
      <c r="A14" s="23" t="s">
        <v>141</v>
      </c>
      <c r="B14" s="67">
        <f>RES_hhdet_num!B$55</f>
        <v>551</v>
      </c>
      <c r="C14" s="67">
        <f>RES_hhdet_num!C$55</f>
        <v>378</v>
      </c>
      <c r="D14" s="67">
        <f>RES_hhdet_num!D$55</f>
        <v>298.99999999999994</v>
      </c>
      <c r="E14" s="67">
        <f>RES_hhdet_num!E$55</f>
        <v>130</v>
      </c>
      <c r="F14" s="67">
        <f>RES_hhdet_num!F$55</f>
        <v>101</v>
      </c>
      <c r="G14" s="67">
        <f>RES_hhdet_num!G$55</f>
        <v>83</v>
      </c>
      <c r="H14" s="67">
        <f>RES_hhdet_num!H$55</f>
        <v>59</v>
      </c>
      <c r="I14" s="67">
        <f>RES_hhdet_num!I$55</f>
        <v>61.000000000000014</v>
      </c>
      <c r="J14" s="67">
        <f>RES_hhdet_num!J$55</f>
        <v>65.999999999999986</v>
      </c>
      <c r="K14" s="67">
        <f>RES_hhdet_num!K$55</f>
        <v>61.999999999999993</v>
      </c>
      <c r="L14" s="67">
        <f>RES_hhdet_num!L$55</f>
        <v>58.999999999999993</v>
      </c>
      <c r="M14" s="67">
        <f>RES_hhdet_num!M$55</f>
        <v>106.99999999999999</v>
      </c>
      <c r="N14" s="67">
        <f>RES_hhdet_num!N$55</f>
        <v>47</v>
      </c>
      <c r="O14" s="67">
        <f>RES_hhdet_num!O$55</f>
        <v>39.999999999999993</v>
      </c>
      <c r="P14" s="67">
        <f>RES_hhdet_num!P$55</f>
        <v>72.999999999999872</v>
      </c>
      <c r="Q14" s="67">
        <f>RES_hhdet_num!Q$55</f>
        <v>71.999999999999972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15095</v>
      </c>
      <c r="C16" s="67">
        <f>RES_hhdet_num!C$59</f>
        <v>12889</v>
      </c>
      <c r="D16" s="67">
        <f>RES_hhdet_num!D$59</f>
        <v>10393.999999999998</v>
      </c>
      <c r="E16" s="67">
        <f>RES_hhdet_num!E$59</f>
        <v>8067</v>
      </c>
      <c r="F16" s="67">
        <f>RES_hhdet_num!F$59</f>
        <v>6254</v>
      </c>
      <c r="G16" s="67">
        <f>RES_hhdet_num!G$59</f>
        <v>4509</v>
      </c>
      <c r="H16" s="67">
        <f>RES_hhdet_num!H$59</f>
        <v>3428</v>
      </c>
      <c r="I16" s="67">
        <f>RES_hhdet_num!I$59</f>
        <v>3272.9999999999995</v>
      </c>
      <c r="J16" s="67">
        <f>RES_hhdet_num!J$59</f>
        <v>3200</v>
      </c>
      <c r="K16" s="67">
        <f>RES_hhdet_num!K$59</f>
        <v>3153</v>
      </c>
      <c r="L16" s="67">
        <f>RES_hhdet_num!L$59</f>
        <v>3240.9999999999986</v>
      </c>
      <c r="M16" s="67">
        <f>RES_hhdet_num!M$59</f>
        <v>3048.9999999999995</v>
      </c>
      <c r="N16" s="67">
        <f>RES_hhdet_num!N$59</f>
        <v>2587</v>
      </c>
      <c r="O16" s="67">
        <f>RES_hhdet_num!O$59</f>
        <v>2465.9999999999995</v>
      </c>
      <c r="P16" s="67">
        <f>RES_hhdet_num!P$59</f>
        <v>2162.9999999999995</v>
      </c>
      <c r="Q16" s="67">
        <f>RES_hhdet_num!Q$59</f>
        <v>1977.9999999999998</v>
      </c>
    </row>
    <row r="17" spans="1:17" ht="12" customHeight="1" x14ac:dyDescent="0.25">
      <c r="A17" s="29" t="s">
        <v>140</v>
      </c>
      <c r="B17" s="83">
        <f>RES_hhdet_num!B$60</f>
        <v>26662</v>
      </c>
      <c r="C17" s="83">
        <f>RES_hhdet_num!C$60</f>
        <v>21214</v>
      </c>
      <c r="D17" s="83">
        <f>RES_hhdet_num!D$60</f>
        <v>20166.999999999996</v>
      </c>
      <c r="E17" s="83">
        <f>RES_hhdet_num!E$60</f>
        <v>16358</v>
      </c>
      <c r="F17" s="83">
        <f>RES_hhdet_num!F$60</f>
        <v>14557</v>
      </c>
      <c r="G17" s="83">
        <f>RES_hhdet_num!G$60</f>
        <v>12231</v>
      </c>
      <c r="H17" s="83">
        <f>RES_hhdet_num!H$60</f>
        <v>8973</v>
      </c>
      <c r="I17" s="83">
        <f>RES_hhdet_num!I$60</f>
        <v>9094.9999999999982</v>
      </c>
      <c r="J17" s="83">
        <f>RES_hhdet_num!J$60</f>
        <v>8687.9999999999982</v>
      </c>
      <c r="K17" s="83">
        <f>RES_hhdet_num!K$60</f>
        <v>8465.9999999999982</v>
      </c>
      <c r="L17" s="83">
        <f>RES_hhdet_num!L$60</f>
        <v>6966.9999999999991</v>
      </c>
      <c r="M17" s="83">
        <f>RES_hhdet_num!M$60</f>
        <v>9330.9999999999982</v>
      </c>
      <c r="N17" s="83">
        <f>RES_hhdet_num!N$60</f>
        <v>8645</v>
      </c>
      <c r="O17" s="83">
        <f>RES_hhdet_num!O$60</f>
        <v>8786.9999999999982</v>
      </c>
      <c r="P17" s="83">
        <f>RES_hhdet_num!P$60</f>
        <v>12607</v>
      </c>
      <c r="Q17" s="83">
        <f>RES_hhdet_num!Q$60</f>
        <v>11880.000000000002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7654</v>
      </c>
      <c r="D21" s="67">
        <f t="shared" si="0"/>
        <v>3542.0000000000073</v>
      </c>
      <c r="E21" s="67">
        <f t="shared" si="0"/>
        <v>6135.9999999999927</v>
      </c>
      <c r="F21" s="67">
        <f t="shared" si="0"/>
        <v>3614</v>
      </c>
      <c r="G21" s="67">
        <f t="shared" si="0"/>
        <v>4071</v>
      </c>
      <c r="H21" s="67">
        <f t="shared" si="0"/>
        <v>4339</v>
      </c>
      <c r="I21" s="67">
        <f t="shared" si="0"/>
        <v>2609.8125000000018</v>
      </c>
      <c r="J21" s="67">
        <f t="shared" si="0"/>
        <v>2609.8125</v>
      </c>
      <c r="K21" s="67">
        <f t="shared" si="0"/>
        <v>2609.8124999999982</v>
      </c>
      <c r="L21" s="67">
        <f t="shared" si="0"/>
        <v>2609.8125000000018</v>
      </c>
      <c r="M21" s="67">
        <f t="shared" si="0"/>
        <v>1961.75</v>
      </c>
      <c r="N21" s="67">
        <f t="shared" si="0"/>
        <v>1147.9999999999982</v>
      </c>
      <c r="O21" s="67">
        <f t="shared" si="0"/>
        <v>0</v>
      </c>
      <c r="P21" s="67">
        <f t="shared" si="0"/>
        <v>0</v>
      </c>
      <c r="Q21" s="67">
        <f t="shared" si="0"/>
        <v>912.00000000000182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82</v>
      </c>
      <c r="D23" s="67">
        <f t="shared" si="1"/>
        <v>44.000000000000028</v>
      </c>
      <c r="E23" s="67">
        <f t="shared" si="1"/>
        <v>63.999999999999972</v>
      </c>
      <c r="F23" s="67">
        <f t="shared" si="1"/>
        <v>39</v>
      </c>
      <c r="G23" s="67">
        <f t="shared" si="1"/>
        <v>42</v>
      </c>
      <c r="H23" s="67">
        <f t="shared" si="1"/>
        <v>39</v>
      </c>
      <c r="I23" s="67">
        <f t="shared" si="1"/>
        <v>25.500000000000014</v>
      </c>
      <c r="J23" s="67">
        <f t="shared" si="1"/>
        <v>42.000000000000014</v>
      </c>
      <c r="K23" s="67">
        <f t="shared" si="1"/>
        <v>67.500000000000014</v>
      </c>
      <c r="L23" s="67">
        <f t="shared" si="1"/>
        <v>45.000000000000014</v>
      </c>
      <c r="M23" s="67">
        <f t="shared" si="1"/>
        <v>25.000000000000028</v>
      </c>
      <c r="N23" s="67">
        <f t="shared" si="1"/>
        <v>22</v>
      </c>
      <c r="O23" s="67">
        <f t="shared" si="1"/>
        <v>47.000000000000057</v>
      </c>
      <c r="P23" s="67">
        <f t="shared" si="1"/>
        <v>89</v>
      </c>
      <c r="Q23" s="67">
        <f t="shared" si="1"/>
        <v>73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1150.3936066584465</v>
      </c>
      <c r="D25" s="67">
        <f t="shared" si="2"/>
        <v>1166.3183613752772</v>
      </c>
      <c r="E25" s="67">
        <f t="shared" si="2"/>
        <v>1174.9189081306758</v>
      </c>
      <c r="F25" s="67">
        <f t="shared" si="2"/>
        <v>2433</v>
      </c>
      <c r="G25" s="67">
        <f t="shared" si="2"/>
        <v>3361</v>
      </c>
      <c r="H25" s="67">
        <f t="shared" si="2"/>
        <v>3499</v>
      </c>
      <c r="I25" s="67">
        <f t="shared" si="2"/>
        <v>1762.4731863340767</v>
      </c>
      <c r="J25" s="67">
        <f t="shared" si="2"/>
        <v>1934.1678735372316</v>
      </c>
      <c r="K25" s="67">
        <f t="shared" si="2"/>
        <v>2323.9845528893966</v>
      </c>
      <c r="L25" s="67">
        <f t="shared" si="2"/>
        <v>2516.6627841750305</v>
      </c>
      <c r="M25" s="67">
        <f t="shared" si="2"/>
        <v>1907.4241944326368</v>
      </c>
      <c r="N25" s="67">
        <f t="shared" si="2"/>
        <v>1051.6171180878046</v>
      </c>
      <c r="O25" s="67">
        <f t="shared" si="2"/>
        <v>439.78643623002245</v>
      </c>
      <c r="P25" s="67">
        <f t="shared" si="2"/>
        <v>0</v>
      </c>
      <c r="Q25" s="67">
        <f t="shared" si="2"/>
        <v>877.92194900790855</v>
      </c>
    </row>
    <row r="26" spans="1:17" ht="12" customHeight="1" x14ac:dyDescent="0.25">
      <c r="A26" s="23" t="s">
        <v>164</v>
      </c>
      <c r="B26" s="67"/>
      <c r="C26" s="67">
        <f t="shared" si="2"/>
        <v>56.981393341553598</v>
      </c>
      <c r="D26" s="67">
        <f t="shared" si="2"/>
        <v>41.056638624725792</v>
      </c>
      <c r="E26" s="67">
        <f t="shared" si="2"/>
        <v>32.456091869319494</v>
      </c>
      <c r="F26" s="67">
        <f t="shared" si="2"/>
        <v>34</v>
      </c>
      <c r="G26" s="67">
        <f t="shared" si="2"/>
        <v>94</v>
      </c>
      <c r="H26" s="67">
        <f t="shared" si="2"/>
        <v>122</v>
      </c>
      <c r="I26" s="67">
        <f t="shared" si="2"/>
        <v>67.272049984099056</v>
      </c>
      <c r="J26" s="67">
        <f t="shared" si="2"/>
        <v>57.602635547125544</v>
      </c>
      <c r="K26" s="67">
        <f t="shared" si="2"/>
        <v>94.937201708071882</v>
      </c>
      <c r="L26" s="67">
        <f t="shared" si="2"/>
        <v>93.149715824970656</v>
      </c>
      <c r="M26" s="67">
        <f t="shared" si="2"/>
        <v>102.74440317719933</v>
      </c>
      <c r="N26" s="67">
        <f t="shared" si="2"/>
        <v>47.964284302358237</v>
      </c>
      <c r="O26" s="67">
        <f t="shared" si="2"/>
        <v>20.861407285163637</v>
      </c>
      <c r="P26" s="67">
        <f t="shared" si="2"/>
        <v>72.503004718648185</v>
      </c>
      <c r="Q26" s="67">
        <f t="shared" si="2"/>
        <v>46</v>
      </c>
    </row>
    <row r="27" spans="1:17" ht="12" customHeight="1" x14ac:dyDescent="0.25">
      <c r="A27" s="23" t="s">
        <v>142</v>
      </c>
      <c r="B27" s="67"/>
      <c r="C27" s="67">
        <f t="shared" si="2"/>
        <v>8438</v>
      </c>
      <c r="D27" s="67">
        <f t="shared" si="2"/>
        <v>3693.0000000000018</v>
      </c>
      <c r="E27" s="67">
        <f t="shared" si="2"/>
        <v>5816.9999999999982</v>
      </c>
      <c r="F27" s="67">
        <f t="shared" si="2"/>
        <v>2052</v>
      </c>
      <c r="G27" s="67">
        <f t="shared" si="2"/>
        <v>2052</v>
      </c>
      <c r="H27" s="67">
        <f t="shared" si="2"/>
        <v>2052</v>
      </c>
      <c r="I27" s="67">
        <f t="shared" si="2"/>
        <v>1530.0000000000002</v>
      </c>
      <c r="J27" s="67">
        <f t="shared" si="2"/>
        <v>779.21463456194056</v>
      </c>
      <c r="K27" s="67">
        <f t="shared" si="2"/>
        <v>692.17405455135895</v>
      </c>
      <c r="L27" s="67">
        <f t="shared" si="2"/>
        <v>681.79904994840422</v>
      </c>
      <c r="M27" s="67">
        <f t="shared" si="2"/>
        <v>0</v>
      </c>
      <c r="N27" s="67">
        <f t="shared" si="2"/>
        <v>1209</v>
      </c>
      <c r="O27" s="67">
        <f t="shared" si="2"/>
        <v>143.00000000000011</v>
      </c>
      <c r="P27" s="67">
        <f t="shared" si="2"/>
        <v>0</v>
      </c>
      <c r="Q27" s="67">
        <f t="shared" si="2"/>
        <v>32.964206856475812</v>
      </c>
    </row>
    <row r="28" spans="1:17" ht="12" customHeight="1" x14ac:dyDescent="0.25">
      <c r="A28" s="23" t="s">
        <v>141</v>
      </c>
      <c r="B28" s="67"/>
      <c r="C28" s="67">
        <f t="shared" si="2"/>
        <v>173</v>
      </c>
      <c r="D28" s="67">
        <f t="shared" si="2"/>
        <v>79.000000000000057</v>
      </c>
      <c r="E28" s="67">
        <f t="shared" si="2"/>
        <v>168.99999999999994</v>
      </c>
      <c r="F28" s="67">
        <f t="shared" si="2"/>
        <v>51.75</v>
      </c>
      <c r="G28" s="67">
        <f t="shared" si="2"/>
        <v>51.75</v>
      </c>
      <c r="H28" s="67">
        <f t="shared" si="2"/>
        <v>51.75</v>
      </c>
      <c r="I28" s="67">
        <f t="shared" si="2"/>
        <v>51.750000000000014</v>
      </c>
      <c r="J28" s="67">
        <f t="shared" si="2"/>
        <v>29.718101756234333</v>
      </c>
      <c r="K28" s="67">
        <f t="shared" si="2"/>
        <v>25.647826145130189</v>
      </c>
      <c r="L28" s="67">
        <f t="shared" si="2"/>
        <v>29.601794097871</v>
      </c>
      <c r="M28" s="67">
        <f t="shared" si="2"/>
        <v>30.37643955966054</v>
      </c>
      <c r="N28" s="67">
        <f t="shared" si="2"/>
        <v>59.999999999999986</v>
      </c>
      <c r="O28" s="67">
        <f t="shared" si="2"/>
        <v>7.0000000000000071</v>
      </c>
      <c r="P28" s="67">
        <f t="shared" si="2"/>
        <v>0.94489961498048558</v>
      </c>
      <c r="Q28" s="67">
        <f t="shared" si="2"/>
        <v>1.1138441356171853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2206</v>
      </c>
      <c r="D30" s="67">
        <f t="shared" si="3"/>
        <v>2495.0000000000018</v>
      </c>
      <c r="E30" s="67">
        <f t="shared" si="3"/>
        <v>2326.9999999999982</v>
      </c>
      <c r="F30" s="67">
        <f t="shared" si="3"/>
        <v>1813</v>
      </c>
      <c r="G30" s="67">
        <f t="shared" si="3"/>
        <v>1745</v>
      </c>
      <c r="H30" s="67">
        <f t="shared" si="3"/>
        <v>1503</v>
      </c>
      <c r="I30" s="67">
        <f t="shared" si="3"/>
        <v>1415.2500000000005</v>
      </c>
      <c r="J30" s="67">
        <f t="shared" si="3"/>
        <v>1415.25</v>
      </c>
      <c r="K30" s="67">
        <f t="shared" si="3"/>
        <v>1415.25</v>
      </c>
      <c r="L30" s="67">
        <f t="shared" si="3"/>
        <v>1415.2500000000005</v>
      </c>
      <c r="M30" s="67">
        <f t="shared" si="3"/>
        <v>1432.0214569317591</v>
      </c>
      <c r="N30" s="67">
        <f t="shared" si="3"/>
        <v>461.99999999999955</v>
      </c>
      <c r="O30" s="67">
        <f t="shared" si="3"/>
        <v>121.00000000000045</v>
      </c>
      <c r="P30" s="67">
        <f t="shared" si="3"/>
        <v>303</v>
      </c>
      <c r="Q30" s="67">
        <f t="shared" si="3"/>
        <v>644.99999999999977</v>
      </c>
    </row>
    <row r="31" spans="1:17" ht="12" customHeight="1" x14ac:dyDescent="0.25">
      <c r="A31" s="29" t="s">
        <v>140</v>
      </c>
      <c r="B31" s="83"/>
      <c r="C31" s="83">
        <f t="shared" si="3"/>
        <v>5448</v>
      </c>
      <c r="D31" s="83">
        <f t="shared" si="3"/>
        <v>3030.5714285714312</v>
      </c>
      <c r="E31" s="83">
        <f t="shared" si="3"/>
        <v>3808.9999999999964</v>
      </c>
      <c r="F31" s="83">
        <f t="shared" si="3"/>
        <v>2874.8857142857159</v>
      </c>
      <c r="G31" s="83">
        <f t="shared" si="3"/>
        <v>2874.8857142857141</v>
      </c>
      <c r="H31" s="83">
        <f t="shared" si="3"/>
        <v>3258</v>
      </c>
      <c r="I31" s="83">
        <f t="shared" si="3"/>
        <v>2499.7500000000018</v>
      </c>
      <c r="J31" s="83">
        <f t="shared" si="3"/>
        <v>2499.75</v>
      </c>
      <c r="K31" s="83">
        <f t="shared" si="3"/>
        <v>2499.75</v>
      </c>
      <c r="L31" s="83">
        <f t="shared" si="3"/>
        <v>2499.7499999999991</v>
      </c>
      <c r="M31" s="83">
        <f t="shared" si="3"/>
        <v>529.72854306824047</v>
      </c>
      <c r="N31" s="83">
        <f t="shared" si="3"/>
        <v>721.31967056021131</v>
      </c>
      <c r="O31" s="83">
        <f t="shared" si="3"/>
        <v>0</v>
      </c>
      <c r="P31" s="83">
        <f t="shared" si="3"/>
        <v>0</v>
      </c>
      <c r="Q31" s="83">
        <f t="shared" si="3"/>
        <v>2394.8652538308215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0</v>
      </c>
      <c r="F35" s="67">
        <f>RES_hhdet_in!F$45</f>
        <v>0</v>
      </c>
      <c r="G35" s="67">
        <f>RES_hhdet_in!G$45</f>
        <v>0</v>
      </c>
      <c r="H35" s="67">
        <f>RES_hhdet_in!H$45</f>
        <v>0</v>
      </c>
      <c r="I35" s="67">
        <f>RES_hhdet_in!I$45</f>
        <v>2576.8125</v>
      </c>
      <c r="J35" s="67">
        <f>RES_hhdet_in!J$45</f>
        <v>2129.8125</v>
      </c>
      <c r="K35" s="67">
        <f>RES_hhdet_in!K$45</f>
        <v>2340.8125000000005</v>
      </c>
      <c r="L35" s="67">
        <f>RES_hhdet_in!L$45</f>
        <v>1198.8125000000002</v>
      </c>
      <c r="M35" s="67">
        <f>RES_hhdet_in!M$45</f>
        <v>4133.75</v>
      </c>
      <c r="N35" s="67">
        <f>RES_hhdet_in!N$45</f>
        <v>0</v>
      </c>
      <c r="O35" s="67">
        <f>RES_hhdet_in!O$45</f>
        <v>21</v>
      </c>
      <c r="P35" s="67">
        <f>RES_hhdet_in!P$45</f>
        <v>3517.0000000000018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32</v>
      </c>
      <c r="D37" s="67">
        <f>RES_hhdet_in!D$48</f>
        <v>26</v>
      </c>
      <c r="E37" s="67">
        <f>RES_hhdet_in!E$48</f>
        <v>23</v>
      </c>
      <c r="F37" s="67">
        <f>RES_hhdet_in!F$48</f>
        <v>18</v>
      </c>
      <c r="G37" s="67">
        <f>RES_hhdet_in!G$48</f>
        <v>13</v>
      </c>
      <c r="H37" s="67">
        <f>RES_hhdet_in!H$48</f>
        <v>12</v>
      </c>
      <c r="I37" s="67">
        <f>RES_hhdet_in!I$48</f>
        <v>34.5</v>
      </c>
      <c r="J37" s="67">
        <f>RES_hhdet_in!J$48</f>
        <v>47</v>
      </c>
      <c r="K37" s="67">
        <f>RES_hhdet_in!K$48</f>
        <v>91.5</v>
      </c>
      <c r="L37" s="67">
        <f>RES_hhdet_in!L$48</f>
        <v>47</v>
      </c>
      <c r="M37" s="67">
        <f>RES_hhdet_in!M$48</f>
        <v>122</v>
      </c>
      <c r="N37" s="67">
        <f>RES_hhdet_in!N$48</f>
        <v>69</v>
      </c>
      <c r="O37" s="67">
        <f>RES_hhdet_in!O$48</f>
        <v>110</v>
      </c>
      <c r="P37" s="67">
        <f>RES_hhdet_in!P$48</f>
        <v>276</v>
      </c>
      <c r="Q37" s="67">
        <f>RES_hhdet_in!Q$48</f>
        <v>134.00000000000003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2028.3936066584463</v>
      </c>
      <c r="D39" s="67">
        <f>RES_hhdet_in!D$50</f>
        <v>1341.3183613752744</v>
      </c>
      <c r="E39" s="67">
        <f>RES_hhdet_in!E$50</f>
        <v>983.91890813068039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1728.4731863340749</v>
      </c>
      <c r="J39" s="67">
        <f>RES_hhdet_in!J$50</f>
        <v>1397.1678735372311</v>
      </c>
      <c r="K39" s="67">
        <f>RES_hhdet_in!K$50</f>
        <v>2249.9845528893979</v>
      </c>
      <c r="L39" s="67">
        <f>RES_hhdet_in!L$50</f>
        <v>1285.6627841750292</v>
      </c>
      <c r="M39" s="67">
        <f>RES_hhdet_in!M$50</f>
        <v>3040.4241944326359</v>
      </c>
      <c r="N39" s="67">
        <f>RES_hhdet_in!N$50</f>
        <v>1155.6171180878073</v>
      </c>
      <c r="O39" s="67">
        <f>RES_hhdet_in!O$50</f>
        <v>591.78643623001892</v>
      </c>
      <c r="P39" s="67">
        <f>RES_hhdet_in!P$50</f>
        <v>2727.0000000000036</v>
      </c>
      <c r="Q39" s="67">
        <f>RES_hhdet_in!Q$50</f>
        <v>44.92194900790512</v>
      </c>
    </row>
    <row r="40" spans="1:17" ht="12" customHeight="1" x14ac:dyDescent="0.25">
      <c r="A40" s="23" t="s">
        <v>164</v>
      </c>
      <c r="B40" s="67"/>
      <c r="C40" s="67">
        <f>RES_hhdet_in!C$51</f>
        <v>135.98139334155363</v>
      </c>
      <c r="D40" s="67">
        <f>RES_hhdet_in!D$51</f>
        <v>96.056638624725679</v>
      </c>
      <c r="E40" s="67">
        <f>RES_hhdet_in!E$51</f>
        <v>73.456091869319579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85.27204998409897</v>
      </c>
      <c r="J40" s="67">
        <f>RES_hhdet_in!J$51</f>
        <v>57.602635547125509</v>
      </c>
      <c r="K40" s="67">
        <f>RES_hhdet_in!K$51</f>
        <v>128.937201708072</v>
      </c>
      <c r="L40" s="67">
        <f>RES_hhdet_in!L$51</f>
        <v>59.149715824970663</v>
      </c>
      <c r="M40" s="67">
        <f>RES_hhdet_in!M$51</f>
        <v>175.74440317719936</v>
      </c>
      <c r="N40" s="67">
        <f>RES_hhdet_in!N$51</f>
        <v>64.96428430235828</v>
      </c>
      <c r="O40" s="67">
        <f>RES_hhdet_in!O$51</f>
        <v>39.861407285163402</v>
      </c>
      <c r="P40" s="67">
        <f>RES_hhdet_in!P$51</f>
        <v>225.5030047186483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0</v>
      </c>
      <c r="E41" s="67">
        <f>RES_hhdet_in!E$54</f>
        <v>0</v>
      </c>
      <c r="F41" s="67">
        <f>RES_hhdet_in!F$54</f>
        <v>934</v>
      </c>
      <c r="G41" s="67">
        <f>RES_hhdet_in!G$54</f>
        <v>1454</v>
      </c>
      <c r="H41" s="67">
        <f>RES_hhdet_in!H$54</f>
        <v>1358</v>
      </c>
      <c r="I41" s="67">
        <f>RES_hhdet_in!I$54</f>
        <v>1511.0000000000009</v>
      </c>
      <c r="J41" s="67">
        <f>RES_hhdet_in!J$54</f>
        <v>831.21463456194033</v>
      </c>
      <c r="K41" s="67">
        <f>RES_hhdet_in!K$54</f>
        <v>467.1740545513581</v>
      </c>
      <c r="L41" s="67">
        <f>RES_hhdet_in!L$54</f>
        <v>538.79904994840422</v>
      </c>
      <c r="M41" s="67">
        <f>RES_hhdet_in!M$54</f>
        <v>918.00000000000034</v>
      </c>
      <c r="N41" s="67">
        <f>RES_hhdet_in!N$54</f>
        <v>0</v>
      </c>
      <c r="O41" s="67">
        <f>RES_hhdet_in!O$54</f>
        <v>0</v>
      </c>
      <c r="P41" s="67">
        <f>RES_hhdet_in!P$54</f>
        <v>603.99999999999818</v>
      </c>
      <c r="Q41" s="67">
        <f>RES_hhdet_in!Q$54</f>
        <v>0.96420685647759652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22.75</v>
      </c>
      <c r="G42" s="67">
        <f>RES_hhdet_in!G$55</f>
        <v>33.75</v>
      </c>
      <c r="H42" s="67">
        <f>RES_hhdet_in!H$55</f>
        <v>27.75</v>
      </c>
      <c r="I42" s="67">
        <f>RES_hhdet_in!I$55</f>
        <v>53.750000000000021</v>
      </c>
      <c r="J42" s="67">
        <f>RES_hhdet_in!J$55</f>
        <v>34.718101756234297</v>
      </c>
      <c r="K42" s="67">
        <f>RES_hhdet_in!K$55</f>
        <v>21.647826145130196</v>
      </c>
      <c r="L42" s="67">
        <f>RES_hhdet_in!L$55</f>
        <v>26.601794097871</v>
      </c>
      <c r="M42" s="67">
        <f>RES_hhdet_in!M$55</f>
        <v>78.37643955966054</v>
      </c>
      <c r="N42" s="67">
        <f>RES_hhdet_in!N$55</f>
        <v>0</v>
      </c>
      <c r="O42" s="67">
        <f>RES_hhdet_in!O$55</f>
        <v>0</v>
      </c>
      <c r="P42" s="67">
        <f>RES_hhdet_in!P$55</f>
        <v>33.944899614980365</v>
      </c>
      <c r="Q42" s="67">
        <f>RES_hhdet_in!Q$55</f>
        <v>0.11384413561728085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0</v>
      </c>
      <c r="E44" s="67">
        <f>RES_hhdet_in!E$59</f>
        <v>0</v>
      </c>
      <c r="F44" s="67">
        <f>RES_hhdet_in!F$59</f>
        <v>0</v>
      </c>
      <c r="G44" s="67">
        <f>RES_hhdet_in!G$59</f>
        <v>0</v>
      </c>
      <c r="H44" s="67">
        <f>RES_hhdet_in!H$59</f>
        <v>422</v>
      </c>
      <c r="I44" s="67">
        <f>RES_hhdet_in!I$59</f>
        <v>1260.2499999999998</v>
      </c>
      <c r="J44" s="67">
        <f>RES_hhdet_in!J$59</f>
        <v>1342.2500000000002</v>
      </c>
      <c r="K44" s="67">
        <f>RES_hhdet_in!K$59</f>
        <v>1368.25</v>
      </c>
      <c r="L44" s="67">
        <f>RES_hhdet_in!L$59</f>
        <v>1503.2499999999993</v>
      </c>
      <c r="M44" s="67">
        <f>RES_hhdet_in!M$59</f>
        <v>1240.0214569317598</v>
      </c>
      <c r="N44" s="67">
        <f>RES_hhdet_in!N$59</f>
        <v>0</v>
      </c>
      <c r="O44" s="67">
        <f>RES_hhdet_in!O$59</f>
        <v>0</v>
      </c>
      <c r="P44" s="67">
        <f>RES_hhdet_in!P$59</f>
        <v>0</v>
      </c>
      <c r="Q44" s="67">
        <f>RES_hhdet_in!Q$59</f>
        <v>460</v>
      </c>
    </row>
    <row r="45" spans="1:17" ht="12" customHeight="1" x14ac:dyDescent="0.25">
      <c r="A45" s="29" t="s">
        <v>140</v>
      </c>
      <c r="B45" s="83"/>
      <c r="C45" s="83">
        <f>RES_hhdet_in!C$60</f>
        <v>0</v>
      </c>
      <c r="D45" s="83">
        <f>RES_hhdet_in!D$60</f>
        <v>1983.5714285714284</v>
      </c>
      <c r="E45" s="83">
        <f>RES_hhdet_in!E$60</f>
        <v>0</v>
      </c>
      <c r="F45" s="83">
        <f>RES_hhdet_in!F$60</f>
        <v>1073.8857142857146</v>
      </c>
      <c r="G45" s="83">
        <f>RES_hhdet_in!G$60</f>
        <v>548.88571428571458</v>
      </c>
      <c r="H45" s="83">
        <f>RES_hhdet_in!H$60</f>
        <v>0</v>
      </c>
      <c r="I45" s="83">
        <f>RES_hhdet_in!I$60</f>
        <v>2621.75</v>
      </c>
      <c r="J45" s="83">
        <f>RES_hhdet_in!J$60</f>
        <v>2092.7499999999995</v>
      </c>
      <c r="K45" s="83">
        <f>RES_hhdet_in!K$60</f>
        <v>2277.75</v>
      </c>
      <c r="L45" s="83">
        <f>RES_hhdet_in!L$60</f>
        <v>1000.7500000000006</v>
      </c>
      <c r="M45" s="83">
        <f>RES_hhdet_in!M$60</f>
        <v>2893.7285430682405</v>
      </c>
      <c r="N45" s="83">
        <f>RES_hhdet_in!N$60</f>
        <v>35.319670560213126</v>
      </c>
      <c r="O45" s="83">
        <f>RES_hhdet_in!O$60</f>
        <v>142</v>
      </c>
      <c r="P45" s="83">
        <f>RES_hhdet_in!P$60</f>
        <v>3820.0000000000018</v>
      </c>
      <c r="Q45" s="83">
        <f>RES_hhdet_in!Q$60</f>
        <v>1667.8652538308236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0</v>
      </c>
      <c r="F49" s="67">
        <f>RES_hhdet_in_new!F$45</f>
        <v>0</v>
      </c>
      <c r="G49" s="67">
        <f>RES_hhdet_in_new!G$45</f>
        <v>0</v>
      </c>
      <c r="H49" s="67">
        <f>RES_hhdet_in_new!H$45</f>
        <v>0</v>
      </c>
      <c r="I49" s="67">
        <f>RES_hhdet_in_new!I$45</f>
        <v>1109.0549774289445</v>
      </c>
      <c r="J49" s="67">
        <f>RES_hhdet_in_new!J$45</f>
        <v>892.26323182950318</v>
      </c>
      <c r="K49" s="67">
        <f>RES_hhdet_in_new!K$45</f>
        <v>1044.4053306943347</v>
      </c>
      <c r="L49" s="67">
        <f>RES_hhdet_in_new!L$45</f>
        <v>565.4008440462751</v>
      </c>
      <c r="M49" s="67">
        <f>RES_hhdet_in_new!M$45</f>
        <v>1880.5889887495991</v>
      </c>
      <c r="N49" s="67">
        <f>RES_hhdet_in_new!N$45</f>
        <v>0</v>
      </c>
      <c r="O49" s="67">
        <f>RES_hhdet_in_new!O$45</f>
        <v>10.286500517597018</v>
      </c>
      <c r="P49" s="67">
        <f>RES_hhdet_in_new!P$45</f>
        <v>1574.4853807485574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0</v>
      </c>
      <c r="F51" s="67">
        <f>RES_hhdet_in_new!F$48</f>
        <v>0</v>
      </c>
      <c r="G51" s="67">
        <f>RES_hhdet_in_new!G$48</f>
        <v>0</v>
      </c>
      <c r="H51" s="67">
        <f>RES_hhdet_in_new!H$48</f>
        <v>0</v>
      </c>
      <c r="I51" s="67">
        <f>RES_hhdet_in_new!I$48</f>
        <v>7.9999999999999991</v>
      </c>
      <c r="J51" s="67">
        <f>RES_hhdet_in_new!J$48</f>
        <v>1.9999999999999998</v>
      </c>
      <c r="K51" s="67">
        <f>RES_hhdet_in_new!K$48</f>
        <v>25.999999999999996</v>
      </c>
      <c r="L51" s="67">
        <f>RES_hhdet_in_new!L$48</f>
        <v>13.999999999999998</v>
      </c>
      <c r="M51" s="67">
        <f>RES_hhdet_in_new!M$48</f>
        <v>55.999999999999993</v>
      </c>
      <c r="N51" s="67">
        <f>RES_hhdet_in_new!N$48</f>
        <v>0</v>
      </c>
      <c r="O51" s="67">
        <f>RES_hhdet_in_new!O$48</f>
        <v>10.286500517597018</v>
      </c>
      <c r="P51" s="67">
        <f>RES_hhdet_in_new!P$48</f>
        <v>90.999999999999986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431.85742369668156</v>
      </c>
      <c r="J53" s="67">
        <f>RES_hhdet_in_new!J$50</f>
        <v>239.92604424152256</v>
      </c>
      <c r="K53" s="67">
        <f>RES_hhdet_in_new!K$50</f>
        <v>498.51311832165254</v>
      </c>
      <c r="L53" s="67">
        <f>RES_hhdet_in_new!L$50</f>
        <v>0</v>
      </c>
      <c r="M53" s="67">
        <f>RES_hhdet_in_new!M$50</f>
        <v>1074.7710573260472</v>
      </c>
      <c r="N53" s="67">
        <f>RES_hhdet_in_new!N$50</f>
        <v>0</v>
      </c>
      <c r="O53" s="67">
        <f>RES_hhdet_in_new!O$50</f>
        <v>0</v>
      </c>
      <c r="P53" s="67">
        <f>RES_hhdet_in_new!P$50</f>
        <v>1348.9823760299091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35.394141752284916</v>
      </c>
      <c r="J54" s="67">
        <f>RES_hhdet_in_new!J$51</f>
        <v>10.19094466954135</v>
      </c>
      <c r="K54" s="67">
        <f>RES_hhdet_in_new!K$51</f>
        <v>57.070331676194009</v>
      </c>
      <c r="L54" s="67">
        <f>RES_hhdet_in_new!L$51</f>
        <v>0</v>
      </c>
      <c r="M54" s="67">
        <f>RES_hhdet_in_new!M$51</f>
        <v>127.57778355022124</v>
      </c>
      <c r="N54" s="67">
        <f>RES_hhdet_in_new!N$51</f>
        <v>0</v>
      </c>
      <c r="O54" s="67">
        <f>RES_hhdet_in_new!O$51</f>
        <v>10.286500517597018</v>
      </c>
      <c r="P54" s="67">
        <f>RES_hhdet_in_new!P$51</f>
        <v>225.50300471864827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0</v>
      </c>
      <c r="G55" s="67">
        <f>RES_hhdet_in_new!G$54</f>
        <v>0</v>
      </c>
      <c r="H55" s="67">
        <f>RES_hhdet_in_new!H$54</f>
        <v>0</v>
      </c>
      <c r="I55" s="67">
        <f>RES_hhdet_in_new!I$54</f>
        <v>614.9764347975489</v>
      </c>
      <c r="J55" s="67">
        <f>RES_hhdet_in_new!J$54</f>
        <v>611.33184633610836</v>
      </c>
      <c r="K55" s="67">
        <f>RES_hhdet_in_new!K$54</f>
        <v>467.17405455135804</v>
      </c>
      <c r="L55" s="67">
        <f>RES_hhdet_in_new!L$54</f>
        <v>538.7990499484041</v>
      </c>
      <c r="M55" s="67">
        <f>RES_hhdet_in_new!M$54</f>
        <v>599.86370831367026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26.826977182429179</v>
      </c>
      <c r="J56" s="67">
        <f>RES_hhdet_in_new!J$55</f>
        <v>30.814396582330875</v>
      </c>
      <c r="K56" s="67">
        <f>RES_hhdet_in_new!K$55</f>
        <v>21.647826145130193</v>
      </c>
      <c r="L56" s="67">
        <f>RES_hhdet_in_new!L$55</f>
        <v>26.601794097870997</v>
      </c>
      <c r="M56" s="67">
        <f>RES_hhdet_in_new!M$55</f>
        <v>78.376439559660525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0</v>
      </c>
      <c r="F59" s="83">
        <f>RES_hhdet_in_new!F$60</f>
        <v>0</v>
      </c>
      <c r="G59" s="83">
        <f>RES_hhdet_in_new!G$60</f>
        <v>0</v>
      </c>
      <c r="H59" s="83">
        <f>RES_hhdet_in_new!H$60</f>
        <v>0</v>
      </c>
      <c r="I59" s="83">
        <f>RES_hhdet_in_new!I$60</f>
        <v>1109.0549774289445</v>
      </c>
      <c r="J59" s="83">
        <f>RES_hhdet_in_new!J$60</f>
        <v>892.26323182950318</v>
      </c>
      <c r="K59" s="83">
        <f>RES_hhdet_in_new!K$60</f>
        <v>1044.4053306943347</v>
      </c>
      <c r="L59" s="83">
        <f>RES_hhdet_in_new!L$60</f>
        <v>565.4008440462751</v>
      </c>
      <c r="M59" s="83">
        <f>RES_hhdet_in_new!M$60</f>
        <v>1880.5889887495994</v>
      </c>
      <c r="N59" s="83">
        <f>RES_hhdet_in_new!N$60</f>
        <v>0</v>
      </c>
      <c r="O59" s="83">
        <f>RES_hhdet_in_new!O$60</f>
        <v>10.286500517597018</v>
      </c>
      <c r="P59" s="83">
        <f>RES_hhdet_in_new!P$60</f>
        <v>1574.4853807485574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1467.7575225710555</v>
      </c>
      <c r="J63" s="67">
        <f t="shared" si="4"/>
        <v>1237.5492681704968</v>
      </c>
      <c r="K63" s="67">
        <f t="shared" si="4"/>
        <v>1296.4071693056658</v>
      </c>
      <c r="L63" s="67">
        <f t="shared" si="4"/>
        <v>633.41165595372513</v>
      </c>
      <c r="M63" s="67">
        <f t="shared" si="4"/>
        <v>2253.1610112504009</v>
      </c>
      <c r="N63" s="67">
        <f t="shared" si="4"/>
        <v>0</v>
      </c>
      <c r="O63" s="67">
        <f t="shared" si="4"/>
        <v>10.713499482402982</v>
      </c>
      <c r="P63" s="67">
        <f t="shared" si="4"/>
        <v>1942.5146192514444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32</v>
      </c>
      <c r="D65" s="67">
        <f t="shared" si="5"/>
        <v>26</v>
      </c>
      <c r="E65" s="67">
        <f t="shared" si="5"/>
        <v>23</v>
      </c>
      <c r="F65" s="67">
        <f t="shared" si="5"/>
        <v>18</v>
      </c>
      <c r="G65" s="67">
        <f t="shared" si="5"/>
        <v>13</v>
      </c>
      <c r="H65" s="67">
        <f t="shared" si="5"/>
        <v>12</v>
      </c>
      <c r="I65" s="67">
        <f t="shared" si="5"/>
        <v>26.5</v>
      </c>
      <c r="J65" s="67">
        <f t="shared" si="5"/>
        <v>45</v>
      </c>
      <c r="K65" s="67">
        <f t="shared" si="5"/>
        <v>65.5</v>
      </c>
      <c r="L65" s="67">
        <f t="shared" si="5"/>
        <v>33</v>
      </c>
      <c r="M65" s="67">
        <f t="shared" si="5"/>
        <v>66</v>
      </c>
      <c r="N65" s="67">
        <f t="shared" si="5"/>
        <v>69</v>
      </c>
      <c r="O65" s="67">
        <f t="shared" si="5"/>
        <v>99.71349948240298</v>
      </c>
      <c r="P65" s="67">
        <f t="shared" si="5"/>
        <v>185</v>
      </c>
      <c r="Q65" s="67">
        <f t="shared" si="5"/>
        <v>134.00000000000003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2028.3936066584463</v>
      </c>
      <c r="D67" s="67">
        <f t="shared" si="6"/>
        <v>1341.3183613752744</v>
      </c>
      <c r="E67" s="67">
        <f t="shared" si="6"/>
        <v>983.91890813068039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1296.6157626373933</v>
      </c>
      <c r="J67" s="67">
        <f t="shared" si="6"/>
        <v>1157.2418292957086</v>
      </c>
      <c r="K67" s="67">
        <f t="shared" si="6"/>
        <v>1751.4714345677453</v>
      </c>
      <c r="L67" s="67">
        <f t="shared" si="6"/>
        <v>1285.6627841750292</v>
      </c>
      <c r="M67" s="67">
        <f t="shared" si="6"/>
        <v>1965.6531371065887</v>
      </c>
      <c r="N67" s="67">
        <f t="shared" si="6"/>
        <v>1155.6171180878073</v>
      </c>
      <c r="O67" s="67">
        <f t="shared" si="6"/>
        <v>591.78643623001892</v>
      </c>
      <c r="P67" s="67">
        <f t="shared" si="6"/>
        <v>1378.0176239700945</v>
      </c>
      <c r="Q67" s="67">
        <f t="shared" si="6"/>
        <v>44.92194900790512</v>
      </c>
    </row>
    <row r="68" spans="1:17" ht="12" customHeight="1" x14ac:dyDescent="0.25">
      <c r="A68" s="148" t="s">
        <v>164</v>
      </c>
      <c r="B68" s="67"/>
      <c r="C68" s="67">
        <f t="shared" si="6"/>
        <v>135.98139334155363</v>
      </c>
      <c r="D68" s="67">
        <f t="shared" si="6"/>
        <v>96.056638624725679</v>
      </c>
      <c r="E68" s="67">
        <f t="shared" si="6"/>
        <v>73.456091869319579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49.877908231814054</v>
      </c>
      <c r="J68" s="67">
        <f t="shared" si="6"/>
        <v>47.411690877584157</v>
      </c>
      <c r="K68" s="67">
        <f t="shared" si="6"/>
        <v>71.866870031877994</v>
      </c>
      <c r="L68" s="67">
        <f t="shared" si="6"/>
        <v>59.149715824970663</v>
      </c>
      <c r="M68" s="67">
        <f t="shared" si="6"/>
        <v>48.166619626978118</v>
      </c>
      <c r="N68" s="67">
        <f t="shared" si="6"/>
        <v>64.96428430235828</v>
      </c>
      <c r="O68" s="67">
        <f t="shared" si="6"/>
        <v>29.574906767566382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934</v>
      </c>
      <c r="G69" s="67">
        <f t="shared" si="6"/>
        <v>1454</v>
      </c>
      <c r="H69" s="67">
        <f t="shared" si="6"/>
        <v>1358</v>
      </c>
      <c r="I69" s="67">
        <f t="shared" si="6"/>
        <v>896.023565202452</v>
      </c>
      <c r="J69" s="67">
        <f t="shared" si="6"/>
        <v>219.88278822583197</v>
      </c>
      <c r="K69" s="67">
        <f t="shared" si="6"/>
        <v>0</v>
      </c>
      <c r="L69" s="67">
        <f t="shared" si="6"/>
        <v>0</v>
      </c>
      <c r="M69" s="67">
        <f t="shared" si="6"/>
        <v>318.13629168633008</v>
      </c>
      <c r="N69" s="67">
        <f t="shared" si="6"/>
        <v>0</v>
      </c>
      <c r="O69" s="67">
        <f t="shared" si="6"/>
        <v>0</v>
      </c>
      <c r="P69" s="67">
        <f t="shared" si="6"/>
        <v>603.99999999999818</v>
      </c>
      <c r="Q69" s="67">
        <f t="shared" si="6"/>
        <v>0.96420685647759652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22.75</v>
      </c>
      <c r="G70" s="67">
        <f t="shared" si="6"/>
        <v>33.75</v>
      </c>
      <c r="H70" s="67">
        <f t="shared" si="6"/>
        <v>27.75</v>
      </c>
      <c r="I70" s="67">
        <f t="shared" si="6"/>
        <v>26.923022817570843</v>
      </c>
      <c r="J70" s="67">
        <f t="shared" si="6"/>
        <v>3.9037051739034219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33.944899614980365</v>
      </c>
      <c r="Q70" s="67">
        <f t="shared" si="6"/>
        <v>0.11384413561728085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422</v>
      </c>
      <c r="I72" s="67">
        <f t="shared" si="7"/>
        <v>1260.2499999999998</v>
      </c>
      <c r="J72" s="67">
        <f t="shared" si="7"/>
        <v>1342.2500000000002</v>
      </c>
      <c r="K72" s="67">
        <f t="shared" si="7"/>
        <v>1368.25</v>
      </c>
      <c r="L72" s="67">
        <f t="shared" si="7"/>
        <v>1503.2499999999993</v>
      </c>
      <c r="M72" s="67">
        <f t="shared" si="7"/>
        <v>1240.0214569317598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460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1983.5714285714284</v>
      </c>
      <c r="E73" s="83">
        <f t="shared" si="7"/>
        <v>0</v>
      </c>
      <c r="F73" s="83">
        <f t="shared" si="7"/>
        <v>1073.8857142857146</v>
      </c>
      <c r="G73" s="83">
        <f t="shared" si="7"/>
        <v>548.88571428571458</v>
      </c>
      <c r="H73" s="83">
        <f t="shared" si="7"/>
        <v>0</v>
      </c>
      <c r="I73" s="83">
        <f t="shared" si="7"/>
        <v>1512.6950225710555</v>
      </c>
      <c r="J73" s="83">
        <f t="shared" si="7"/>
        <v>1200.4867681704964</v>
      </c>
      <c r="K73" s="83">
        <f t="shared" si="7"/>
        <v>1233.3446693056653</v>
      </c>
      <c r="L73" s="83">
        <f t="shared" si="7"/>
        <v>435.34915595372547</v>
      </c>
      <c r="M73" s="83">
        <f t="shared" si="7"/>
        <v>1013.1395543186411</v>
      </c>
      <c r="N73" s="83">
        <f t="shared" si="7"/>
        <v>35.319670560213126</v>
      </c>
      <c r="O73" s="83">
        <f t="shared" si="7"/>
        <v>131.71349948240299</v>
      </c>
      <c r="P73" s="83">
        <f t="shared" si="7"/>
        <v>2245.5146192514444</v>
      </c>
      <c r="Q73" s="83">
        <f t="shared" si="7"/>
        <v>1667.8652538308236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516.81249999999989</v>
      </c>
      <c r="J79" s="80">
        <f>RES_hhdet_numvin!J45</f>
        <v>2129.8124999999991</v>
      </c>
      <c r="K79" s="80">
        <f>RES_hhdet_numvin!K45</f>
        <v>2340.8124999999995</v>
      </c>
      <c r="L79" s="80">
        <f>RES_hhdet_numvin!L45</f>
        <v>1198.8124999999998</v>
      </c>
      <c r="M79" s="80">
        <f>RES_hhdet_numvin!M45</f>
        <v>4133.7499999999991</v>
      </c>
      <c r="N79" s="80">
        <f>RES_hhdet_numvin!N45</f>
        <v>0</v>
      </c>
      <c r="O79" s="80">
        <f>RES_hhdet_numvin!O45</f>
        <v>20.999999999999996</v>
      </c>
      <c r="P79" s="80">
        <f>RES_hhdet_numvin!P45</f>
        <v>3516.9999999999995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9.9999999999999982</v>
      </c>
      <c r="J81" s="80">
        <f>RES_hhdet_numvin!J48</f>
        <v>4.9999999999999991</v>
      </c>
      <c r="K81" s="80">
        <f>RES_hhdet_numvin!K48</f>
        <v>57.999999999999993</v>
      </c>
      <c r="L81" s="80">
        <f>RES_hhdet_numvin!L48</f>
        <v>29.999999999999996</v>
      </c>
      <c r="M81" s="80">
        <f>RES_hhdet_numvin!M48</f>
        <v>121.99999999999997</v>
      </c>
      <c r="N81" s="80">
        <f>RES_hhdet_numvin!N48</f>
        <v>0</v>
      </c>
      <c r="O81" s="80">
        <f>RES_hhdet_numvin!O48</f>
        <v>20.999999999999996</v>
      </c>
      <c r="P81" s="80">
        <f>RES_hhdet_numvin!P48</f>
        <v>336.99999999999994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504.70053851410972</v>
      </c>
      <c r="J83" s="80">
        <f>RES_hhdet_numvin!J50</f>
        <v>2087.8885660836418</v>
      </c>
      <c r="K83" s="80">
        <f>RES_hhdet_numvin!K50</f>
        <v>2206.6272066144643</v>
      </c>
      <c r="L83" s="80">
        <f>RES_hhdet_numvin!L50</f>
        <v>1141.163920131359</v>
      </c>
      <c r="M83" s="80">
        <f>RES_hhdet_numvin!M50</f>
        <v>3150.8411861907857</v>
      </c>
      <c r="N83" s="80">
        <f>RES_hhdet_numvin!N50</f>
        <v>0</v>
      </c>
      <c r="O83" s="80">
        <f>RES_hhdet_numvin!O50</f>
        <v>9.9122670696543089</v>
      </c>
      <c r="P83" s="80">
        <f>RES_hhdet_numvin!P50</f>
        <v>2717.8663153959824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23.666575287616748</v>
      </c>
      <c r="K84" s="80">
        <f>RES_hhdet_numvin!K51</f>
        <v>134.18529338553512</v>
      </c>
      <c r="L84" s="80">
        <f>RES_hhdet_numvin!L51</f>
        <v>57.648579868640702</v>
      </c>
      <c r="M84" s="80">
        <f>RES_hhdet_numvin!M51</f>
        <v>181.90881380921343</v>
      </c>
      <c r="N84" s="80">
        <f>RES_hhdet_numvin!N51</f>
        <v>0</v>
      </c>
      <c r="O84" s="80">
        <f>RES_hhdet_numvin!O51</f>
        <v>11.087732930345688</v>
      </c>
      <c r="P84" s="80">
        <f>RES_hhdet_numvin!P51</f>
        <v>225.50300471864827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10.832916435049851</v>
      </c>
      <c r="J85" s="80">
        <f>RES_hhdet_numvin!J54</f>
        <v>17.25353466265371</v>
      </c>
      <c r="K85" s="80">
        <f>RES_hhdet_numvin!K54</f>
        <v>0</v>
      </c>
      <c r="L85" s="80">
        <f>RES_hhdet_numvin!L54</f>
        <v>0</v>
      </c>
      <c r="M85" s="80">
        <f>RES_hhdet_numvin!M54</f>
        <v>760.99999999999989</v>
      </c>
      <c r="N85" s="80">
        <f>RES_hhdet_numvin!N54</f>
        <v>0</v>
      </c>
      <c r="O85" s="80">
        <f>RES_hhdet_numvin!O54</f>
        <v>0</v>
      </c>
      <c r="P85" s="80">
        <f>RES_hhdet_numvin!P54</f>
        <v>543.9135489022965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1.2790450508403326</v>
      </c>
      <c r="J86" s="80">
        <f>RES_hhdet_numvin!J55</f>
        <v>1.0038239660871671</v>
      </c>
      <c r="K86" s="80">
        <f>RES_hhdet_numvin!K55</f>
        <v>0</v>
      </c>
      <c r="L86" s="80">
        <f>RES_hhdet_numvin!L55</f>
        <v>0</v>
      </c>
      <c r="M86" s="80">
        <f>RES_hhdet_numvin!M55</f>
        <v>39.999999999999993</v>
      </c>
      <c r="N86" s="80">
        <f>RES_hhdet_numvin!N55</f>
        <v>0</v>
      </c>
      <c r="O86" s="80">
        <f>RES_hhdet_numvin!O55</f>
        <v>0</v>
      </c>
      <c r="P86" s="80">
        <f>RES_hhdet_numvin!P55</f>
        <v>29.717130983072483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275.60612945977249</v>
      </c>
      <c r="L88" s="80">
        <f>RES_hhdet_numvin!L59</f>
        <v>462.37241360846758</v>
      </c>
      <c r="M88" s="80">
        <f>RES_hhdet_numvin!M59</f>
        <v>1240.0214569317595</v>
      </c>
      <c r="N88" s="80">
        <f>RES_hhdet_numvin!N59</f>
        <v>0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516.81249999999989</v>
      </c>
      <c r="J89" s="78">
        <f>RES_hhdet_numvin!J60</f>
        <v>2129.8125</v>
      </c>
      <c r="K89" s="78">
        <f>RES_hhdet_numvin!K60</f>
        <v>2065.206370540227</v>
      </c>
      <c r="L89" s="78">
        <f>RES_hhdet_numvin!L60</f>
        <v>736.44008639153219</v>
      </c>
      <c r="M89" s="78">
        <f>RES_hhdet_numvin!M60</f>
        <v>2893.72854306824</v>
      </c>
      <c r="N89" s="78">
        <f>RES_hhdet_numvin!N60</f>
        <v>0</v>
      </c>
      <c r="O89" s="78">
        <f>RES_hhdet_numvin!O60</f>
        <v>20.999999999999996</v>
      </c>
      <c r="P89" s="78">
        <f>RES_hhdet_numvin!P60</f>
        <v>3516.9999999999995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60.605212846319013</v>
      </c>
      <c r="C93" s="168">
        <f t="shared" ref="C93:Q93" si="8">SUM(C94,C97,C99,C108)</f>
        <v>52.006145989175067</v>
      </c>
      <c r="D93" s="168">
        <f t="shared" si="8"/>
        <v>44.742805196177919</v>
      </c>
      <c r="E93" s="168">
        <f t="shared" si="8"/>
        <v>36.375491257155439</v>
      </c>
      <c r="F93" s="168">
        <f t="shared" si="8"/>
        <v>29.529735867171812</v>
      </c>
      <c r="G93" s="168">
        <f t="shared" si="8"/>
        <v>22.789729546300052</v>
      </c>
      <c r="H93" s="168">
        <f t="shared" si="8"/>
        <v>16.034852852117048</v>
      </c>
      <c r="I93" s="168">
        <f t="shared" si="8"/>
        <v>16.064846670332628</v>
      </c>
      <c r="J93" s="168">
        <f t="shared" si="8"/>
        <v>16.034222918527554</v>
      </c>
      <c r="K93" s="168">
        <f t="shared" si="8"/>
        <v>16.004053253510644</v>
      </c>
      <c r="L93" s="168">
        <f t="shared" si="8"/>
        <v>15.860627005744711</v>
      </c>
      <c r="M93" s="168">
        <f t="shared" si="8"/>
        <v>15.481826250994295</v>
      </c>
      <c r="N93" s="168">
        <f t="shared" si="8"/>
        <v>15.110451759709781</v>
      </c>
      <c r="O93" s="168">
        <f t="shared" si="8"/>
        <v>15.064240765586996</v>
      </c>
      <c r="P93" s="168">
        <f t="shared" si="8"/>
        <v>15.70387622162225</v>
      </c>
      <c r="Q93" s="168">
        <f t="shared" si="8"/>
        <v>15.562163754773559</v>
      </c>
    </row>
    <row r="94" spans="1:17" ht="12" customHeight="1" x14ac:dyDescent="0.25">
      <c r="A94" s="158" t="s">
        <v>65</v>
      </c>
      <c r="B94" s="157">
        <f>SUM(B95:B96)</f>
        <v>46.594864414278788</v>
      </c>
      <c r="C94" s="157">
        <f t="shared" ref="C94:Q94" si="9">SUM(C95:C96)</f>
        <v>40.252677276908038</v>
      </c>
      <c r="D94" s="157">
        <f t="shared" si="9"/>
        <v>33.934490541946744</v>
      </c>
      <c r="E94" s="157">
        <f t="shared" si="9"/>
        <v>27.746207314139962</v>
      </c>
      <c r="F94" s="157">
        <f t="shared" si="9"/>
        <v>22.25403615943608</v>
      </c>
      <c r="G94" s="157">
        <f t="shared" si="9"/>
        <v>16.936121166686533</v>
      </c>
      <c r="H94" s="157">
        <f t="shared" si="9"/>
        <v>11.785281603567707</v>
      </c>
      <c r="I94" s="157">
        <f t="shared" si="9"/>
        <v>11.480936776100203</v>
      </c>
      <c r="J94" s="157">
        <f t="shared" si="9"/>
        <v>11.818814439746204</v>
      </c>
      <c r="K94" s="157">
        <f t="shared" si="9"/>
        <v>11.838529059879249</v>
      </c>
      <c r="L94" s="157">
        <f t="shared" si="9"/>
        <v>12.213728784439995</v>
      </c>
      <c r="M94" s="157">
        <f t="shared" si="9"/>
        <v>10.74700729802446</v>
      </c>
      <c r="N94" s="157">
        <f t="shared" si="9"/>
        <v>10.963650389289391</v>
      </c>
      <c r="O94" s="157">
        <f t="shared" si="9"/>
        <v>11.097895963119541</v>
      </c>
      <c r="P94" s="157">
        <f t="shared" si="9"/>
        <v>10.278965998307823</v>
      </c>
      <c r="Q94" s="157">
        <f t="shared" si="9"/>
        <v>10.496878303010199</v>
      </c>
    </row>
    <row r="95" spans="1:17" ht="12" customHeight="1" x14ac:dyDescent="0.25">
      <c r="A95" s="23" t="s">
        <v>166</v>
      </c>
      <c r="B95" s="156">
        <f>RES_hhdet_fec!B$45</f>
        <v>46.040429858289656</v>
      </c>
      <c r="C95" s="156">
        <f>RES_hhdet_fec!C$45</f>
        <v>39.783216999431758</v>
      </c>
      <c r="D95" s="156">
        <f>RES_hhdet_fec!D$45</f>
        <v>33.470088774442601</v>
      </c>
      <c r="E95" s="156">
        <f>RES_hhdet_fec!E$45</f>
        <v>27.374280485213351</v>
      </c>
      <c r="F95" s="156">
        <f>RES_hhdet_fec!F$45</f>
        <v>21.969863198227795</v>
      </c>
      <c r="G95" s="156">
        <f>RES_hhdet_fec!G$45</f>
        <v>16.720417551723283</v>
      </c>
      <c r="H95" s="156">
        <f>RES_hhdet_fec!H$45</f>
        <v>11.638679218285024</v>
      </c>
      <c r="I95" s="156">
        <f>RES_hhdet_fec!I$45</f>
        <v>11.303277287782642</v>
      </c>
      <c r="J95" s="156">
        <f>RES_hhdet_fec!J$45</f>
        <v>11.652365042555042</v>
      </c>
      <c r="K95" s="156">
        <f>RES_hhdet_fec!K$45</f>
        <v>11.640091291410606</v>
      </c>
      <c r="L95" s="156">
        <f>RES_hhdet_fec!L$45</f>
        <v>12.050669398205844</v>
      </c>
      <c r="M95" s="156">
        <f>RES_hhdet_fec!M$45</f>
        <v>10.507820268265311</v>
      </c>
      <c r="N95" s="156">
        <f>RES_hhdet_fec!N$45</f>
        <v>10.687479308229268</v>
      </c>
      <c r="O95" s="156">
        <f>RES_hhdet_fec!O$45</f>
        <v>10.825372793884249</v>
      </c>
      <c r="P95" s="156">
        <f>RES_hhdet_fec!P$45</f>
        <v>9.9069095664737841</v>
      </c>
      <c r="Q95" s="156">
        <f>RES_hhdet_fec!Q$45</f>
        <v>10.127202796870856</v>
      </c>
    </row>
    <row r="96" spans="1:17" ht="12" customHeight="1" x14ac:dyDescent="0.25">
      <c r="A96" s="23" t="s">
        <v>60</v>
      </c>
      <c r="B96" s="156">
        <f>RES_hhdet_fec!B$46</f>
        <v>0.5544345559891295</v>
      </c>
      <c r="C96" s="156">
        <f>RES_hhdet_fec!C$46</f>
        <v>0.46946027747627894</v>
      </c>
      <c r="D96" s="156">
        <f>RES_hhdet_fec!D$46</f>
        <v>0.46440176750414175</v>
      </c>
      <c r="E96" s="156">
        <f>RES_hhdet_fec!E$46</f>
        <v>0.37192682892661078</v>
      </c>
      <c r="F96" s="156">
        <f>RES_hhdet_fec!F$46</f>
        <v>0.28417296120828384</v>
      </c>
      <c r="G96" s="156">
        <f>RES_hhdet_fec!G$46</f>
        <v>0.21570361496325111</v>
      </c>
      <c r="H96" s="156">
        <f>RES_hhdet_fec!H$46</f>
        <v>0.14660238528268302</v>
      </c>
      <c r="I96" s="156">
        <f>RES_hhdet_fec!I$46</f>
        <v>0.1776594883175614</v>
      </c>
      <c r="J96" s="156">
        <f>RES_hhdet_fec!J$46</f>
        <v>0.16644939719116184</v>
      </c>
      <c r="K96" s="156">
        <f>RES_hhdet_fec!K$46</f>
        <v>0.19843776846864392</v>
      </c>
      <c r="L96" s="156">
        <f>RES_hhdet_fec!L$46</f>
        <v>0.16305938623415084</v>
      </c>
      <c r="M96" s="156">
        <f>RES_hhdet_fec!M$46</f>
        <v>0.23918702975914902</v>
      </c>
      <c r="N96" s="156">
        <f>RES_hhdet_fec!N$46</f>
        <v>0.27617108106012378</v>
      </c>
      <c r="O96" s="156">
        <f>RES_hhdet_fec!O$46</f>
        <v>0.27252316923529224</v>
      </c>
      <c r="P96" s="156">
        <f>RES_hhdet_fec!P$46</f>
        <v>0.37205643183403903</v>
      </c>
      <c r="Q96" s="156">
        <f>RES_hhdet_fec!Q$46</f>
        <v>0.36967550613934358</v>
      </c>
    </row>
    <row r="97" spans="1:17" ht="12" customHeight="1" x14ac:dyDescent="0.25">
      <c r="A97" s="158" t="s">
        <v>112</v>
      </c>
      <c r="B97" s="157">
        <f>B98</f>
        <v>1.9030305035125504E-2</v>
      </c>
      <c r="C97" s="157">
        <f t="shared" ref="C97:Q97" si="10">C98</f>
        <v>1.5244934925381624E-2</v>
      </c>
      <c r="D97" s="157">
        <f t="shared" si="10"/>
        <v>1.3706881112036107E-2</v>
      </c>
      <c r="E97" s="157">
        <f t="shared" si="10"/>
        <v>1.0558653794909677E-2</v>
      </c>
      <c r="F97" s="157">
        <f t="shared" si="10"/>
        <v>8.8826694749553538E-3</v>
      </c>
      <c r="G97" s="157">
        <f t="shared" si="10"/>
        <v>6.6897807106200292E-3</v>
      </c>
      <c r="H97" s="157">
        <f t="shared" si="10"/>
        <v>4.9519210968255395E-3</v>
      </c>
      <c r="I97" s="157">
        <f t="shared" si="10"/>
        <v>5.338616532004993E-3</v>
      </c>
      <c r="J97" s="157">
        <f t="shared" si="10"/>
        <v>5.7351370697872042E-3</v>
      </c>
      <c r="K97" s="157">
        <f t="shared" si="10"/>
        <v>6.2179905739748777E-3</v>
      </c>
      <c r="L97" s="157">
        <f t="shared" si="10"/>
        <v>5.9042786994456999E-3</v>
      </c>
      <c r="M97" s="157">
        <f t="shared" si="10"/>
        <v>9.5039873357649161E-3</v>
      </c>
      <c r="N97" s="157">
        <f t="shared" si="10"/>
        <v>1.0982454781019632E-2</v>
      </c>
      <c r="O97" s="157">
        <f t="shared" si="10"/>
        <v>1.3027938371946858E-2</v>
      </c>
      <c r="P97" s="157">
        <f t="shared" si="10"/>
        <v>1.9561454015623387E-2</v>
      </c>
      <c r="Q97" s="157">
        <f t="shared" si="10"/>
        <v>2.1562766823820276E-2</v>
      </c>
    </row>
    <row r="98" spans="1:17" ht="12" customHeight="1" x14ac:dyDescent="0.25">
      <c r="A98" s="23" t="s">
        <v>60</v>
      </c>
      <c r="B98" s="156">
        <f>RES_hhdet_fec!B$48</f>
        <v>1.9030305035125504E-2</v>
      </c>
      <c r="C98" s="156">
        <f>RES_hhdet_fec!C$48</f>
        <v>1.5244934925381624E-2</v>
      </c>
      <c r="D98" s="156">
        <f>RES_hhdet_fec!D$48</f>
        <v>1.3706881112036107E-2</v>
      </c>
      <c r="E98" s="156">
        <f>RES_hhdet_fec!E$48</f>
        <v>1.0558653794909677E-2</v>
      </c>
      <c r="F98" s="156">
        <f>RES_hhdet_fec!F$48</f>
        <v>8.8826694749553538E-3</v>
      </c>
      <c r="G98" s="156">
        <f>RES_hhdet_fec!G$48</f>
        <v>6.6897807106200292E-3</v>
      </c>
      <c r="H98" s="156">
        <f>RES_hhdet_fec!H$48</f>
        <v>4.9519210968255395E-3</v>
      </c>
      <c r="I98" s="156">
        <f>RES_hhdet_fec!I$48</f>
        <v>5.338616532004993E-3</v>
      </c>
      <c r="J98" s="156">
        <f>RES_hhdet_fec!J$48</f>
        <v>5.7351370697872042E-3</v>
      </c>
      <c r="K98" s="156">
        <f>RES_hhdet_fec!K$48</f>
        <v>6.2179905739748777E-3</v>
      </c>
      <c r="L98" s="156">
        <f>RES_hhdet_fec!L$48</f>
        <v>5.9042786994456999E-3</v>
      </c>
      <c r="M98" s="156">
        <f>RES_hhdet_fec!M$48</f>
        <v>9.5039873357649161E-3</v>
      </c>
      <c r="N98" s="156">
        <f>RES_hhdet_fec!N$48</f>
        <v>1.0982454781019632E-2</v>
      </c>
      <c r="O98" s="156">
        <f>RES_hhdet_fec!O$48</f>
        <v>1.3027938371946858E-2</v>
      </c>
      <c r="P98" s="156">
        <f>RES_hhdet_fec!P$48</f>
        <v>1.9561454015623387E-2</v>
      </c>
      <c r="Q98" s="156">
        <f>RES_hhdet_fec!Q$48</f>
        <v>2.1562766823820276E-2</v>
      </c>
    </row>
    <row r="99" spans="1:17" ht="12" customHeight="1" x14ac:dyDescent="0.25">
      <c r="A99" s="158" t="s">
        <v>63</v>
      </c>
      <c r="B99" s="157">
        <f>SUM(B100:B101,B104:B105)</f>
        <v>10.454037111643567</v>
      </c>
      <c r="C99" s="157">
        <f t="shared" ref="C99:Q99" si="11">SUM(C100:C101,C104:C105)</f>
        <v>8.7332522251851135</v>
      </c>
      <c r="D99" s="157">
        <f t="shared" si="11"/>
        <v>8.050741352941559</v>
      </c>
      <c r="E99" s="157">
        <f t="shared" si="11"/>
        <v>6.4186231934786377</v>
      </c>
      <c r="F99" s="157">
        <f t="shared" si="11"/>
        <v>5.419676036763339</v>
      </c>
      <c r="G99" s="157">
        <f t="shared" si="11"/>
        <v>4.3636302438908787</v>
      </c>
      <c r="H99" s="157">
        <f t="shared" si="11"/>
        <v>3.0887546045708549</v>
      </c>
      <c r="I99" s="157">
        <f t="shared" si="11"/>
        <v>3.445296424601485</v>
      </c>
      <c r="J99" s="157">
        <f t="shared" si="11"/>
        <v>3.1067296916428577</v>
      </c>
      <c r="K99" s="157">
        <f t="shared" si="11"/>
        <v>3.0683618401975425</v>
      </c>
      <c r="L99" s="157">
        <f t="shared" si="11"/>
        <v>2.6787108439074889</v>
      </c>
      <c r="M99" s="157">
        <f t="shared" si="11"/>
        <v>3.513497430523703</v>
      </c>
      <c r="N99" s="157">
        <f t="shared" si="11"/>
        <v>2.9750865153822761</v>
      </c>
      <c r="O99" s="157">
        <f t="shared" si="11"/>
        <v>2.7802114154816895</v>
      </c>
      <c r="P99" s="157">
        <f t="shared" si="11"/>
        <v>3.9007133401782412</v>
      </c>
      <c r="Q99" s="157">
        <f t="shared" si="11"/>
        <v>3.6751083320301703</v>
      </c>
    </row>
    <row r="100" spans="1:17" ht="12" customHeight="1" x14ac:dyDescent="0.25">
      <c r="A100" s="167" t="s">
        <v>165</v>
      </c>
      <c r="B100" s="132">
        <f>RES_hhdet_fec!B$50</f>
        <v>4.9916838047147438</v>
      </c>
      <c r="C100" s="132">
        <f>RES_hhdet_fec!C$50</f>
        <v>5.2119639812663205</v>
      </c>
      <c r="D100" s="132">
        <f>RES_hhdet_fec!D$50</f>
        <v>5.3329765429811129</v>
      </c>
      <c r="E100" s="132">
        <f>RES_hhdet_fec!E$50</f>
        <v>5.2288856260772452</v>
      </c>
      <c r="F100" s="132">
        <f>RES_hhdet_fec!F$50</f>
        <v>4.5465290351175423</v>
      </c>
      <c r="G100" s="132">
        <f>RES_hhdet_fec!G$50</f>
        <v>3.6657770822941433</v>
      </c>
      <c r="H100" s="132">
        <f>RES_hhdet_fec!H$50</f>
        <v>2.5954981127451688</v>
      </c>
      <c r="I100" s="132">
        <f>RES_hhdet_fec!I$50</f>
        <v>2.9374881515341298</v>
      </c>
      <c r="J100" s="132">
        <f>RES_hhdet_fec!J$50</f>
        <v>2.5766269093532657</v>
      </c>
      <c r="K100" s="132">
        <f>RES_hhdet_fec!K$50</f>
        <v>2.5814465138749001</v>
      </c>
      <c r="L100" s="132">
        <f>RES_hhdet_fec!L$50</f>
        <v>2.2273728599030882</v>
      </c>
      <c r="M100" s="132">
        <f>RES_hhdet_fec!M$50</f>
        <v>2.7252652622337306</v>
      </c>
      <c r="N100" s="132">
        <f>RES_hhdet_fec!N$50</f>
        <v>2.5520729418173183</v>
      </c>
      <c r="O100" s="132">
        <f>RES_hhdet_fec!O$50</f>
        <v>2.4169624690693929</v>
      </c>
      <c r="P100" s="132">
        <f>RES_hhdet_fec!P$50</f>
        <v>3.303499375512676</v>
      </c>
      <c r="Q100" s="132">
        <f>RES_hhdet_fec!Q$50</f>
        <v>3.0925500772154209</v>
      </c>
    </row>
    <row r="101" spans="1:17" ht="12" customHeight="1" x14ac:dyDescent="0.25">
      <c r="A101" s="167" t="s">
        <v>164</v>
      </c>
      <c r="B101" s="132">
        <f>SUM(B102:B103)</f>
        <v>0.1061953097180429</v>
      </c>
      <c r="C101" s="132">
        <f t="shared" ref="C101:Q101" si="12">SUM(C102:C103)</f>
        <v>0.12379101860593109</v>
      </c>
      <c r="D101" s="132">
        <f t="shared" si="12"/>
        <v>0.13826669742110928</v>
      </c>
      <c r="E101" s="132">
        <f t="shared" si="12"/>
        <v>0.14635780027427042</v>
      </c>
      <c r="F101" s="132">
        <f t="shared" si="12"/>
        <v>0.13782634722253742</v>
      </c>
      <c r="G101" s="132">
        <f t="shared" si="12"/>
        <v>0.11711648067033779</v>
      </c>
      <c r="H101" s="132">
        <f t="shared" si="12"/>
        <v>8.6444141188285029E-2</v>
      </c>
      <c r="I101" s="132">
        <f t="shared" si="12"/>
        <v>9.961833079265138E-2</v>
      </c>
      <c r="J101" s="132">
        <f t="shared" si="12"/>
        <v>9.3895716607984472E-2</v>
      </c>
      <c r="K101" s="132">
        <f t="shared" si="12"/>
        <v>0.10219945153415998</v>
      </c>
      <c r="L101" s="132">
        <f t="shared" si="12"/>
        <v>9.3713187488585328E-2</v>
      </c>
      <c r="M101" s="132">
        <f t="shared" si="12"/>
        <v>0.11679389443850148</v>
      </c>
      <c r="N101" s="132">
        <f t="shared" si="12"/>
        <v>0.11400129227501438</v>
      </c>
      <c r="O101" s="132">
        <f t="shared" si="12"/>
        <v>0.11225294487208234</v>
      </c>
      <c r="P101" s="132">
        <f t="shared" si="12"/>
        <v>0.15268231396922327</v>
      </c>
      <c r="Q101" s="132">
        <f t="shared" si="12"/>
        <v>0.14272637062206281</v>
      </c>
    </row>
    <row r="102" spans="1:17" ht="12" customHeight="1" x14ac:dyDescent="0.25">
      <c r="A102" s="166" t="s">
        <v>163</v>
      </c>
      <c r="B102" s="165">
        <f>RES_hhdet_fec!B$52</f>
        <v>8.1790711389146495E-2</v>
      </c>
      <c r="C102" s="165">
        <f>RES_hhdet_fec!C$52</f>
        <v>9.5169019301964752E-2</v>
      </c>
      <c r="D102" s="165">
        <f>RES_hhdet_fec!D$52</f>
        <v>0.10610468257635032</v>
      </c>
      <c r="E102" s="165">
        <f>RES_hhdet_fec!E$52</f>
        <v>0.11211388870934334</v>
      </c>
      <c r="F102" s="165">
        <f>RES_hhdet_fec!F$52</f>
        <v>0.10539776665476452</v>
      </c>
      <c r="G102" s="165">
        <f>RES_hhdet_fec!G$52</f>
        <v>8.9411125298137772E-2</v>
      </c>
      <c r="H102" s="165">
        <f>RES_hhdet_fec!H$52</f>
        <v>6.4812668969818077E-2</v>
      </c>
      <c r="I102" s="165">
        <f>RES_hhdet_fec!I$52</f>
        <v>7.6904560683350692E-2</v>
      </c>
      <c r="J102" s="165">
        <f>RES_hhdet_fec!J$52</f>
        <v>7.1138048091787365E-2</v>
      </c>
      <c r="K102" s="165">
        <f>RES_hhdet_fec!K$52</f>
        <v>7.765219471449257E-2</v>
      </c>
      <c r="L102" s="165">
        <f>RES_hhdet_fec!L$52</f>
        <v>7.0897048504647384E-2</v>
      </c>
      <c r="M102" s="165">
        <f>RES_hhdet_fec!M$52</f>
        <v>8.99543291386804E-2</v>
      </c>
      <c r="N102" s="165">
        <f>RES_hhdet_fec!N$52</f>
        <v>8.6226796826776017E-2</v>
      </c>
      <c r="O102" s="165">
        <f>RES_hhdet_fec!O$52</f>
        <v>8.3418689549594291E-2</v>
      </c>
      <c r="P102" s="165">
        <f>RES_hhdet_fec!P$52</f>
        <v>0.11540837211323171</v>
      </c>
      <c r="Q102" s="165">
        <f>RES_hhdet_fec!Q$52</f>
        <v>0.10782975605554454</v>
      </c>
    </row>
    <row r="103" spans="1:17" ht="12" customHeight="1" x14ac:dyDescent="0.25">
      <c r="A103" s="147" t="s">
        <v>59</v>
      </c>
      <c r="B103" s="164">
        <f>RES_hhdet_fec!B$53</f>
        <v>2.4404598328896406E-2</v>
      </c>
      <c r="C103" s="164">
        <f>RES_hhdet_fec!C$53</f>
        <v>2.862199930396633E-2</v>
      </c>
      <c r="D103" s="164">
        <f>RES_hhdet_fec!D$53</f>
        <v>3.2162014844758967E-2</v>
      </c>
      <c r="E103" s="164">
        <f>RES_hhdet_fec!E$53</f>
        <v>3.4243911564927065E-2</v>
      </c>
      <c r="F103" s="164">
        <f>RES_hhdet_fec!F$53</f>
        <v>3.242858056777289E-2</v>
      </c>
      <c r="G103" s="164">
        <f>RES_hhdet_fec!G$53</f>
        <v>2.7705355372200025E-2</v>
      </c>
      <c r="H103" s="164">
        <f>RES_hhdet_fec!H$53</f>
        <v>2.1631472218466948E-2</v>
      </c>
      <c r="I103" s="164">
        <f>RES_hhdet_fec!I$53</f>
        <v>2.2713770109300684E-2</v>
      </c>
      <c r="J103" s="164">
        <f>RES_hhdet_fec!J$53</f>
        <v>2.2757668516197104E-2</v>
      </c>
      <c r="K103" s="164">
        <f>RES_hhdet_fec!K$53</f>
        <v>2.4547256819667407E-2</v>
      </c>
      <c r="L103" s="164">
        <f>RES_hhdet_fec!L$53</f>
        <v>2.2816138983937948E-2</v>
      </c>
      <c r="M103" s="164">
        <f>RES_hhdet_fec!M$53</f>
        <v>2.6839565299821084E-2</v>
      </c>
      <c r="N103" s="164">
        <f>RES_hhdet_fec!N$53</f>
        <v>2.7774495448238356E-2</v>
      </c>
      <c r="O103" s="164">
        <f>RES_hhdet_fec!O$53</f>
        <v>2.883425532248806E-2</v>
      </c>
      <c r="P103" s="164">
        <f>RES_hhdet_fec!P$53</f>
        <v>3.7273941855991553E-2</v>
      </c>
      <c r="Q103" s="164">
        <f>RES_hhdet_fec!Q$53</f>
        <v>3.4896614566518262E-2</v>
      </c>
    </row>
    <row r="104" spans="1:17" ht="12" customHeight="1" x14ac:dyDescent="0.25">
      <c r="A104" s="163" t="s">
        <v>142</v>
      </c>
      <c r="B104" s="162">
        <f>RES_hhdet_fec!B$54</f>
        <v>5.2420734167040584</v>
      </c>
      <c r="C104" s="162">
        <f>RES_hhdet_fec!C$54</f>
        <v>3.3173675988044873</v>
      </c>
      <c r="D104" s="162">
        <f>RES_hhdet_fec!D$54</f>
        <v>2.5136383232358019</v>
      </c>
      <c r="E104" s="162">
        <f>RES_hhdet_fec!E$54</f>
        <v>1.0147675686837379</v>
      </c>
      <c r="F104" s="162">
        <f>RES_hhdet_fec!F$54</f>
        <v>0.71340718083087895</v>
      </c>
      <c r="G104" s="162">
        <f>RES_hhdet_fec!G$54</f>
        <v>0.56268183470034949</v>
      </c>
      <c r="H104" s="162">
        <f>RES_hhdet_fec!H$54</f>
        <v>0.39375216882859138</v>
      </c>
      <c r="I104" s="162">
        <f>RES_hhdet_fec!I$54</f>
        <v>0.39452262457011655</v>
      </c>
      <c r="J104" s="162">
        <f>RES_hhdet_fec!J$54</f>
        <v>0.42105690928760259</v>
      </c>
      <c r="K104" s="162">
        <f>RES_hhdet_fec!K$54</f>
        <v>0.37019854786861783</v>
      </c>
      <c r="L104" s="162">
        <f>RES_hhdet_fec!L$54</f>
        <v>0.34338442645231099</v>
      </c>
      <c r="M104" s="162">
        <f>RES_hhdet_fec!M$54</f>
        <v>0.64437939357267615</v>
      </c>
      <c r="N104" s="162">
        <f>RES_hhdet_fec!N$54</f>
        <v>0.2964251294440387</v>
      </c>
      <c r="O104" s="162">
        <f>RES_hhdet_fec!O$54</f>
        <v>0.24058762937989445</v>
      </c>
      <c r="P104" s="162">
        <f>RES_hhdet_fec!P$54</f>
        <v>0.42573096417791434</v>
      </c>
      <c r="Q104" s="162">
        <f>RES_hhdet_fec!Q$54</f>
        <v>0.42108507948284862</v>
      </c>
    </row>
    <row r="105" spans="1:17" ht="12" customHeight="1" x14ac:dyDescent="0.25">
      <c r="A105" s="161" t="s">
        <v>141</v>
      </c>
      <c r="B105" s="160">
        <f>SUM(B106:B107)</f>
        <v>0.11408458050672171</v>
      </c>
      <c r="C105" s="160">
        <f t="shared" ref="C105:Q105" si="13">SUM(C106:C107)</f>
        <v>8.012962650837574E-2</v>
      </c>
      <c r="D105" s="160">
        <f t="shared" si="13"/>
        <v>6.585978930353531E-2</v>
      </c>
      <c r="E105" s="160">
        <f t="shared" si="13"/>
        <v>2.8612198443385296E-2</v>
      </c>
      <c r="F105" s="160">
        <f t="shared" si="13"/>
        <v>2.1913473592380245E-2</v>
      </c>
      <c r="G105" s="160">
        <f t="shared" si="13"/>
        <v>1.805484622604751E-2</v>
      </c>
      <c r="H105" s="160">
        <f t="shared" si="13"/>
        <v>1.3060181808809806E-2</v>
      </c>
      <c r="I105" s="160">
        <f t="shared" si="13"/>
        <v>1.3667317704587467E-2</v>
      </c>
      <c r="J105" s="160">
        <f t="shared" si="13"/>
        <v>1.5150156394005243E-2</v>
      </c>
      <c r="K105" s="160">
        <f t="shared" si="13"/>
        <v>1.4517326919864435E-2</v>
      </c>
      <c r="L105" s="160">
        <f t="shared" si="13"/>
        <v>1.4240370063504353E-2</v>
      </c>
      <c r="M105" s="160">
        <f t="shared" si="13"/>
        <v>2.7058880278794859E-2</v>
      </c>
      <c r="N105" s="160">
        <f t="shared" si="13"/>
        <v>1.2587151845904802E-2</v>
      </c>
      <c r="O105" s="160">
        <f t="shared" si="13"/>
        <v>1.0408372160320038E-2</v>
      </c>
      <c r="P105" s="160">
        <f t="shared" si="13"/>
        <v>1.8800686518427933E-2</v>
      </c>
      <c r="Q105" s="160">
        <f t="shared" si="13"/>
        <v>1.8746804709837958E-2</v>
      </c>
    </row>
    <row r="106" spans="1:17" ht="12" customHeight="1" x14ac:dyDescent="0.25">
      <c r="A106" s="148" t="s">
        <v>60</v>
      </c>
      <c r="B106" s="156">
        <f>RES_hhdet_fec!B$56</f>
        <v>8.5775246445201875E-2</v>
      </c>
      <c r="C106" s="156">
        <f>RES_hhdet_fec!C$56</f>
        <v>6.0600536730579233E-2</v>
      </c>
      <c r="D106" s="156">
        <f>RES_hhdet_fec!D$56</f>
        <v>5.0069243427372859E-2</v>
      </c>
      <c r="E106" s="156">
        <f>RES_hhdet_fec!E$56</f>
        <v>2.1763416130399883E-2</v>
      </c>
      <c r="F106" s="156">
        <f>RES_hhdet_fec!F$56</f>
        <v>1.6596449830456442E-2</v>
      </c>
      <c r="G106" s="156">
        <f>RES_hhdet_fec!G$56</f>
        <v>1.364958857108084E-2</v>
      </c>
      <c r="H106" s="156">
        <f>RES_hhdet_fec!H$56</f>
        <v>9.8695396565859315E-3</v>
      </c>
      <c r="I106" s="156">
        <f>RES_hhdet_fec!I$56</f>
        <v>1.0352628765191911E-2</v>
      </c>
      <c r="J106" s="156">
        <f>RES_hhdet_fec!J$56</f>
        <v>1.1556840312500438E-2</v>
      </c>
      <c r="K106" s="156">
        <f>RES_hhdet_fec!K$56</f>
        <v>1.1150225320706518E-2</v>
      </c>
      <c r="L106" s="156">
        <f>RES_hhdet_fec!L$56</f>
        <v>1.1019910254766698E-2</v>
      </c>
      <c r="M106" s="156">
        <f>RES_hhdet_fec!M$56</f>
        <v>2.1209932239933647E-2</v>
      </c>
      <c r="N106" s="156">
        <f>RES_hhdet_fec!N$56</f>
        <v>1.0017464274906372E-2</v>
      </c>
      <c r="O106" s="156">
        <f>RES_hhdet_fec!O$56</f>
        <v>8.2198138815733155E-3</v>
      </c>
      <c r="P106" s="156">
        <f>RES_hhdet_fec!P$56</f>
        <v>1.4799219230946488E-2</v>
      </c>
      <c r="Q106" s="156">
        <f>RES_hhdet_fec!Q$56</f>
        <v>1.4783782235406861E-2</v>
      </c>
    </row>
    <row r="107" spans="1:17" ht="12" customHeight="1" x14ac:dyDescent="0.25">
      <c r="A107" s="148" t="s">
        <v>59</v>
      </c>
      <c r="B107" s="156">
        <f>RES_hhdet_fec!B$57</f>
        <v>2.8309334061519833E-2</v>
      </c>
      <c r="C107" s="156">
        <f>RES_hhdet_fec!C$57</f>
        <v>1.9529089777796514E-2</v>
      </c>
      <c r="D107" s="156">
        <f>RES_hhdet_fec!D$57</f>
        <v>1.5790545876162448E-2</v>
      </c>
      <c r="E107" s="156">
        <f>RES_hhdet_fec!E$57</f>
        <v>6.8487823129854139E-3</v>
      </c>
      <c r="F107" s="156">
        <f>RES_hhdet_fec!F$57</f>
        <v>5.3170237619238024E-3</v>
      </c>
      <c r="G107" s="156">
        <f>RES_hhdet_fec!G$57</f>
        <v>4.4052576549666695E-3</v>
      </c>
      <c r="H107" s="156">
        <f>RES_hhdet_fec!H$57</f>
        <v>3.190642152223875E-3</v>
      </c>
      <c r="I107" s="156">
        <f>RES_hhdet_fec!I$57</f>
        <v>3.3146889393955549E-3</v>
      </c>
      <c r="J107" s="156">
        <f>RES_hhdet_fec!J$57</f>
        <v>3.5933160815048056E-3</v>
      </c>
      <c r="K107" s="156">
        <f>RES_hhdet_fec!K$57</f>
        <v>3.3671015991579159E-3</v>
      </c>
      <c r="L107" s="156">
        <f>RES_hhdet_fec!L$57</f>
        <v>3.2204598087376547E-3</v>
      </c>
      <c r="M107" s="156">
        <f>RES_hhdet_fec!M$57</f>
        <v>5.8489480388612134E-3</v>
      </c>
      <c r="N107" s="156">
        <f>RES_hhdet_fec!N$57</f>
        <v>2.5696875709984301E-3</v>
      </c>
      <c r="O107" s="156">
        <f>RES_hhdet_fec!O$57</f>
        <v>2.1885582787467221E-3</v>
      </c>
      <c r="P107" s="156">
        <f>RES_hhdet_fec!P$57</f>
        <v>4.0014672874814439E-3</v>
      </c>
      <c r="Q107" s="156">
        <f>RES_hhdet_fec!Q$57</f>
        <v>3.9630224744310952E-3</v>
      </c>
    </row>
    <row r="108" spans="1:17" ht="12" customHeight="1" x14ac:dyDescent="0.25">
      <c r="A108" s="158" t="s">
        <v>62</v>
      </c>
      <c r="B108" s="157">
        <f>SUM(B109:B110)</f>
        <v>3.5372810153615366</v>
      </c>
      <c r="C108" s="157">
        <f t="shared" ref="C108:Q108" si="14">SUM(C109:C110)</f>
        <v>3.0049715521565359</v>
      </c>
      <c r="D108" s="157">
        <f t="shared" si="14"/>
        <v>2.7438664201775813</v>
      </c>
      <c r="E108" s="157">
        <f t="shared" si="14"/>
        <v>2.2001020957419302</v>
      </c>
      <c r="F108" s="157">
        <f t="shared" si="14"/>
        <v>1.847141001497437</v>
      </c>
      <c r="G108" s="157">
        <f t="shared" si="14"/>
        <v>1.4832883550120228</v>
      </c>
      <c r="H108" s="157">
        <f t="shared" si="14"/>
        <v>1.1558647228816596</v>
      </c>
      <c r="I108" s="157">
        <f t="shared" si="14"/>
        <v>1.1332748530989349</v>
      </c>
      <c r="J108" s="157">
        <f t="shared" si="14"/>
        <v>1.1029436500687058</v>
      </c>
      <c r="K108" s="157">
        <f t="shared" si="14"/>
        <v>1.0909443628598767</v>
      </c>
      <c r="L108" s="157">
        <f t="shared" si="14"/>
        <v>0.96228309869778239</v>
      </c>
      <c r="M108" s="157">
        <f t="shared" si="14"/>
        <v>1.2118175351103675</v>
      </c>
      <c r="N108" s="157">
        <f t="shared" si="14"/>
        <v>1.1607324002570927</v>
      </c>
      <c r="O108" s="157">
        <f t="shared" si="14"/>
        <v>1.1731054486138193</v>
      </c>
      <c r="P108" s="157">
        <f t="shared" si="14"/>
        <v>1.504635429120563</v>
      </c>
      <c r="Q108" s="157">
        <f t="shared" si="14"/>
        <v>1.3686143529093708</v>
      </c>
    </row>
    <row r="109" spans="1:17" ht="12" customHeight="1" x14ac:dyDescent="0.25">
      <c r="A109" s="23" t="s">
        <v>57</v>
      </c>
      <c r="B109" s="156">
        <f>RES_hhdet_fec!B$59</f>
        <v>1.6887229103970105</v>
      </c>
      <c r="C109" s="156">
        <f>RES_hhdet_fec!C$59</f>
        <v>1.4657330919796518</v>
      </c>
      <c r="D109" s="156">
        <f>RES_hhdet_fec!D$59</f>
        <v>1.2059734399612398</v>
      </c>
      <c r="E109" s="156">
        <f>RES_hhdet_fec!E$59</f>
        <v>0.93960521733726898</v>
      </c>
      <c r="F109" s="156">
        <f>RES_hhdet_fec!F$59</f>
        <v>0.734155687389897</v>
      </c>
      <c r="G109" s="156">
        <f>RES_hhdet_fec!G$59</f>
        <v>0.53764940596972588</v>
      </c>
      <c r="H109" s="156">
        <f>RES_hhdet_fec!H$59</f>
        <v>0.44481506471341448</v>
      </c>
      <c r="I109" s="156">
        <f>RES_hhdet_fec!I$59</f>
        <v>0.37441486114393741</v>
      </c>
      <c r="J109" s="156">
        <f>RES_hhdet_fec!J$59</f>
        <v>0.37222354451735395</v>
      </c>
      <c r="K109" s="156">
        <f>RES_hhdet_fec!K$59</f>
        <v>0.35966728507057666</v>
      </c>
      <c r="L109" s="156">
        <f>RES_hhdet_fec!L$59</f>
        <v>0.36843522003977419</v>
      </c>
      <c r="M109" s="156">
        <f>RES_hhdet_fec!M$59</f>
        <v>0.29827985403989987</v>
      </c>
      <c r="N109" s="156">
        <f>RES_hhdet_fec!N$59</f>
        <v>0.28756543846302568</v>
      </c>
      <c r="O109" s="156">
        <f>RES_hhdet_fec!O$59</f>
        <v>0.30481137972752231</v>
      </c>
      <c r="P109" s="156">
        <f>RES_hhdet_fec!P$59</f>
        <v>0.24198807384260293</v>
      </c>
      <c r="Q109" s="156">
        <f>RES_hhdet_fec!Q$59</f>
        <v>0.21809530944027247</v>
      </c>
    </row>
    <row r="110" spans="1:17" ht="12" customHeight="1" x14ac:dyDescent="0.25">
      <c r="A110" s="29" t="s">
        <v>140</v>
      </c>
      <c r="B110" s="57">
        <f>RES_hhdet_fec!B$60</f>
        <v>1.8485581049645261</v>
      </c>
      <c r="C110" s="57">
        <f>RES_hhdet_fec!C$60</f>
        <v>1.5392384601768838</v>
      </c>
      <c r="D110" s="57">
        <f>RES_hhdet_fec!D$60</f>
        <v>1.5378929802163415</v>
      </c>
      <c r="E110" s="57">
        <f>RES_hhdet_fec!E$60</f>
        <v>1.2604968784046611</v>
      </c>
      <c r="F110" s="57">
        <f>RES_hhdet_fec!F$60</f>
        <v>1.1129853141075399</v>
      </c>
      <c r="G110" s="57">
        <f>RES_hhdet_fec!G$60</f>
        <v>0.94563894904229684</v>
      </c>
      <c r="H110" s="57">
        <f>RES_hhdet_fec!H$60</f>
        <v>0.71104965816824506</v>
      </c>
      <c r="I110" s="57">
        <f>RES_hhdet_fec!I$60</f>
        <v>0.75885999195499754</v>
      </c>
      <c r="J110" s="57">
        <f>RES_hhdet_fec!J$60</f>
        <v>0.73072010555135192</v>
      </c>
      <c r="K110" s="57">
        <f>RES_hhdet_fec!K$60</f>
        <v>0.73127707778929996</v>
      </c>
      <c r="L110" s="57">
        <f>RES_hhdet_fec!L$60</f>
        <v>0.59384787865800814</v>
      </c>
      <c r="M110" s="57">
        <f>RES_hhdet_fec!M$60</f>
        <v>0.91353768107046773</v>
      </c>
      <c r="N110" s="57">
        <f>RES_hhdet_fec!N$60</f>
        <v>0.87316696179406694</v>
      </c>
      <c r="O110" s="57">
        <f>RES_hhdet_fec!O$60</f>
        <v>0.86829406888629701</v>
      </c>
      <c r="P110" s="57">
        <f>RES_hhdet_fec!P$60</f>
        <v>1.26264735527796</v>
      </c>
      <c r="Q110" s="57">
        <f>RES_hhdet_fec!Q$60</f>
        <v>1.1505190434690984</v>
      </c>
    </row>
    <row r="112" spans="1:17" ht="12" customHeight="1" x14ac:dyDescent="0.25">
      <c r="A112" s="152" t="s">
        <v>119</v>
      </c>
      <c r="B112" s="168">
        <f>SUM(B113,B116,B118,B127)</f>
        <v>38.114319680316008</v>
      </c>
      <c r="C112" s="168">
        <f t="shared" ref="C112:Q112" si="15">SUM(C113,C116,C118,C127)</f>
        <v>32.509796040099673</v>
      </c>
      <c r="D112" s="168">
        <f t="shared" si="15"/>
        <v>27.962954007997517</v>
      </c>
      <c r="E112" s="168">
        <f t="shared" si="15"/>
        <v>22.578378728022823</v>
      </c>
      <c r="F112" s="168">
        <f t="shared" si="15"/>
        <v>18.321205913847219</v>
      </c>
      <c r="G112" s="168">
        <f t="shared" si="15"/>
        <v>14.160638406013994</v>
      </c>
      <c r="H112" s="168">
        <f t="shared" si="15"/>
        <v>9.9669395829733851</v>
      </c>
      <c r="I112" s="168">
        <f t="shared" si="15"/>
        <v>10.201756301307237</v>
      </c>
      <c r="J112" s="168">
        <f t="shared" si="15"/>
        <v>10.400050059851504</v>
      </c>
      <c r="K112" s="168">
        <f t="shared" si="15"/>
        <v>10.595208674536954</v>
      </c>
      <c r="L112" s="168">
        <f t="shared" si="15"/>
        <v>10.69987040732865</v>
      </c>
      <c r="M112" s="168">
        <f t="shared" si="15"/>
        <v>10.727249997859852</v>
      </c>
      <c r="N112" s="168">
        <f t="shared" si="15"/>
        <v>10.488592163076454</v>
      </c>
      <c r="O112" s="168">
        <f t="shared" si="15"/>
        <v>10.476783177407638</v>
      </c>
      <c r="P112" s="168">
        <f t="shared" si="15"/>
        <v>11.020048477033143</v>
      </c>
      <c r="Q112" s="168">
        <f t="shared" si="15"/>
        <v>10.960977900484187</v>
      </c>
    </row>
    <row r="113" spans="1:17" ht="12" customHeight="1" x14ac:dyDescent="0.25">
      <c r="A113" s="158" t="s">
        <v>65</v>
      </c>
      <c r="B113" s="157">
        <f>SUM(B114:B115)</f>
        <v>29.148514988678397</v>
      </c>
      <c r="C113" s="157">
        <f t="shared" ref="C113:Q113" si="16">SUM(C114:C115)</f>
        <v>25.177407406863509</v>
      </c>
      <c r="D113" s="157">
        <f t="shared" si="16"/>
        <v>21.251488539964928</v>
      </c>
      <c r="E113" s="157">
        <f t="shared" si="16"/>
        <v>17.373122960032077</v>
      </c>
      <c r="F113" s="157">
        <f t="shared" si="16"/>
        <v>13.928876916382047</v>
      </c>
      <c r="G113" s="157">
        <f t="shared" si="16"/>
        <v>10.600162791684879</v>
      </c>
      <c r="H113" s="157">
        <f t="shared" si="16"/>
        <v>7.3749738562321472</v>
      </c>
      <c r="I113" s="157">
        <f t="shared" si="16"/>
        <v>7.369561568230071</v>
      </c>
      <c r="J113" s="157">
        <f t="shared" si="16"/>
        <v>7.7472814250783388</v>
      </c>
      <c r="K113" s="157">
        <f t="shared" si="16"/>
        <v>7.9674091614304059</v>
      </c>
      <c r="L113" s="157">
        <f t="shared" si="16"/>
        <v>8.4025116749732653</v>
      </c>
      <c r="M113" s="157">
        <f t="shared" si="16"/>
        <v>7.6164502802434555</v>
      </c>
      <c r="N113" s="157">
        <f t="shared" si="16"/>
        <v>7.7883524745692059</v>
      </c>
      <c r="O113" s="157">
        <f t="shared" si="16"/>
        <v>7.8818767207796858</v>
      </c>
      <c r="P113" s="157">
        <f t="shared" si="16"/>
        <v>7.3709467047408879</v>
      </c>
      <c r="Q113" s="157">
        <f t="shared" si="16"/>
        <v>7.5324820398463093</v>
      </c>
    </row>
    <row r="114" spans="1:17" ht="12" customHeight="1" x14ac:dyDescent="0.25">
      <c r="A114" s="23" t="s">
        <v>166</v>
      </c>
      <c r="B114" s="156">
        <f>RES_hhdet_tes!B$45</f>
        <v>28.594080432689267</v>
      </c>
      <c r="C114" s="156">
        <f>RES_hhdet_tes!C$45</f>
        <v>24.707947129387229</v>
      </c>
      <c r="D114" s="156">
        <f>RES_hhdet_tes!D$45</f>
        <v>20.787086772460786</v>
      </c>
      <c r="E114" s="156">
        <f>RES_hhdet_tes!E$45</f>
        <v>17.001196131105466</v>
      </c>
      <c r="F114" s="156">
        <f>RES_hhdet_tes!F$45</f>
        <v>13.644703955173762</v>
      </c>
      <c r="G114" s="156">
        <f>RES_hhdet_tes!G$45</f>
        <v>10.384459176721627</v>
      </c>
      <c r="H114" s="156">
        <f>RES_hhdet_tes!H$45</f>
        <v>7.2283714709494644</v>
      </c>
      <c r="I114" s="156">
        <f>RES_hhdet_tes!I$45</f>
        <v>7.1919020799125093</v>
      </c>
      <c r="J114" s="156">
        <f>RES_hhdet_tes!J$45</f>
        <v>7.580832027887177</v>
      </c>
      <c r="K114" s="156">
        <f>RES_hhdet_tes!K$45</f>
        <v>7.7689713929617623</v>
      </c>
      <c r="L114" s="156">
        <f>RES_hhdet_tes!L$45</f>
        <v>8.2394522887391144</v>
      </c>
      <c r="M114" s="156">
        <f>RES_hhdet_tes!M$45</f>
        <v>7.3772632504843063</v>
      </c>
      <c r="N114" s="156">
        <f>RES_hhdet_tes!N$45</f>
        <v>7.5121813935090822</v>
      </c>
      <c r="O114" s="156">
        <f>RES_hhdet_tes!O$45</f>
        <v>7.6093535515443937</v>
      </c>
      <c r="P114" s="156">
        <f>RES_hhdet_tes!P$45</f>
        <v>6.9988902729068485</v>
      </c>
      <c r="Q114" s="156">
        <f>RES_hhdet_tes!Q$45</f>
        <v>7.1628065337069655</v>
      </c>
    </row>
    <row r="115" spans="1:17" ht="12" customHeight="1" x14ac:dyDescent="0.25">
      <c r="A115" s="23" t="s">
        <v>60</v>
      </c>
      <c r="B115" s="156">
        <f>RES_hhdet_tes!B$46</f>
        <v>0.55443455598912961</v>
      </c>
      <c r="C115" s="156">
        <f>RES_hhdet_tes!C$46</f>
        <v>0.46946027747627883</v>
      </c>
      <c r="D115" s="156">
        <f>RES_hhdet_tes!D$46</f>
        <v>0.46440176750414175</v>
      </c>
      <c r="E115" s="156">
        <f>RES_hhdet_tes!E$46</f>
        <v>0.37192682892661083</v>
      </c>
      <c r="F115" s="156">
        <f>RES_hhdet_tes!F$46</f>
        <v>0.28417296120828384</v>
      </c>
      <c r="G115" s="156">
        <f>RES_hhdet_tes!G$46</f>
        <v>0.21570361496325094</v>
      </c>
      <c r="H115" s="156">
        <f>RES_hhdet_tes!H$46</f>
        <v>0.14660238528268302</v>
      </c>
      <c r="I115" s="156">
        <f>RES_hhdet_tes!I$46</f>
        <v>0.17765948831756134</v>
      </c>
      <c r="J115" s="156">
        <f>RES_hhdet_tes!J$46</f>
        <v>0.16644939719116184</v>
      </c>
      <c r="K115" s="156">
        <f>RES_hhdet_tes!K$46</f>
        <v>0.19843776846864392</v>
      </c>
      <c r="L115" s="156">
        <f>RES_hhdet_tes!L$46</f>
        <v>0.16305938623415087</v>
      </c>
      <c r="M115" s="156">
        <f>RES_hhdet_tes!M$46</f>
        <v>0.23918702975914896</v>
      </c>
      <c r="N115" s="156">
        <f>RES_hhdet_tes!N$46</f>
        <v>0.27617108106012384</v>
      </c>
      <c r="O115" s="156">
        <f>RES_hhdet_tes!O$46</f>
        <v>0.27252316923529213</v>
      </c>
      <c r="P115" s="156">
        <f>RES_hhdet_tes!P$46</f>
        <v>0.37205643183403897</v>
      </c>
      <c r="Q115" s="156">
        <f>RES_hhdet_tes!Q$46</f>
        <v>0.36967550613934358</v>
      </c>
    </row>
    <row r="116" spans="1:17" ht="12" customHeight="1" x14ac:dyDescent="0.25">
      <c r="A116" s="158" t="s">
        <v>112</v>
      </c>
      <c r="B116" s="157">
        <f>B117</f>
        <v>3.1414842693587054E-2</v>
      </c>
      <c r="C116" s="157">
        <f t="shared" ref="C116:Q116" si="17">C117</f>
        <v>2.5807535295077764E-2</v>
      </c>
      <c r="D116" s="157">
        <f t="shared" si="17"/>
        <v>2.3861523478055039E-2</v>
      </c>
      <c r="E116" s="157">
        <f t="shared" si="17"/>
        <v>1.9233940339654563E-2</v>
      </c>
      <c r="F116" s="157">
        <f t="shared" si="17"/>
        <v>1.6958258460569021E-2</v>
      </c>
      <c r="G116" s="157">
        <f t="shared" si="17"/>
        <v>1.3660683188574912E-2</v>
      </c>
      <c r="H116" s="157">
        <f t="shared" si="17"/>
        <v>1.0581466312274395E-2</v>
      </c>
      <c r="I116" s="157">
        <f t="shared" si="17"/>
        <v>1.1845084397033443E-2</v>
      </c>
      <c r="J116" s="157">
        <f t="shared" si="17"/>
        <v>1.2855141417053413E-2</v>
      </c>
      <c r="K116" s="157">
        <f t="shared" si="17"/>
        <v>1.6120676332171749E-2</v>
      </c>
      <c r="L116" s="157">
        <f t="shared" si="17"/>
        <v>1.6600862743234138E-2</v>
      </c>
      <c r="M116" s="157">
        <f t="shared" si="17"/>
        <v>2.9871501669403097E-2</v>
      </c>
      <c r="N116" s="157">
        <f t="shared" si="17"/>
        <v>3.5918624865453677E-2</v>
      </c>
      <c r="O116" s="157">
        <f t="shared" si="17"/>
        <v>4.4028589136187408E-2</v>
      </c>
      <c r="P116" s="157">
        <f t="shared" si="17"/>
        <v>6.8947748638062814E-2</v>
      </c>
      <c r="Q116" s="157">
        <f t="shared" si="17"/>
        <v>7.7333862376556178E-2</v>
      </c>
    </row>
    <row r="117" spans="1:17" ht="12" customHeight="1" x14ac:dyDescent="0.25">
      <c r="A117" s="23" t="s">
        <v>60</v>
      </c>
      <c r="B117" s="156">
        <f>RES_hhdet_tes!B$48</f>
        <v>3.1414842693587054E-2</v>
      </c>
      <c r="C117" s="156">
        <f>RES_hhdet_tes!C$48</f>
        <v>2.5807535295077764E-2</v>
      </c>
      <c r="D117" s="156">
        <f>RES_hhdet_tes!D$48</f>
        <v>2.3861523478055039E-2</v>
      </c>
      <c r="E117" s="156">
        <f>RES_hhdet_tes!E$48</f>
        <v>1.9233940339654563E-2</v>
      </c>
      <c r="F117" s="156">
        <f>RES_hhdet_tes!F$48</f>
        <v>1.6958258460569021E-2</v>
      </c>
      <c r="G117" s="156">
        <f>RES_hhdet_tes!G$48</f>
        <v>1.3660683188574912E-2</v>
      </c>
      <c r="H117" s="156">
        <f>RES_hhdet_tes!H$48</f>
        <v>1.0581466312274395E-2</v>
      </c>
      <c r="I117" s="156">
        <f>RES_hhdet_tes!I$48</f>
        <v>1.1845084397033443E-2</v>
      </c>
      <c r="J117" s="156">
        <f>RES_hhdet_tes!J$48</f>
        <v>1.2855141417053413E-2</v>
      </c>
      <c r="K117" s="156">
        <f>RES_hhdet_tes!K$48</f>
        <v>1.6120676332171749E-2</v>
      </c>
      <c r="L117" s="156">
        <f>RES_hhdet_tes!L$48</f>
        <v>1.6600862743234138E-2</v>
      </c>
      <c r="M117" s="156">
        <f>RES_hhdet_tes!M$48</f>
        <v>2.9871501669403097E-2</v>
      </c>
      <c r="N117" s="156">
        <f>RES_hhdet_tes!N$48</f>
        <v>3.5918624865453677E-2</v>
      </c>
      <c r="O117" s="156">
        <f>RES_hhdet_tes!O$48</f>
        <v>4.4028589136187408E-2</v>
      </c>
      <c r="P117" s="156">
        <f>RES_hhdet_tes!P$48</f>
        <v>6.8947748638062814E-2</v>
      </c>
      <c r="Q117" s="156">
        <f>RES_hhdet_tes!Q$48</f>
        <v>7.7333862376556178E-2</v>
      </c>
    </row>
    <row r="118" spans="1:17" ht="12" customHeight="1" x14ac:dyDescent="0.25">
      <c r="A118" s="158" t="s">
        <v>63</v>
      </c>
      <c r="B118" s="157">
        <f>SUM(B119:B120,B123:B124)</f>
        <v>6.7442266990820947</v>
      </c>
      <c r="C118" s="157">
        <f t="shared" ref="C118:Q118" si="18">SUM(C119:C120,C123:C124)</f>
        <v>5.457959733094075</v>
      </c>
      <c r="D118" s="157">
        <f t="shared" si="18"/>
        <v>4.9451436453171906</v>
      </c>
      <c r="E118" s="157">
        <f t="shared" si="18"/>
        <v>3.7776041366466071</v>
      </c>
      <c r="F118" s="157">
        <f t="shared" si="18"/>
        <v>3.1690092491559496</v>
      </c>
      <c r="G118" s="157">
        <f t="shared" si="18"/>
        <v>2.5556262087451125</v>
      </c>
      <c r="H118" s="157">
        <f t="shared" si="18"/>
        <v>1.8148235304103189</v>
      </c>
      <c r="I118" s="157">
        <f t="shared" si="18"/>
        <v>2.0298021204888133</v>
      </c>
      <c r="J118" s="157">
        <f t="shared" si="18"/>
        <v>1.8577769805485862</v>
      </c>
      <c r="K118" s="157">
        <f t="shared" si="18"/>
        <v>1.8333683535054159</v>
      </c>
      <c r="L118" s="157">
        <f t="shared" si="18"/>
        <v>1.6116983468644925</v>
      </c>
      <c r="M118" s="157">
        <f t="shared" si="18"/>
        <v>2.1744627929386016</v>
      </c>
      <c r="N118" s="157">
        <f t="shared" si="18"/>
        <v>1.7962931421315902</v>
      </c>
      <c r="O118" s="157">
        <f t="shared" si="18"/>
        <v>1.6787969421520785</v>
      </c>
      <c r="P118" s="157">
        <f t="shared" si="18"/>
        <v>2.4015355969752736</v>
      </c>
      <c r="Q118" s="157">
        <f t="shared" si="18"/>
        <v>2.2743689027299454</v>
      </c>
    </row>
    <row r="119" spans="1:17" ht="12" customHeight="1" x14ac:dyDescent="0.25">
      <c r="A119" s="167" t="s">
        <v>165</v>
      </c>
      <c r="B119" s="132">
        <f>RES_hhdet_tes!B$50</f>
        <v>2.7660232728231824</v>
      </c>
      <c r="C119" s="132">
        <f>RES_hhdet_tes!C$50</f>
        <v>2.896594658183286</v>
      </c>
      <c r="D119" s="132">
        <f>RES_hhdet_tes!D$50</f>
        <v>2.9706039763679852</v>
      </c>
      <c r="E119" s="132">
        <f>RES_hhdet_tes!E$50</f>
        <v>2.9185342726133388</v>
      </c>
      <c r="F119" s="132">
        <f>RES_hhdet_tes!F$50</f>
        <v>2.5402536317322042</v>
      </c>
      <c r="G119" s="132">
        <f>RES_hhdet_tes!G$50</f>
        <v>2.052228462190429</v>
      </c>
      <c r="H119" s="132">
        <f>RES_hhdet_tes!H$50</f>
        <v>1.4580282295168219</v>
      </c>
      <c r="I119" s="132">
        <f>RES_hhdet_tes!I$50</f>
        <v>1.6555904814391424</v>
      </c>
      <c r="J119" s="132">
        <f>RES_hhdet_tes!J$50</f>
        <v>1.4558613777968732</v>
      </c>
      <c r="K119" s="132">
        <f>RES_hhdet_tes!K$50</f>
        <v>1.4640875219356677</v>
      </c>
      <c r="L119" s="132">
        <f>RES_hhdet_tes!L$50</f>
        <v>1.2674578081824026</v>
      </c>
      <c r="M119" s="132">
        <f>RES_hhdet_tes!M$50</f>
        <v>1.5661971565718342</v>
      </c>
      <c r="N119" s="132">
        <f>RES_hhdet_tes!N$50</f>
        <v>1.4732828292303308</v>
      </c>
      <c r="O119" s="132">
        <f>RES_hhdet_tes!O$50</f>
        <v>1.4020286776898623</v>
      </c>
      <c r="P119" s="132">
        <f>RES_hhdet_tes!P$50</f>
        <v>1.9408535046559101</v>
      </c>
      <c r="Q119" s="132">
        <f>RES_hhdet_tes!Q$50</f>
        <v>1.8241950953753898</v>
      </c>
    </row>
    <row r="120" spans="1:17" ht="12" customHeight="1" x14ac:dyDescent="0.25">
      <c r="A120" s="167" t="s">
        <v>164</v>
      </c>
      <c r="B120" s="132">
        <f>SUM(B121:B122)</f>
        <v>6.9726982529085491E-2</v>
      </c>
      <c r="C120" s="132">
        <f t="shared" ref="C120:Q120" si="19">SUM(C121:C122)</f>
        <v>8.1728409693110987E-2</v>
      </c>
      <c r="D120" s="132">
        <f t="shared" si="19"/>
        <v>9.1651461726513284E-2</v>
      </c>
      <c r="E120" s="132">
        <f t="shared" si="19"/>
        <v>9.7336007141121464E-2</v>
      </c>
      <c r="F120" s="132">
        <f t="shared" si="19"/>
        <v>9.1791346017165348E-2</v>
      </c>
      <c r="G120" s="132">
        <f t="shared" si="19"/>
        <v>7.8210541716016727E-2</v>
      </c>
      <c r="H120" s="132">
        <f t="shared" si="19"/>
        <v>5.8454134272287357E-2</v>
      </c>
      <c r="I120" s="132">
        <f t="shared" si="19"/>
        <v>6.661317361696957E-2</v>
      </c>
      <c r="J120" s="132">
        <f t="shared" si="19"/>
        <v>6.3429482271635515E-2</v>
      </c>
      <c r="K120" s="132">
        <f t="shared" si="19"/>
        <v>6.923420468072429E-2</v>
      </c>
      <c r="L120" s="132">
        <f t="shared" si="19"/>
        <v>6.3738780955928248E-2</v>
      </c>
      <c r="M120" s="132">
        <f t="shared" si="19"/>
        <v>7.9529785064713615E-2</v>
      </c>
      <c r="N120" s="132">
        <f t="shared" si="19"/>
        <v>7.8497090828885008E-2</v>
      </c>
      <c r="O120" s="132">
        <f t="shared" si="19"/>
        <v>7.8140459594464529E-2</v>
      </c>
      <c r="P120" s="132">
        <f t="shared" si="19"/>
        <v>0.10687723920968434</v>
      </c>
      <c r="Q120" s="132">
        <f t="shared" si="19"/>
        <v>0.10006202744408564</v>
      </c>
    </row>
    <row r="121" spans="1:17" ht="12" customHeight="1" x14ac:dyDescent="0.25">
      <c r="A121" s="166" t="s">
        <v>163</v>
      </c>
      <c r="B121" s="165">
        <f>RES_hhdet_tes!B$52</f>
        <v>4.5322384200189095E-2</v>
      </c>
      <c r="C121" s="165">
        <f>RES_hhdet_tes!C$52</f>
        <v>5.3106410389144661E-2</v>
      </c>
      <c r="D121" s="165">
        <f>RES_hhdet_tes!D$52</f>
        <v>5.9489446881754324E-2</v>
      </c>
      <c r="E121" s="165">
        <f>RES_hhdet_tes!E$52</f>
        <v>6.3092095576194399E-2</v>
      </c>
      <c r="F121" s="165">
        <f>RES_hhdet_tes!F$52</f>
        <v>5.9362765449392452E-2</v>
      </c>
      <c r="G121" s="165">
        <f>RES_hhdet_tes!G$52</f>
        <v>5.0505186343816705E-2</v>
      </c>
      <c r="H121" s="165">
        <f>RES_hhdet_tes!H$52</f>
        <v>3.6822662053820412E-2</v>
      </c>
      <c r="I121" s="165">
        <f>RES_hhdet_tes!I$52</f>
        <v>4.3899403507668876E-2</v>
      </c>
      <c r="J121" s="165">
        <f>RES_hhdet_tes!J$52</f>
        <v>4.06718137554384E-2</v>
      </c>
      <c r="K121" s="165">
        <f>RES_hhdet_tes!K$52</f>
        <v>4.4686947861056883E-2</v>
      </c>
      <c r="L121" s="165">
        <f>RES_hhdet_tes!L$52</f>
        <v>4.0922641971990303E-2</v>
      </c>
      <c r="M121" s="165">
        <f>RES_hhdet_tes!M$52</f>
        <v>5.2690219764892535E-2</v>
      </c>
      <c r="N121" s="165">
        <f>RES_hhdet_tes!N$52</f>
        <v>5.0722595380646641E-2</v>
      </c>
      <c r="O121" s="165">
        <f>RES_hhdet_tes!O$52</f>
        <v>4.9306204271976461E-2</v>
      </c>
      <c r="P121" s="165">
        <f>RES_hhdet_tes!P$52</f>
        <v>6.9603297353692806E-2</v>
      </c>
      <c r="Q121" s="165">
        <f>RES_hhdet_tes!Q$52</f>
        <v>6.5165412877567386E-2</v>
      </c>
    </row>
    <row r="122" spans="1:17" ht="12" customHeight="1" x14ac:dyDescent="0.25">
      <c r="A122" s="147" t="s">
        <v>59</v>
      </c>
      <c r="B122" s="164">
        <f>RES_hhdet_tes!B$53</f>
        <v>2.4404598328896396E-2</v>
      </c>
      <c r="C122" s="164">
        <f>RES_hhdet_tes!C$53</f>
        <v>2.862199930396632E-2</v>
      </c>
      <c r="D122" s="164">
        <f>RES_hhdet_tes!D$53</f>
        <v>3.2162014844758967E-2</v>
      </c>
      <c r="E122" s="164">
        <f>RES_hhdet_tes!E$53</f>
        <v>3.4243911564927065E-2</v>
      </c>
      <c r="F122" s="164">
        <f>RES_hhdet_tes!F$53</f>
        <v>3.2428580567772897E-2</v>
      </c>
      <c r="G122" s="164">
        <f>RES_hhdet_tes!G$53</f>
        <v>2.7705355372200025E-2</v>
      </c>
      <c r="H122" s="164">
        <f>RES_hhdet_tes!H$53</f>
        <v>2.1631472218466945E-2</v>
      </c>
      <c r="I122" s="164">
        <f>RES_hhdet_tes!I$53</f>
        <v>2.2713770109300695E-2</v>
      </c>
      <c r="J122" s="164">
        <f>RES_hhdet_tes!J$53</f>
        <v>2.2757668516197111E-2</v>
      </c>
      <c r="K122" s="164">
        <f>RES_hhdet_tes!K$53</f>
        <v>2.4547256819667407E-2</v>
      </c>
      <c r="L122" s="164">
        <f>RES_hhdet_tes!L$53</f>
        <v>2.2816138983937952E-2</v>
      </c>
      <c r="M122" s="164">
        <f>RES_hhdet_tes!M$53</f>
        <v>2.6839565299821073E-2</v>
      </c>
      <c r="N122" s="164">
        <f>RES_hhdet_tes!N$53</f>
        <v>2.7774495448238359E-2</v>
      </c>
      <c r="O122" s="164">
        <f>RES_hhdet_tes!O$53</f>
        <v>2.883425532248806E-2</v>
      </c>
      <c r="P122" s="164">
        <f>RES_hhdet_tes!P$53</f>
        <v>3.7273941855991533E-2</v>
      </c>
      <c r="Q122" s="164">
        <f>RES_hhdet_tes!Q$53</f>
        <v>3.4896614566518255E-2</v>
      </c>
    </row>
    <row r="123" spans="1:17" ht="12" customHeight="1" x14ac:dyDescent="0.25">
      <c r="A123" s="163" t="s">
        <v>142</v>
      </c>
      <c r="B123" s="162">
        <f>RES_hhdet_tes!B$54</f>
        <v>3.8176986892752178</v>
      </c>
      <c r="C123" s="162">
        <f>RES_hhdet_tes!C$54</f>
        <v>2.4159733996558326</v>
      </c>
      <c r="D123" s="162">
        <f>RES_hhdet_tes!D$54</f>
        <v>1.8306332187851992</v>
      </c>
      <c r="E123" s="162">
        <f>RES_hhdet_tes!E$54</f>
        <v>0.739035207812622</v>
      </c>
      <c r="F123" s="162">
        <f>RES_hhdet_tes!F$54</f>
        <v>0.51956038053545939</v>
      </c>
      <c r="G123" s="162">
        <f>RES_hhdet_tes!G$54</f>
        <v>0.41081632631820242</v>
      </c>
      <c r="H123" s="162">
        <f>RES_hhdet_tes!H$54</f>
        <v>0.28793419310758533</v>
      </c>
      <c r="I123" s="162">
        <f>RES_hhdet_tes!I$54</f>
        <v>0.29649068649862897</v>
      </c>
      <c r="J123" s="162">
        <f>RES_hhdet_tes!J$54</f>
        <v>0.32593483586742855</v>
      </c>
      <c r="K123" s="162">
        <f>RES_hhdet_tes!K$54</f>
        <v>0.2880036302110478</v>
      </c>
      <c r="L123" s="162">
        <f>RES_hhdet_tes!L$54</f>
        <v>0.26866053875232487</v>
      </c>
      <c r="M123" s="162">
        <f>RES_hhdet_tes!M$54</f>
        <v>0.50615294781082909</v>
      </c>
      <c r="N123" s="162">
        <f>RES_hhdet_tes!N$54</f>
        <v>0.23403451413968648</v>
      </c>
      <c r="O123" s="162">
        <f>RES_hhdet_tes!O$54</f>
        <v>0.18994951290245576</v>
      </c>
      <c r="P123" s="162">
        <f>RES_hhdet_tes!P$54</f>
        <v>0.33799117047369598</v>
      </c>
      <c r="Q123" s="162">
        <f>RES_hhdet_tes!Q$54</f>
        <v>0.33434708897631688</v>
      </c>
    </row>
    <row r="124" spans="1:17" ht="12" customHeight="1" x14ac:dyDescent="0.25">
      <c r="A124" s="161" t="s">
        <v>141</v>
      </c>
      <c r="B124" s="160">
        <f>SUM(B125:B126)</f>
        <v>9.0777754454608936E-2</v>
      </c>
      <c r="C124" s="160">
        <f t="shared" ref="C124:Q124" si="20">SUM(C125:C126)</f>
        <v>6.3663265561845483E-2</v>
      </c>
      <c r="D124" s="160">
        <f t="shared" si="20"/>
        <v>5.2254988437493044E-2</v>
      </c>
      <c r="E124" s="160">
        <f t="shared" si="20"/>
        <v>2.26986490795251E-2</v>
      </c>
      <c r="F124" s="160">
        <f t="shared" si="20"/>
        <v>1.740389087112066E-2</v>
      </c>
      <c r="G124" s="160">
        <f t="shared" si="20"/>
        <v>1.437087852046441E-2</v>
      </c>
      <c r="H124" s="160">
        <f t="shared" si="20"/>
        <v>1.0406973513624398E-2</v>
      </c>
      <c r="I124" s="160">
        <f t="shared" si="20"/>
        <v>1.1107778934072263E-2</v>
      </c>
      <c r="J124" s="160">
        <f t="shared" si="20"/>
        <v>1.2551284612649021E-2</v>
      </c>
      <c r="K124" s="160">
        <f t="shared" si="20"/>
        <v>1.2042996677976068E-2</v>
      </c>
      <c r="L124" s="160">
        <f t="shared" si="20"/>
        <v>1.1841218973836739E-2</v>
      </c>
      <c r="M124" s="160">
        <f t="shared" si="20"/>
        <v>2.2582903491224424E-2</v>
      </c>
      <c r="N124" s="160">
        <f t="shared" si="20"/>
        <v>1.0478707932688049E-2</v>
      </c>
      <c r="O124" s="160">
        <f t="shared" si="20"/>
        <v>8.6782919652958392E-3</v>
      </c>
      <c r="P124" s="160">
        <f t="shared" si="20"/>
        <v>1.5813682635982748E-2</v>
      </c>
      <c r="Q124" s="160">
        <f t="shared" si="20"/>
        <v>1.5764690934153378E-2</v>
      </c>
    </row>
    <row r="125" spans="1:17" ht="12" customHeight="1" x14ac:dyDescent="0.25">
      <c r="A125" s="148" t="s">
        <v>60</v>
      </c>
      <c r="B125" s="156">
        <f>RES_hhdet_tes!B$56</f>
        <v>6.2468420393089107E-2</v>
      </c>
      <c r="C125" s="156">
        <f>RES_hhdet_tes!C$56</f>
        <v>4.4134175784048962E-2</v>
      </c>
      <c r="D125" s="156">
        <f>RES_hhdet_tes!D$56</f>
        <v>3.64644425613306E-2</v>
      </c>
      <c r="E125" s="156">
        <f>RES_hhdet_tes!E$56</f>
        <v>1.5849866766539687E-2</v>
      </c>
      <c r="F125" s="156">
        <f>RES_hhdet_tes!F$56</f>
        <v>1.2086867109196858E-2</v>
      </c>
      <c r="G125" s="156">
        <f>RES_hhdet_tes!G$56</f>
        <v>9.9656208654977391E-3</v>
      </c>
      <c r="H125" s="156">
        <f>RES_hhdet_tes!H$56</f>
        <v>7.2163313614005244E-3</v>
      </c>
      <c r="I125" s="156">
        <f>RES_hhdet_tes!I$56</f>
        <v>7.793089994676706E-3</v>
      </c>
      <c r="J125" s="156">
        <f>RES_hhdet_tes!J$56</f>
        <v>8.9579685311442156E-3</v>
      </c>
      <c r="K125" s="156">
        <f>RES_hhdet_tes!K$56</f>
        <v>8.6758950788181494E-3</v>
      </c>
      <c r="L125" s="156">
        <f>RES_hhdet_tes!L$56</f>
        <v>8.6207591650990859E-3</v>
      </c>
      <c r="M125" s="156">
        <f>RES_hhdet_tes!M$56</f>
        <v>1.6733955452363204E-2</v>
      </c>
      <c r="N125" s="156">
        <f>RES_hhdet_tes!N$56</f>
        <v>7.9090203616896185E-3</v>
      </c>
      <c r="O125" s="156">
        <f>RES_hhdet_tes!O$56</f>
        <v>6.4897336865491172E-3</v>
      </c>
      <c r="P125" s="156">
        <f>RES_hhdet_tes!P$56</f>
        <v>1.1812215348501303E-2</v>
      </c>
      <c r="Q125" s="156">
        <f>RES_hhdet_tes!Q$56</f>
        <v>1.1801668459722282E-2</v>
      </c>
    </row>
    <row r="126" spans="1:17" ht="12" customHeight="1" x14ac:dyDescent="0.25">
      <c r="A126" s="148" t="s">
        <v>59</v>
      </c>
      <c r="B126" s="156">
        <f>RES_hhdet_tes!B$57</f>
        <v>2.8309334061519826E-2</v>
      </c>
      <c r="C126" s="156">
        <f>RES_hhdet_tes!C$57</f>
        <v>1.9529089777796514E-2</v>
      </c>
      <c r="D126" s="156">
        <f>RES_hhdet_tes!D$57</f>
        <v>1.5790545876162448E-2</v>
      </c>
      <c r="E126" s="156">
        <f>RES_hhdet_tes!E$57</f>
        <v>6.8487823129854139E-3</v>
      </c>
      <c r="F126" s="156">
        <f>RES_hhdet_tes!F$57</f>
        <v>5.3170237619238024E-3</v>
      </c>
      <c r="G126" s="156">
        <f>RES_hhdet_tes!G$57</f>
        <v>4.4052576549666704E-3</v>
      </c>
      <c r="H126" s="156">
        <f>RES_hhdet_tes!H$57</f>
        <v>3.1906421522238742E-3</v>
      </c>
      <c r="I126" s="156">
        <f>RES_hhdet_tes!I$57</f>
        <v>3.3146889393955562E-3</v>
      </c>
      <c r="J126" s="156">
        <f>RES_hhdet_tes!J$57</f>
        <v>3.5933160815048056E-3</v>
      </c>
      <c r="K126" s="156">
        <f>RES_hhdet_tes!K$57</f>
        <v>3.3671015991579177E-3</v>
      </c>
      <c r="L126" s="156">
        <f>RES_hhdet_tes!L$57</f>
        <v>3.2204598087376538E-3</v>
      </c>
      <c r="M126" s="156">
        <f>RES_hhdet_tes!M$57</f>
        <v>5.8489480388612177E-3</v>
      </c>
      <c r="N126" s="156">
        <f>RES_hhdet_tes!N$57</f>
        <v>2.5696875709984306E-3</v>
      </c>
      <c r="O126" s="156">
        <f>RES_hhdet_tes!O$57</f>
        <v>2.1885582787467221E-3</v>
      </c>
      <c r="P126" s="156">
        <f>RES_hhdet_tes!P$57</f>
        <v>4.0014672874814439E-3</v>
      </c>
      <c r="Q126" s="156">
        <f>RES_hhdet_tes!Q$57</f>
        <v>3.963022474431096E-3</v>
      </c>
    </row>
    <row r="127" spans="1:17" ht="12" customHeight="1" x14ac:dyDescent="0.25">
      <c r="A127" s="158" t="s">
        <v>62</v>
      </c>
      <c r="B127" s="157">
        <f>SUM(B128:B129)</f>
        <v>2.1901631498619323</v>
      </c>
      <c r="C127" s="157">
        <f t="shared" ref="C127:Q127" si="21">SUM(C128:C129)</f>
        <v>1.8486213648470144</v>
      </c>
      <c r="D127" s="157">
        <f t="shared" si="21"/>
        <v>1.7424602992373441</v>
      </c>
      <c r="E127" s="157">
        <f t="shared" si="21"/>
        <v>1.4084176910044828</v>
      </c>
      <c r="F127" s="157">
        <f t="shared" si="21"/>
        <v>1.2063614898486541</v>
      </c>
      <c r="G127" s="157">
        <f t="shared" si="21"/>
        <v>0.99118872239542888</v>
      </c>
      <c r="H127" s="157">
        <f t="shared" si="21"/>
        <v>0.766560730018645</v>
      </c>
      <c r="I127" s="157">
        <f t="shared" si="21"/>
        <v>0.79054752819131802</v>
      </c>
      <c r="J127" s="157">
        <f t="shared" si="21"/>
        <v>0.78213651280752516</v>
      </c>
      <c r="K127" s="157">
        <f t="shared" si="21"/>
        <v>0.77831048326895991</v>
      </c>
      <c r="L127" s="157">
        <f t="shared" si="21"/>
        <v>0.6690595227476569</v>
      </c>
      <c r="M127" s="157">
        <f t="shared" si="21"/>
        <v>0.90646542300839217</v>
      </c>
      <c r="N127" s="157">
        <f t="shared" si="21"/>
        <v>0.8680279215102048</v>
      </c>
      <c r="O127" s="157">
        <f t="shared" si="21"/>
        <v>0.87208092533968573</v>
      </c>
      <c r="P127" s="157">
        <f t="shared" si="21"/>
        <v>1.1786184266789188</v>
      </c>
      <c r="Q127" s="157">
        <f t="shared" si="21"/>
        <v>1.0767930955313756</v>
      </c>
    </row>
    <row r="128" spans="1:17" ht="12" customHeight="1" x14ac:dyDescent="0.25">
      <c r="A128" s="23" t="s">
        <v>57</v>
      </c>
      <c r="B128" s="156">
        <f>RES_hhdet_tes!B$59</f>
        <v>0.70680330899118404</v>
      </c>
      <c r="C128" s="156">
        <f>RES_hhdet_tes!C$59</f>
        <v>0.61347246083464468</v>
      </c>
      <c r="D128" s="156">
        <f>RES_hhdet_tes!D$59</f>
        <v>0.50475185281858592</v>
      </c>
      <c r="E128" s="156">
        <f>RES_hhdet_tes!E$59</f>
        <v>0.39326527322545296</v>
      </c>
      <c r="F128" s="156">
        <f>RES_hhdet_tes!F$59</f>
        <v>0.30727579164534741</v>
      </c>
      <c r="G128" s="156">
        <f>RES_hhdet_tes!G$59</f>
        <v>0.22502944495921337</v>
      </c>
      <c r="H128" s="156">
        <f>RES_hhdet_tes!H$59</f>
        <v>0.18846259860806475</v>
      </c>
      <c r="I128" s="156">
        <f>RES_hhdet_tes!I$59</f>
        <v>0.16554276714460733</v>
      </c>
      <c r="J128" s="156">
        <f>RES_hhdet_tes!J$59</f>
        <v>0.17251706867071878</v>
      </c>
      <c r="K128" s="156">
        <f>RES_hhdet_tes!K$59</f>
        <v>0.16671438939724337</v>
      </c>
      <c r="L128" s="156">
        <f>RES_hhdet_tes!L$59</f>
        <v>0.17084594682573626</v>
      </c>
      <c r="M128" s="156">
        <f>RES_hhdet_tes!M$59</f>
        <v>0.13837780128995653</v>
      </c>
      <c r="N128" s="156">
        <f>RES_hhdet_tes!N$59</f>
        <v>0.13351645752403021</v>
      </c>
      <c r="O128" s="156">
        <f>RES_hhdet_tes!O$59</f>
        <v>0.14154693611043759</v>
      </c>
      <c r="P128" s="156">
        <f>RES_hhdet_tes!P$59</f>
        <v>0.11242849182929621</v>
      </c>
      <c r="Q128" s="156">
        <f>RES_hhdet_tes!Q$59</f>
        <v>0.10225154476591714</v>
      </c>
    </row>
    <row r="129" spans="1:17" ht="12" customHeight="1" x14ac:dyDescent="0.25">
      <c r="A129" s="29" t="s">
        <v>140</v>
      </c>
      <c r="B129" s="57">
        <f>RES_hhdet_tes!B$60</f>
        <v>1.4833598408707482</v>
      </c>
      <c r="C129" s="57">
        <f>RES_hhdet_tes!C$60</f>
        <v>1.2351489040123698</v>
      </c>
      <c r="D129" s="57">
        <f>RES_hhdet_tes!D$60</f>
        <v>1.2377084464187582</v>
      </c>
      <c r="E129" s="57">
        <f>RES_hhdet_tes!E$60</f>
        <v>1.0151524177790299</v>
      </c>
      <c r="F129" s="57">
        <f>RES_hhdet_tes!F$60</f>
        <v>0.89908569820330664</v>
      </c>
      <c r="G129" s="57">
        <f>RES_hhdet_tes!G$60</f>
        <v>0.76615927743621548</v>
      </c>
      <c r="H129" s="57">
        <f>RES_hhdet_tes!H$60</f>
        <v>0.57809813141058031</v>
      </c>
      <c r="I129" s="57">
        <f>RES_hhdet_tes!I$60</f>
        <v>0.62500476104671066</v>
      </c>
      <c r="J129" s="57">
        <f>RES_hhdet_tes!J$60</f>
        <v>0.60961944413680635</v>
      </c>
      <c r="K129" s="57">
        <f>RES_hhdet_tes!K$60</f>
        <v>0.61159609387171654</v>
      </c>
      <c r="L129" s="57">
        <f>RES_hhdet_tes!L$60</f>
        <v>0.49821357592192067</v>
      </c>
      <c r="M129" s="57">
        <f>RES_hhdet_tes!M$60</f>
        <v>0.7680876217184357</v>
      </c>
      <c r="N129" s="57">
        <f>RES_hhdet_tes!N$60</f>
        <v>0.73451146398617462</v>
      </c>
      <c r="O129" s="57">
        <f>RES_hhdet_tes!O$60</f>
        <v>0.73053398922924817</v>
      </c>
      <c r="P129" s="57">
        <f>RES_hhdet_tes!P$60</f>
        <v>1.0661899348496227</v>
      </c>
      <c r="Q129" s="57">
        <f>RES_hhdet_tes!Q$60</f>
        <v>0.97454155076545834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0.62889507173195192</v>
      </c>
      <c r="C131" s="175">
        <f t="shared" si="22"/>
        <v>0.62511450179112471</v>
      </c>
      <c r="D131" s="175">
        <f t="shared" si="22"/>
        <v>0.62497096204388647</v>
      </c>
      <c r="E131" s="175">
        <f t="shared" si="22"/>
        <v>0.62070305988187635</v>
      </c>
      <c r="F131" s="175">
        <f t="shared" si="22"/>
        <v>0.62043243448766816</v>
      </c>
      <c r="G131" s="175">
        <f t="shared" si="22"/>
        <v>0.62136052897183225</v>
      </c>
      <c r="H131" s="175">
        <f t="shared" si="22"/>
        <v>0.62157973477489514</v>
      </c>
      <c r="I131" s="175">
        <f t="shared" si="22"/>
        <v>0.63503602061431974</v>
      </c>
      <c r="J131" s="175">
        <f t="shared" si="22"/>
        <v>0.64861578342123705</v>
      </c>
      <c r="K131" s="175">
        <f t="shared" si="22"/>
        <v>0.66203283047766615</v>
      </c>
      <c r="L131" s="175">
        <f t="shared" si="22"/>
        <v>0.67461837438413763</v>
      </c>
      <c r="M131" s="175">
        <f t="shared" si="22"/>
        <v>0.69289306209407375</v>
      </c>
      <c r="N131" s="175">
        <f t="shared" si="22"/>
        <v>0.69412829807266485</v>
      </c>
      <c r="O131" s="175">
        <f t="shared" si="22"/>
        <v>0.69547369432258255</v>
      </c>
      <c r="P131" s="175">
        <f t="shared" si="22"/>
        <v>0.70174066080958597</v>
      </c>
      <c r="Q131" s="175">
        <f t="shared" si="22"/>
        <v>0.70433508303895087</v>
      </c>
    </row>
    <row r="132" spans="1:17" ht="12" customHeight="1" x14ac:dyDescent="0.25">
      <c r="A132" s="158" t="s">
        <v>65</v>
      </c>
      <c r="B132" s="169">
        <f t="shared" si="22"/>
        <v>0.62557355526387071</v>
      </c>
      <c r="C132" s="169">
        <f t="shared" si="22"/>
        <v>0.62548404504033228</v>
      </c>
      <c r="D132" s="169">
        <f t="shared" si="22"/>
        <v>0.6262504077877864</v>
      </c>
      <c r="E132" s="169">
        <f t="shared" si="22"/>
        <v>0.62614406226174291</v>
      </c>
      <c r="F132" s="169">
        <f t="shared" si="22"/>
        <v>0.62590340091974606</v>
      </c>
      <c r="G132" s="169">
        <f t="shared" si="22"/>
        <v>0.62589082159706511</v>
      </c>
      <c r="H132" s="169">
        <f t="shared" si="22"/>
        <v>0.62577833133826466</v>
      </c>
      <c r="I132" s="169">
        <f t="shared" si="22"/>
        <v>0.6418954926719258</v>
      </c>
      <c r="J132" s="169">
        <f t="shared" si="22"/>
        <v>0.655504108688308</v>
      </c>
      <c r="K132" s="169">
        <f t="shared" si="22"/>
        <v>0.67300668192232926</v>
      </c>
      <c r="L132" s="169">
        <f t="shared" si="22"/>
        <v>0.68795630091916471</v>
      </c>
      <c r="M132" s="169">
        <f t="shared" si="22"/>
        <v>0.70870429962800241</v>
      </c>
      <c r="N132" s="169">
        <f t="shared" si="22"/>
        <v>0.71037949934793643</v>
      </c>
      <c r="O132" s="169">
        <f t="shared" si="22"/>
        <v>0.71021360688302448</v>
      </c>
      <c r="P132" s="169">
        <f t="shared" si="22"/>
        <v>0.71709028962196497</v>
      </c>
      <c r="Q132" s="169">
        <f t="shared" si="22"/>
        <v>0.71759258537714143</v>
      </c>
    </row>
    <row r="133" spans="1:17" ht="12" customHeight="1" x14ac:dyDescent="0.25">
      <c r="A133" s="23" t="s">
        <v>166</v>
      </c>
      <c r="B133" s="73">
        <f t="shared" si="22"/>
        <v>0.62106458433816847</v>
      </c>
      <c r="C133" s="73">
        <f t="shared" si="22"/>
        <v>0.62106458433816814</v>
      </c>
      <c r="D133" s="73">
        <f t="shared" si="22"/>
        <v>0.62106458433816825</v>
      </c>
      <c r="E133" s="73">
        <f t="shared" si="22"/>
        <v>0.62106458433816847</v>
      </c>
      <c r="F133" s="73">
        <f t="shared" si="22"/>
        <v>0.62106458433816814</v>
      </c>
      <c r="G133" s="73">
        <f t="shared" si="22"/>
        <v>0.6210645843381678</v>
      </c>
      <c r="H133" s="73">
        <f t="shared" si="22"/>
        <v>0.62106458433816814</v>
      </c>
      <c r="I133" s="73">
        <f t="shared" si="22"/>
        <v>0.63626697786897712</v>
      </c>
      <c r="J133" s="73">
        <f t="shared" si="22"/>
        <v>0.65058312198438562</v>
      </c>
      <c r="K133" s="73">
        <f t="shared" si="22"/>
        <v>0.66743217028672275</v>
      </c>
      <c r="L133" s="73">
        <f t="shared" si="22"/>
        <v>0.68373399157111048</v>
      </c>
      <c r="M133" s="73">
        <f t="shared" si="22"/>
        <v>0.70207360443387046</v>
      </c>
      <c r="N133" s="73">
        <f t="shared" si="22"/>
        <v>0.70289552633096253</v>
      </c>
      <c r="O133" s="73">
        <f t="shared" si="22"/>
        <v>0.70291838409881535</v>
      </c>
      <c r="P133" s="73">
        <f t="shared" si="22"/>
        <v>0.70646554568257747</v>
      </c>
      <c r="Q133" s="73">
        <f t="shared" si="22"/>
        <v>0.70728380554600512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0.99999999999999978</v>
      </c>
      <c r="D134" s="73">
        <f t="shared" si="22"/>
        <v>1</v>
      </c>
      <c r="E134" s="73">
        <f t="shared" si="22"/>
        <v>1.0000000000000002</v>
      </c>
      <c r="F134" s="73">
        <f t="shared" si="22"/>
        <v>1</v>
      </c>
      <c r="G134" s="73">
        <f t="shared" si="22"/>
        <v>0.99999999999999922</v>
      </c>
      <c r="H134" s="73">
        <f t="shared" si="22"/>
        <v>1</v>
      </c>
      <c r="I134" s="73">
        <f t="shared" si="22"/>
        <v>0.99999999999999967</v>
      </c>
      <c r="J134" s="73">
        <f t="shared" si="22"/>
        <v>1</v>
      </c>
      <c r="K134" s="73">
        <f t="shared" si="22"/>
        <v>1</v>
      </c>
      <c r="L134" s="73">
        <f t="shared" si="22"/>
        <v>1.0000000000000002</v>
      </c>
      <c r="M134" s="73">
        <f t="shared" si="22"/>
        <v>0.99999999999999978</v>
      </c>
      <c r="N134" s="73">
        <f t="shared" si="22"/>
        <v>1.0000000000000002</v>
      </c>
      <c r="O134" s="73">
        <f t="shared" si="22"/>
        <v>0.99999999999999956</v>
      </c>
      <c r="P134" s="73">
        <f t="shared" si="22"/>
        <v>0.99999999999999989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1.6507797765512735</v>
      </c>
      <c r="C135" s="169">
        <f t="shared" si="22"/>
        <v>1.6928596561019251</v>
      </c>
      <c r="D135" s="169">
        <f t="shared" si="22"/>
        <v>1.7408426674907154</v>
      </c>
      <c r="E135" s="169">
        <f t="shared" si="22"/>
        <v>1.8216280894565591</v>
      </c>
      <c r="F135" s="169">
        <f t="shared" si="22"/>
        <v>1.9091398715648211</v>
      </c>
      <c r="G135" s="169">
        <f t="shared" si="22"/>
        <v>2.0420225683763555</v>
      </c>
      <c r="H135" s="169">
        <f t="shared" si="22"/>
        <v>2.1368406534299811</v>
      </c>
      <c r="I135" s="169">
        <f t="shared" si="22"/>
        <v>2.2187554258715139</v>
      </c>
      <c r="J135" s="169">
        <f t="shared" si="22"/>
        <v>2.2414706502438291</v>
      </c>
      <c r="K135" s="169">
        <f t="shared" si="22"/>
        <v>2.5925861643541439</v>
      </c>
      <c r="L135" s="169">
        <f t="shared" si="22"/>
        <v>2.8116665198735697</v>
      </c>
      <c r="M135" s="169">
        <f t="shared" si="22"/>
        <v>3.1430493974873261</v>
      </c>
      <c r="N135" s="169">
        <f t="shared" si="22"/>
        <v>3.2705461193912537</v>
      </c>
      <c r="O135" s="169">
        <f t="shared" si="22"/>
        <v>3.3795515360277149</v>
      </c>
      <c r="P135" s="169">
        <f t="shared" si="22"/>
        <v>3.5246740136492649</v>
      </c>
      <c r="Q135" s="169">
        <f t="shared" si="22"/>
        <v>3.5864535849418853</v>
      </c>
    </row>
    <row r="136" spans="1:17" ht="12" customHeight="1" x14ac:dyDescent="0.25">
      <c r="A136" s="23" t="s">
        <v>60</v>
      </c>
      <c r="B136" s="73">
        <f t="shared" si="22"/>
        <v>1.6507797765512735</v>
      </c>
      <c r="C136" s="73">
        <f t="shared" si="22"/>
        <v>1.6928596561019251</v>
      </c>
      <c r="D136" s="73">
        <f t="shared" si="22"/>
        <v>1.7408426674907154</v>
      </c>
      <c r="E136" s="73">
        <f t="shared" si="22"/>
        <v>1.8216280894565591</v>
      </c>
      <c r="F136" s="73">
        <f t="shared" si="22"/>
        <v>1.9091398715648211</v>
      </c>
      <c r="G136" s="73">
        <f t="shared" si="22"/>
        <v>2.0420225683763555</v>
      </c>
      <c r="H136" s="73">
        <f t="shared" si="22"/>
        <v>2.1368406534299811</v>
      </c>
      <c r="I136" s="73">
        <f t="shared" si="22"/>
        <v>2.2187554258715139</v>
      </c>
      <c r="J136" s="73">
        <f t="shared" si="22"/>
        <v>2.2414706502438291</v>
      </c>
      <c r="K136" s="73">
        <f t="shared" si="22"/>
        <v>2.5925861643541439</v>
      </c>
      <c r="L136" s="73">
        <f t="shared" si="22"/>
        <v>2.8116665198735697</v>
      </c>
      <c r="M136" s="73">
        <f t="shared" si="22"/>
        <v>3.1430493974873261</v>
      </c>
      <c r="N136" s="73">
        <f t="shared" si="22"/>
        <v>3.2705461193912537</v>
      </c>
      <c r="O136" s="73">
        <f t="shared" si="22"/>
        <v>3.3795515360277149</v>
      </c>
      <c r="P136" s="73">
        <f t="shared" si="22"/>
        <v>3.5246740136492649</v>
      </c>
      <c r="Q136" s="73">
        <f t="shared" si="22"/>
        <v>3.5864535849418853</v>
      </c>
    </row>
    <row r="137" spans="1:17" ht="12" customHeight="1" x14ac:dyDescent="0.25">
      <c r="A137" s="158" t="s">
        <v>63</v>
      </c>
      <c r="B137" s="169">
        <f t="shared" si="22"/>
        <v>0.64513131406148017</v>
      </c>
      <c r="C137" s="169">
        <f t="shared" si="22"/>
        <v>0.62496302549860061</v>
      </c>
      <c r="D137" s="169">
        <f t="shared" si="22"/>
        <v>0.61424699024895968</v>
      </c>
      <c r="E137" s="169">
        <f t="shared" si="22"/>
        <v>0.58853807472055331</v>
      </c>
      <c r="F137" s="169">
        <f t="shared" si="22"/>
        <v>0.584723003304917</v>
      </c>
      <c r="G137" s="169">
        <f t="shared" si="22"/>
        <v>0.58566516086531661</v>
      </c>
      <c r="H137" s="169">
        <f t="shared" si="22"/>
        <v>0.58755834073858604</v>
      </c>
      <c r="I137" s="169">
        <f t="shared" si="22"/>
        <v>0.58915166369860295</v>
      </c>
      <c r="J137" s="169">
        <f t="shared" si="22"/>
        <v>0.59798475082850944</v>
      </c>
      <c r="K137" s="169">
        <f t="shared" si="22"/>
        <v>0.59750722013521806</v>
      </c>
      <c r="L137" s="169">
        <f t="shared" si="22"/>
        <v>0.60166940023786819</v>
      </c>
      <c r="M137" s="169">
        <f t="shared" si="22"/>
        <v>0.61888839708486365</v>
      </c>
      <c r="N137" s="169">
        <f t="shared" si="22"/>
        <v>0.60377845580089962</v>
      </c>
      <c r="O137" s="169">
        <f t="shared" si="22"/>
        <v>0.60383787103514797</v>
      </c>
      <c r="P137" s="169">
        <f t="shared" si="22"/>
        <v>0.61566574816941988</v>
      </c>
      <c r="Q137" s="169">
        <f t="shared" si="22"/>
        <v>0.61885764914950381</v>
      </c>
    </row>
    <row r="138" spans="1:17" ht="12" customHeight="1" x14ac:dyDescent="0.25">
      <c r="A138" s="167" t="s">
        <v>165</v>
      </c>
      <c r="B138" s="174">
        <f t="shared" si="22"/>
        <v>0.55412629906778532</v>
      </c>
      <c r="C138" s="174">
        <f t="shared" si="22"/>
        <v>0.55575876360517695</v>
      </c>
      <c r="D138" s="174">
        <f t="shared" si="22"/>
        <v>0.55702550956795116</v>
      </c>
      <c r="E138" s="174">
        <f t="shared" si="22"/>
        <v>0.55815607403194401</v>
      </c>
      <c r="F138" s="174">
        <f t="shared" si="22"/>
        <v>0.55872372355069111</v>
      </c>
      <c r="G138" s="174">
        <f t="shared" si="22"/>
        <v>0.55983449514777595</v>
      </c>
      <c r="H138" s="174">
        <f t="shared" si="22"/>
        <v>0.56175276042667421</v>
      </c>
      <c r="I138" s="174">
        <f t="shared" si="22"/>
        <v>0.56360754359962106</v>
      </c>
      <c r="J138" s="174">
        <f t="shared" si="22"/>
        <v>0.56502607052345621</v>
      </c>
      <c r="K138" s="174">
        <f t="shared" si="22"/>
        <v>0.56715779857006909</v>
      </c>
      <c r="L138" s="174">
        <f t="shared" si="22"/>
        <v>0.56903710689801124</v>
      </c>
      <c r="M138" s="174">
        <f t="shared" si="22"/>
        <v>0.57469530701320415</v>
      </c>
      <c r="N138" s="174">
        <f t="shared" si="22"/>
        <v>0.5772886836773613</v>
      </c>
      <c r="O138" s="174">
        <f t="shared" si="22"/>
        <v>0.58007879544347563</v>
      </c>
      <c r="P138" s="174">
        <f t="shared" si="22"/>
        <v>0.5875144154839459</v>
      </c>
      <c r="Q138" s="174">
        <f t="shared" si="22"/>
        <v>0.58986760111510395</v>
      </c>
    </row>
    <row r="139" spans="1:17" ht="12" customHeight="1" x14ac:dyDescent="0.25">
      <c r="A139" s="167" t="s">
        <v>164</v>
      </c>
      <c r="B139" s="174">
        <f t="shared" si="22"/>
        <v>0.65659192213117734</v>
      </c>
      <c r="C139" s="174">
        <f t="shared" si="22"/>
        <v>0.66021275706018956</v>
      </c>
      <c r="D139" s="174">
        <f t="shared" si="22"/>
        <v>0.6628599904095257</v>
      </c>
      <c r="E139" s="174">
        <f t="shared" si="22"/>
        <v>0.66505513856259457</v>
      </c>
      <c r="F139" s="174">
        <f t="shared" si="22"/>
        <v>0.66599273554683303</v>
      </c>
      <c r="G139" s="174">
        <f t="shared" si="22"/>
        <v>0.66780133136142972</v>
      </c>
      <c r="H139" s="174">
        <f t="shared" si="22"/>
        <v>0.6762070103162654</v>
      </c>
      <c r="I139" s="174">
        <f t="shared" si="22"/>
        <v>0.66868389669789041</v>
      </c>
      <c r="J139" s="174">
        <f t="shared" si="22"/>
        <v>0.6755311590671832</v>
      </c>
      <c r="K139" s="174">
        <f t="shared" si="22"/>
        <v>0.67744203751996546</v>
      </c>
      <c r="L139" s="174">
        <f t="shared" si="22"/>
        <v>0.6801474014923663</v>
      </c>
      <c r="M139" s="174">
        <f t="shared" si="22"/>
        <v>0.6809412893290453</v>
      </c>
      <c r="N139" s="174">
        <f t="shared" si="22"/>
        <v>0.68856316680621688</v>
      </c>
      <c r="O139" s="174">
        <f t="shared" si="22"/>
        <v>0.69611055356729712</v>
      </c>
      <c r="P139" s="174">
        <f t="shared" si="22"/>
        <v>0.69999750744691991</v>
      </c>
      <c r="Q139" s="174">
        <f t="shared" si="22"/>
        <v>0.70107596100126668</v>
      </c>
    </row>
    <row r="140" spans="1:17" ht="12" customHeight="1" x14ac:dyDescent="0.25">
      <c r="A140" s="166" t="s">
        <v>163</v>
      </c>
      <c r="B140" s="173">
        <f t="shared" si="22"/>
        <v>0.55412629906778521</v>
      </c>
      <c r="C140" s="173">
        <f t="shared" si="22"/>
        <v>0.55802204098207286</v>
      </c>
      <c r="D140" s="173">
        <f t="shared" si="22"/>
        <v>0.56066749776992342</v>
      </c>
      <c r="E140" s="173">
        <f t="shared" si="22"/>
        <v>0.56275004196635658</v>
      </c>
      <c r="F140" s="173">
        <f t="shared" si="22"/>
        <v>0.56322602777569342</v>
      </c>
      <c r="G140" s="173">
        <f t="shared" si="22"/>
        <v>0.56486467624033598</v>
      </c>
      <c r="H140" s="173">
        <f t="shared" si="22"/>
        <v>0.56813988127796378</v>
      </c>
      <c r="I140" s="173">
        <f t="shared" si="22"/>
        <v>0.57082965064219915</v>
      </c>
      <c r="J140" s="173">
        <f t="shared" si="22"/>
        <v>0.57173080856759995</v>
      </c>
      <c r="K140" s="173">
        <f t="shared" si="22"/>
        <v>0.57547565816213508</v>
      </c>
      <c r="L140" s="173">
        <f t="shared" si="22"/>
        <v>0.57721220890186675</v>
      </c>
      <c r="M140" s="173">
        <f t="shared" si="22"/>
        <v>0.58574412448411795</v>
      </c>
      <c r="N140" s="173">
        <f t="shared" si="22"/>
        <v>0.58824631375957304</v>
      </c>
      <c r="O140" s="173">
        <f t="shared" si="22"/>
        <v>0.59106903426794799</v>
      </c>
      <c r="P140" s="173">
        <f t="shared" si="22"/>
        <v>0.60310440290590239</v>
      </c>
      <c r="Q140" s="173">
        <f t="shared" si="22"/>
        <v>0.60433608737832822</v>
      </c>
    </row>
    <row r="141" spans="1:17" ht="12" customHeight="1" x14ac:dyDescent="0.25">
      <c r="A141" s="147" t="s">
        <v>59</v>
      </c>
      <c r="B141" s="172">
        <f t="shared" si="22"/>
        <v>0.99999999999999956</v>
      </c>
      <c r="C141" s="172">
        <f t="shared" si="22"/>
        <v>0.99999999999999967</v>
      </c>
      <c r="D141" s="172">
        <f t="shared" si="22"/>
        <v>1</v>
      </c>
      <c r="E141" s="172">
        <f t="shared" si="22"/>
        <v>1</v>
      </c>
      <c r="F141" s="172">
        <f t="shared" si="22"/>
        <v>1.0000000000000002</v>
      </c>
      <c r="G141" s="172">
        <f t="shared" si="22"/>
        <v>1</v>
      </c>
      <c r="H141" s="172">
        <f t="shared" si="22"/>
        <v>0.99999999999999989</v>
      </c>
      <c r="I141" s="172">
        <f t="shared" si="22"/>
        <v>1.0000000000000004</v>
      </c>
      <c r="J141" s="172">
        <f t="shared" si="22"/>
        <v>1.0000000000000002</v>
      </c>
      <c r="K141" s="172">
        <f t="shared" si="22"/>
        <v>1</v>
      </c>
      <c r="L141" s="172">
        <f t="shared" si="22"/>
        <v>1.0000000000000002</v>
      </c>
      <c r="M141" s="172">
        <f t="shared" si="22"/>
        <v>0.99999999999999967</v>
      </c>
      <c r="N141" s="172">
        <f t="shared" si="22"/>
        <v>1.0000000000000002</v>
      </c>
      <c r="O141" s="172">
        <f t="shared" si="22"/>
        <v>1</v>
      </c>
      <c r="P141" s="172">
        <f t="shared" si="22"/>
        <v>0.99999999999999944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0.72828027877480339</v>
      </c>
      <c r="C142" s="171">
        <f t="shared" si="22"/>
        <v>0.7282802787748035</v>
      </c>
      <c r="D142" s="171">
        <f t="shared" si="22"/>
        <v>0.72828027877480339</v>
      </c>
      <c r="E142" s="171">
        <f t="shared" si="22"/>
        <v>0.72828027877480339</v>
      </c>
      <c r="F142" s="171">
        <f t="shared" si="22"/>
        <v>0.72828027877480384</v>
      </c>
      <c r="G142" s="171">
        <f t="shared" si="22"/>
        <v>0.73010412098513633</v>
      </c>
      <c r="H142" s="171">
        <f t="shared" si="22"/>
        <v>0.7312574149475457</v>
      </c>
      <c r="I142" s="171">
        <f t="shared" si="22"/>
        <v>0.75151757601149982</v>
      </c>
      <c r="J142" s="171">
        <f t="shared" si="22"/>
        <v>0.77408737079955869</v>
      </c>
      <c r="K142" s="171">
        <f t="shared" si="22"/>
        <v>0.7779707183326372</v>
      </c>
      <c r="L142" s="171">
        <f t="shared" si="22"/>
        <v>0.78238999225445738</v>
      </c>
      <c r="M142" s="171">
        <f t="shared" si="22"/>
        <v>0.78548903465787623</v>
      </c>
      <c r="N142" s="171">
        <f t="shared" si="22"/>
        <v>0.78952319116341729</v>
      </c>
      <c r="O142" s="171">
        <f t="shared" si="22"/>
        <v>0.78952319116341718</v>
      </c>
      <c r="P142" s="171">
        <f t="shared" si="22"/>
        <v>0.79390788764062836</v>
      </c>
      <c r="Q142" s="171">
        <f t="shared" si="22"/>
        <v>0.79401314667083878</v>
      </c>
    </row>
    <row r="143" spans="1:17" ht="12" customHeight="1" x14ac:dyDescent="0.25">
      <c r="A143" s="161" t="s">
        <v>141</v>
      </c>
      <c r="B143" s="170">
        <f t="shared" si="22"/>
        <v>0.79570573035731529</v>
      </c>
      <c r="C143" s="170">
        <f t="shared" si="22"/>
        <v>0.79450346065435518</v>
      </c>
      <c r="D143" s="170">
        <f t="shared" si="22"/>
        <v>0.79342781065787638</v>
      </c>
      <c r="E143" s="170">
        <f t="shared" si="22"/>
        <v>0.79332069237666991</v>
      </c>
      <c r="F143" s="170">
        <f t="shared" si="22"/>
        <v>0.79420958971891809</v>
      </c>
      <c r="G143" s="170">
        <f t="shared" si="22"/>
        <v>0.79595684950956358</v>
      </c>
      <c r="H143" s="170">
        <f t="shared" si="22"/>
        <v>0.79684752218413424</v>
      </c>
      <c r="I143" s="170">
        <f t="shared" si="22"/>
        <v>0.8127255965041269</v>
      </c>
      <c r="J143" s="170">
        <f t="shared" si="22"/>
        <v>0.82845907898452009</v>
      </c>
      <c r="K143" s="170">
        <f t="shared" si="22"/>
        <v>0.8295602037794797</v>
      </c>
      <c r="L143" s="170">
        <f t="shared" si="22"/>
        <v>0.83152466691745386</v>
      </c>
      <c r="M143" s="170">
        <f t="shared" si="22"/>
        <v>0.83458381346702992</v>
      </c>
      <c r="N143" s="170">
        <f t="shared" si="22"/>
        <v>0.83249237484151506</v>
      </c>
      <c r="O143" s="170">
        <f t="shared" si="22"/>
        <v>0.83377994480060924</v>
      </c>
      <c r="P143" s="170">
        <f t="shared" si="22"/>
        <v>0.84112261647906295</v>
      </c>
      <c r="Q143" s="170">
        <f t="shared" si="22"/>
        <v>0.84092682343249536</v>
      </c>
    </row>
    <row r="144" spans="1:17" ht="12" customHeight="1" x14ac:dyDescent="0.25">
      <c r="A144" s="148" t="s">
        <v>60</v>
      </c>
      <c r="B144" s="73">
        <f t="shared" si="22"/>
        <v>0.72828027877480361</v>
      </c>
      <c r="C144" s="73">
        <f t="shared" si="22"/>
        <v>0.7282802787748035</v>
      </c>
      <c r="D144" s="73">
        <f t="shared" si="22"/>
        <v>0.72828027877480339</v>
      </c>
      <c r="E144" s="73">
        <f t="shared" si="22"/>
        <v>0.72828027877480372</v>
      </c>
      <c r="F144" s="73">
        <f t="shared" si="22"/>
        <v>0.7282802787748035</v>
      </c>
      <c r="G144" s="73">
        <f t="shared" si="22"/>
        <v>0.73010412098513633</v>
      </c>
      <c r="H144" s="73">
        <f t="shared" si="22"/>
        <v>0.73117203157343569</v>
      </c>
      <c r="I144" s="73">
        <f t="shared" si="22"/>
        <v>0.75276436269781011</v>
      </c>
      <c r="J144" s="73">
        <f t="shared" si="22"/>
        <v>0.77512263637101941</v>
      </c>
      <c r="K144" s="73">
        <f t="shared" si="22"/>
        <v>0.7780914581794669</v>
      </c>
      <c r="L144" s="73">
        <f t="shared" si="22"/>
        <v>0.78228941668287622</v>
      </c>
      <c r="M144" s="73">
        <f t="shared" si="22"/>
        <v>0.78896788839602416</v>
      </c>
      <c r="N144" s="73">
        <f t="shared" si="22"/>
        <v>0.7895231911634184</v>
      </c>
      <c r="O144" s="73">
        <f t="shared" si="22"/>
        <v>0.78952319116341696</v>
      </c>
      <c r="P144" s="73">
        <f t="shared" si="22"/>
        <v>0.79816476559796523</v>
      </c>
      <c r="Q144" s="73">
        <f t="shared" si="22"/>
        <v>0.79828478746511322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1</v>
      </c>
      <c r="D145" s="73">
        <f t="shared" si="22"/>
        <v>1</v>
      </c>
      <c r="E145" s="73">
        <f t="shared" si="22"/>
        <v>1</v>
      </c>
      <c r="F145" s="73">
        <f t="shared" si="22"/>
        <v>1</v>
      </c>
      <c r="G145" s="73">
        <f t="shared" si="22"/>
        <v>1.0000000000000002</v>
      </c>
      <c r="H145" s="73">
        <f t="shared" si="22"/>
        <v>0.99999999999999978</v>
      </c>
      <c r="I145" s="73">
        <f t="shared" si="22"/>
        <v>1.0000000000000004</v>
      </c>
      <c r="J145" s="73">
        <f t="shared" si="22"/>
        <v>1</v>
      </c>
      <c r="K145" s="73">
        <f t="shared" si="22"/>
        <v>1.0000000000000004</v>
      </c>
      <c r="L145" s="73">
        <f t="shared" si="22"/>
        <v>0.99999999999999978</v>
      </c>
      <c r="M145" s="73">
        <f t="shared" si="22"/>
        <v>1.0000000000000007</v>
      </c>
      <c r="N145" s="73">
        <f t="shared" si="22"/>
        <v>1.0000000000000002</v>
      </c>
      <c r="O145" s="73">
        <f t="shared" si="22"/>
        <v>1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0.61916572088861344</v>
      </c>
      <c r="C146" s="169">
        <f t="shared" si="22"/>
        <v>0.6151876424654803</v>
      </c>
      <c r="D146" s="169">
        <f t="shared" si="22"/>
        <v>0.63503831178653847</v>
      </c>
      <c r="E146" s="169">
        <f t="shared" si="22"/>
        <v>0.64016015153584438</v>
      </c>
      <c r="F146" s="169">
        <f t="shared" si="22"/>
        <v>0.65309659028232447</v>
      </c>
      <c r="G146" s="169">
        <f t="shared" si="22"/>
        <v>0.66823737882536993</v>
      </c>
      <c r="H146" s="169">
        <f t="shared" si="22"/>
        <v>0.66319242627939201</v>
      </c>
      <c r="I146" s="169">
        <f t="shared" si="22"/>
        <v>0.69757793180495398</v>
      </c>
      <c r="J146" s="169">
        <f t="shared" si="22"/>
        <v>0.70913551454673451</v>
      </c>
      <c r="K146" s="169">
        <f t="shared" si="22"/>
        <v>0.71342820932558204</v>
      </c>
      <c r="L146" s="169">
        <f t="shared" si="22"/>
        <v>0.69528346040065259</v>
      </c>
      <c r="M146" s="169">
        <f t="shared" si="22"/>
        <v>0.74802137842132721</v>
      </c>
      <c r="N146" s="169">
        <f t="shared" si="22"/>
        <v>0.74782776918947358</v>
      </c>
      <c r="O146" s="169">
        <f t="shared" si="22"/>
        <v>0.7433951708008566</v>
      </c>
      <c r="P146" s="169">
        <f t="shared" si="22"/>
        <v>0.783324919690216</v>
      </c>
      <c r="Q146" s="169">
        <f t="shared" ref="Q146" si="23">IF(Q127=0,"",Q127/Q108)</f>
        <v>0.78677612377975725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0.41854309232117781</v>
      </c>
      <c r="C147" s="73">
        <f t="shared" si="24"/>
        <v>0.4185430923211777</v>
      </c>
      <c r="D147" s="73">
        <f t="shared" si="24"/>
        <v>0.41854309232117809</v>
      </c>
      <c r="E147" s="73">
        <f t="shared" si="24"/>
        <v>0.41854309232117787</v>
      </c>
      <c r="F147" s="73">
        <f t="shared" si="24"/>
        <v>0.41854309232117781</v>
      </c>
      <c r="G147" s="73">
        <f t="shared" si="24"/>
        <v>0.41854309232117776</v>
      </c>
      <c r="H147" s="73">
        <f t="shared" si="24"/>
        <v>0.42368753569415968</v>
      </c>
      <c r="I147" s="73">
        <f t="shared" si="24"/>
        <v>0.44213727692012533</v>
      </c>
      <c r="J147" s="73">
        <f t="shared" si="24"/>
        <v>0.463477045479254</v>
      </c>
      <c r="K147" s="73">
        <f t="shared" si="24"/>
        <v>0.46352391868092591</v>
      </c>
      <c r="L147" s="73">
        <f t="shared" si="24"/>
        <v>0.46370688124575249</v>
      </c>
      <c r="M147" s="73">
        <f t="shared" si="24"/>
        <v>0.46391936772051057</v>
      </c>
      <c r="N147" s="73">
        <f t="shared" si="24"/>
        <v>0.46429938951511857</v>
      </c>
      <c r="O147" s="73">
        <f t="shared" si="24"/>
        <v>0.46437549751905438</v>
      </c>
      <c r="P147" s="73">
        <f t="shared" si="24"/>
        <v>0.46460344116968105</v>
      </c>
      <c r="Q147" s="73">
        <f t="shared" si="24"/>
        <v>0.46883880734683897</v>
      </c>
    </row>
    <row r="148" spans="1:17" ht="12" customHeight="1" x14ac:dyDescent="0.25">
      <c r="A148" s="29" t="s">
        <v>140</v>
      </c>
      <c r="B148" s="65">
        <f t="shared" si="24"/>
        <v>0.80244155533277861</v>
      </c>
      <c r="C148" s="65">
        <f t="shared" si="24"/>
        <v>0.8024415553327785</v>
      </c>
      <c r="D148" s="65">
        <f t="shared" si="24"/>
        <v>0.80480791728735568</v>
      </c>
      <c r="E148" s="65">
        <f t="shared" si="24"/>
        <v>0.80535893041151385</v>
      </c>
      <c r="F148" s="65">
        <f t="shared" si="24"/>
        <v>0.80781452082703253</v>
      </c>
      <c r="G148" s="65">
        <f t="shared" si="24"/>
        <v>0.81020275043889556</v>
      </c>
      <c r="H148" s="65">
        <f t="shared" si="24"/>
        <v>0.81302075708725474</v>
      </c>
      <c r="I148" s="65">
        <f t="shared" si="24"/>
        <v>0.82361010947033186</v>
      </c>
      <c r="J148" s="65">
        <f t="shared" si="24"/>
        <v>0.83427216454763997</v>
      </c>
      <c r="K148" s="65">
        <f t="shared" si="24"/>
        <v>0.83633975745638423</v>
      </c>
      <c r="L148" s="65">
        <f t="shared" si="24"/>
        <v>0.83895824810858266</v>
      </c>
      <c r="M148" s="65">
        <f t="shared" si="24"/>
        <v>0.84078373299107256</v>
      </c>
      <c r="N148" s="65">
        <f t="shared" si="24"/>
        <v>0.84120391188072263</v>
      </c>
      <c r="O148" s="65">
        <f t="shared" si="24"/>
        <v>0.84134398172989422</v>
      </c>
      <c r="P148" s="65">
        <f t="shared" si="24"/>
        <v>0.84440832223888107</v>
      </c>
      <c r="Q148" s="65">
        <f t="shared" si="24"/>
        <v>0.84704512828138456</v>
      </c>
    </row>
    <row r="150" spans="1:17" ht="12" customHeight="1" x14ac:dyDescent="0.25">
      <c r="A150" s="152" t="s">
        <v>121</v>
      </c>
      <c r="B150" s="168">
        <f>SUM(B151,B154,B156,B165)</f>
        <v>161.90072612386945</v>
      </c>
      <c r="C150" s="168">
        <f t="shared" ref="C150:Q150" si="25">SUM(C151,C154,C156,C165)</f>
        <v>142.71211719496293</v>
      </c>
      <c r="D150" s="168">
        <f t="shared" si="25"/>
        <v>122.94901233498936</v>
      </c>
      <c r="E150" s="168">
        <f t="shared" si="25"/>
        <v>103.1297029588748</v>
      </c>
      <c r="F150" s="168">
        <f t="shared" si="25"/>
        <v>83.675641620557613</v>
      </c>
      <c r="G150" s="168">
        <f t="shared" si="25"/>
        <v>64.185302763124696</v>
      </c>
      <c r="H150" s="168">
        <f t="shared" si="25"/>
        <v>44.873408365686515</v>
      </c>
      <c r="I150" s="168">
        <f t="shared" si="25"/>
        <v>44.745377912226616</v>
      </c>
      <c r="J150" s="168">
        <f t="shared" si="25"/>
        <v>44.685171389969199</v>
      </c>
      <c r="K150" s="168">
        <f t="shared" si="25"/>
        <v>44.649082180011256</v>
      </c>
      <c r="L150" s="168">
        <f t="shared" si="25"/>
        <v>44.825541490451769</v>
      </c>
      <c r="M150" s="168">
        <f t="shared" si="25"/>
        <v>41.551866703536845</v>
      </c>
      <c r="N150" s="168">
        <f t="shared" si="25"/>
        <v>41.532213263842742</v>
      </c>
      <c r="O150" s="168">
        <f t="shared" si="25"/>
        <v>41.577699127974114</v>
      </c>
      <c r="P150" s="168">
        <f t="shared" si="25"/>
        <v>41.41192250293129</v>
      </c>
      <c r="Q150" s="168">
        <f t="shared" si="25"/>
        <v>41.354122623434229</v>
      </c>
    </row>
    <row r="151" spans="1:17" ht="12" customHeight="1" x14ac:dyDescent="0.25">
      <c r="A151" s="158" t="s">
        <v>65</v>
      </c>
      <c r="B151" s="157">
        <f>SUM(B152:B153)</f>
        <v>141.81219189236415</v>
      </c>
      <c r="C151" s="157">
        <f t="shared" ref="C151:Q151" si="26">SUM(C152:C153)</f>
        <v>122.49839427925839</v>
      </c>
      <c r="D151" s="157">
        <f t="shared" si="26"/>
        <v>103.02141587621976</v>
      </c>
      <c r="E151" s="157">
        <f t="shared" si="26"/>
        <v>84.215993627927091</v>
      </c>
      <c r="F151" s="157">
        <f t="shared" si="26"/>
        <v>67.453423405607651</v>
      </c>
      <c r="G151" s="157">
        <f t="shared" si="26"/>
        <v>51.253935520963573</v>
      </c>
      <c r="H151" s="157">
        <f t="shared" si="26"/>
        <v>35.568252173941175</v>
      </c>
      <c r="I151" s="157">
        <f t="shared" si="26"/>
        <v>34.543938563877852</v>
      </c>
      <c r="J151" s="157">
        <f t="shared" si="26"/>
        <v>35.610122666092892</v>
      </c>
      <c r="K151" s="157">
        <f t="shared" si="26"/>
        <v>35.572577324312931</v>
      </c>
      <c r="L151" s="157">
        <f t="shared" si="26"/>
        <v>36.828378135414418</v>
      </c>
      <c r="M151" s="157">
        <f t="shared" si="26"/>
        <v>32.150260928199273</v>
      </c>
      <c r="N151" s="157">
        <f t="shared" si="26"/>
        <v>32.700172769587645</v>
      </c>
      <c r="O151" s="157">
        <f t="shared" si="26"/>
        <v>33.122082388344289</v>
      </c>
      <c r="P151" s="157">
        <f t="shared" si="26"/>
        <v>30.311887237786639</v>
      </c>
      <c r="Q151" s="157">
        <f t="shared" si="26"/>
        <v>30.985851658015811</v>
      </c>
    </row>
    <row r="152" spans="1:17" ht="12" customHeight="1" x14ac:dyDescent="0.25">
      <c r="A152" s="23" t="s">
        <v>166</v>
      </c>
      <c r="B152" s="156">
        <f>RES_hhdet_emi!B$45</f>
        <v>141.81219189236415</v>
      </c>
      <c r="C152" s="156">
        <f>RES_hhdet_emi!C$45</f>
        <v>122.49839427925839</v>
      </c>
      <c r="D152" s="156">
        <f>RES_hhdet_emi!D$45</f>
        <v>103.02141587621976</v>
      </c>
      <c r="E152" s="156">
        <f>RES_hhdet_emi!E$45</f>
        <v>84.215993627927091</v>
      </c>
      <c r="F152" s="156">
        <f>RES_hhdet_emi!F$45</f>
        <v>67.453423405607651</v>
      </c>
      <c r="G152" s="156">
        <f>RES_hhdet_emi!G$45</f>
        <v>51.253935520963573</v>
      </c>
      <c r="H152" s="156">
        <f>RES_hhdet_emi!H$45</f>
        <v>35.568252173941175</v>
      </c>
      <c r="I152" s="156">
        <f>RES_hhdet_emi!I$45</f>
        <v>34.543938563877852</v>
      </c>
      <c r="J152" s="156">
        <f>RES_hhdet_emi!J$45</f>
        <v>35.610122666092892</v>
      </c>
      <c r="K152" s="156">
        <f>RES_hhdet_emi!K$45</f>
        <v>35.572577324312931</v>
      </c>
      <c r="L152" s="156">
        <f>RES_hhdet_emi!L$45</f>
        <v>36.828378135414418</v>
      </c>
      <c r="M152" s="156">
        <f>RES_hhdet_emi!M$45</f>
        <v>32.150260928199273</v>
      </c>
      <c r="N152" s="156">
        <f>RES_hhdet_emi!N$45</f>
        <v>32.700172769587645</v>
      </c>
      <c r="O152" s="156">
        <f>RES_hhdet_emi!O$45</f>
        <v>33.122082388344289</v>
      </c>
      <c r="P152" s="156">
        <f>RES_hhdet_emi!P$45</f>
        <v>30.311887237786639</v>
      </c>
      <c r="Q152" s="156">
        <f>RES_hhdet_emi!Q$45</f>
        <v>30.985851658015811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15.627146485236398</v>
      </c>
      <c r="C156" s="157">
        <f t="shared" ref="C156:Q156" si="28">SUM(C157:C158,C161:C162)</f>
        <v>16.341445459409762</v>
      </c>
      <c r="D156" s="157">
        <f t="shared" si="28"/>
        <v>16.741570442160448</v>
      </c>
      <c r="E156" s="157">
        <f t="shared" si="28"/>
        <v>16.431393743736724</v>
      </c>
      <c r="F156" s="157">
        <f t="shared" si="28"/>
        <v>14.282673741780673</v>
      </c>
      <c r="G156" s="157">
        <f t="shared" si="28"/>
        <v>11.510966975892352</v>
      </c>
      <c r="H156" s="157">
        <f t="shared" si="28"/>
        <v>8.1300122608788605</v>
      </c>
      <c r="I156" s="157">
        <f t="shared" si="28"/>
        <v>9.2122836596065394</v>
      </c>
      <c r="J156" s="157">
        <f t="shared" si="28"/>
        <v>8.0916822105434107</v>
      </c>
      <c r="K156" s="157">
        <f t="shared" si="28"/>
        <v>8.1263103575550897</v>
      </c>
      <c r="L156" s="157">
        <f t="shared" si="28"/>
        <v>7.0238051055226993</v>
      </c>
      <c r="M156" s="157">
        <f t="shared" si="28"/>
        <v>8.613588938721298</v>
      </c>
      <c r="N156" s="157">
        <f t="shared" si="28"/>
        <v>8.0723297592904313</v>
      </c>
      <c r="O156" s="157">
        <f t="shared" si="28"/>
        <v>7.6503444560199734</v>
      </c>
      <c r="P156" s="157">
        <f t="shared" si="28"/>
        <v>10.460734038911635</v>
      </c>
      <c r="Q156" s="157">
        <f t="shared" si="28"/>
        <v>9.7920913357911985</v>
      </c>
    </row>
    <row r="157" spans="1:17" ht="12" customHeight="1" x14ac:dyDescent="0.25">
      <c r="A157" s="167" t="s">
        <v>165</v>
      </c>
      <c r="B157" s="132">
        <f>RES_hhdet_emi!B$50</f>
        <v>15.375217472100953</v>
      </c>
      <c r="C157" s="132">
        <f>RES_hhdet_emi!C$50</f>
        <v>16.04840600888496</v>
      </c>
      <c r="D157" s="132">
        <f>RES_hhdet_emi!D$50</f>
        <v>16.414978699193238</v>
      </c>
      <c r="E157" s="132">
        <f>RES_hhdet_emi!E$50</f>
        <v>16.086479379969308</v>
      </c>
      <c r="F157" s="132">
        <f>RES_hhdet_emi!F$50</f>
        <v>13.959074085468623</v>
      </c>
      <c r="G157" s="132">
        <f>RES_hhdet_emi!G$50</f>
        <v>11.236890563822413</v>
      </c>
      <c r="H157" s="132">
        <f>RES_hhdet_emi!H$50</f>
        <v>7.9319422470268641</v>
      </c>
      <c r="I157" s="132">
        <f>RES_hhdet_emi!I$50</f>
        <v>8.9772556803850527</v>
      </c>
      <c r="J157" s="132">
        <f>RES_hhdet_emi!J$50</f>
        <v>7.8742813129982805</v>
      </c>
      <c r="K157" s="132">
        <f>RES_hhdet_emi!K$50</f>
        <v>7.8890021928912759</v>
      </c>
      <c r="L157" s="132">
        <f>RES_hhdet_emi!L$50</f>
        <v>6.8071347094862178</v>
      </c>
      <c r="M157" s="132">
        <f>RES_hhdet_emi!M$50</f>
        <v>8.3383601015699824</v>
      </c>
      <c r="N157" s="132">
        <f>RES_hhdet_emi!N$50</f>
        <v>7.8085041113256564</v>
      </c>
      <c r="O157" s="132">
        <f>RES_hhdet_emi!O$50</f>
        <v>7.3951106861907885</v>
      </c>
      <c r="P157" s="132">
        <f>RES_hhdet_emi!P$50</f>
        <v>10.10762235071865</v>
      </c>
      <c r="Q157" s="132">
        <f>RES_hhdet_emi!Q$50</f>
        <v>9.4621683657002364</v>
      </c>
    </row>
    <row r="158" spans="1:17" ht="12" customHeight="1" x14ac:dyDescent="0.25">
      <c r="A158" s="167" t="s">
        <v>164</v>
      </c>
      <c r="B158" s="132">
        <f>SUM(B159:B160)</f>
        <v>0.25192901313544552</v>
      </c>
      <c r="C158" s="132">
        <f t="shared" ref="C158:Q158" si="29">SUM(C159:C160)</f>
        <v>0.29303945052480157</v>
      </c>
      <c r="D158" s="132">
        <f t="shared" si="29"/>
        <v>0.3265917429672105</v>
      </c>
      <c r="E158" s="132">
        <f t="shared" si="29"/>
        <v>0.34491436376741713</v>
      </c>
      <c r="F158" s="132">
        <f t="shared" si="29"/>
        <v>0.3235996563120499</v>
      </c>
      <c r="G158" s="132">
        <f t="shared" si="29"/>
        <v>0.27407641206993882</v>
      </c>
      <c r="H158" s="132">
        <f t="shared" si="29"/>
        <v>0.19807001385199677</v>
      </c>
      <c r="I158" s="132">
        <f t="shared" si="29"/>
        <v>0.2350279792214868</v>
      </c>
      <c r="J158" s="132">
        <f t="shared" si="29"/>
        <v>0.21740089754513001</v>
      </c>
      <c r="K158" s="132">
        <f t="shared" si="29"/>
        <v>0.23730816466381355</v>
      </c>
      <c r="L158" s="132">
        <f t="shared" si="29"/>
        <v>0.21667039603648172</v>
      </c>
      <c r="M158" s="132">
        <f t="shared" si="29"/>
        <v>0.27522883715131635</v>
      </c>
      <c r="N158" s="132">
        <f t="shared" si="29"/>
        <v>0.26382564796477465</v>
      </c>
      <c r="O158" s="132">
        <f t="shared" si="29"/>
        <v>0.25523376982918522</v>
      </c>
      <c r="P158" s="132">
        <f t="shared" si="29"/>
        <v>0.35311168819298588</v>
      </c>
      <c r="Q158" s="132">
        <f t="shared" si="29"/>
        <v>0.3299229700909625</v>
      </c>
    </row>
    <row r="159" spans="1:17" ht="12" customHeight="1" x14ac:dyDescent="0.25">
      <c r="A159" s="166" t="s">
        <v>163</v>
      </c>
      <c r="B159" s="165">
        <f>RES_hhdet_emi!B$52</f>
        <v>0.25192901313544552</v>
      </c>
      <c r="C159" s="165">
        <f>RES_hhdet_emi!C$52</f>
        <v>0.29303945052480157</v>
      </c>
      <c r="D159" s="165">
        <f>RES_hhdet_emi!D$52</f>
        <v>0.3265917429672105</v>
      </c>
      <c r="E159" s="165">
        <f>RES_hhdet_emi!E$52</f>
        <v>0.34491436376741713</v>
      </c>
      <c r="F159" s="165">
        <f>RES_hhdet_emi!F$52</f>
        <v>0.3235996563120499</v>
      </c>
      <c r="G159" s="165">
        <f>RES_hhdet_emi!G$52</f>
        <v>0.27407641206993882</v>
      </c>
      <c r="H159" s="165">
        <f>RES_hhdet_emi!H$52</f>
        <v>0.19807001385199677</v>
      </c>
      <c r="I159" s="165">
        <f>RES_hhdet_emi!I$52</f>
        <v>0.2350279792214868</v>
      </c>
      <c r="J159" s="165">
        <f>RES_hhdet_emi!J$52</f>
        <v>0.21740089754513001</v>
      </c>
      <c r="K159" s="165">
        <f>RES_hhdet_emi!K$52</f>
        <v>0.23730816466381355</v>
      </c>
      <c r="L159" s="165">
        <f>RES_hhdet_emi!L$52</f>
        <v>0.21667039603648172</v>
      </c>
      <c r="M159" s="165">
        <f>RES_hhdet_emi!M$52</f>
        <v>0.27522883715131635</v>
      </c>
      <c r="N159" s="165">
        <f>RES_hhdet_emi!N$52</f>
        <v>0.26382564796477465</v>
      </c>
      <c r="O159" s="165">
        <f>RES_hhdet_emi!O$52</f>
        <v>0.25523376982918522</v>
      </c>
      <c r="P159" s="165">
        <f>RES_hhdet_emi!P$52</f>
        <v>0.35311168819298588</v>
      </c>
      <c r="Q159" s="165">
        <f>RES_hhdet_emi!Q$52</f>
        <v>0.3299229700909625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4.4613877462688798</v>
      </c>
      <c r="C165" s="157">
        <f t="shared" ref="C165:Q165" si="31">SUM(C166:C167)</f>
        <v>3.8722774562947575</v>
      </c>
      <c r="D165" s="157">
        <f t="shared" si="31"/>
        <v>3.1860260166091536</v>
      </c>
      <c r="E165" s="157">
        <f t="shared" si="31"/>
        <v>2.4823155872109854</v>
      </c>
      <c r="F165" s="157">
        <f t="shared" si="31"/>
        <v>1.9395444731692979</v>
      </c>
      <c r="G165" s="157">
        <f t="shared" si="31"/>
        <v>1.4204002662687649</v>
      </c>
      <c r="H165" s="157">
        <f t="shared" si="31"/>
        <v>1.1751439308664804</v>
      </c>
      <c r="I165" s="157">
        <f t="shared" si="31"/>
        <v>0.98915568874222315</v>
      </c>
      <c r="J165" s="157">
        <f t="shared" si="31"/>
        <v>0.98336651333289771</v>
      </c>
      <c r="K165" s="157">
        <f t="shared" si="31"/>
        <v>0.95019449814323265</v>
      </c>
      <c r="L165" s="157">
        <f t="shared" si="31"/>
        <v>0.97335824951465455</v>
      </c>
      <c r="M165" s="157">
        <f t="shared" si="31"/>
        <v>0.78801683661627375</v>
      </c>
      <c r="N165" s="157">
        <f t="shared" si="31"/>
        <v>0.75971073496466468</v>
      </c>
      <c r="O165" s="157">
        <f t="shared" si="31"/>
        <v>0.80527228360985337</v>
      </c>
      <c r="P165" s="157">
        <f t="shared" si="31"/>
        <v>0.63930122623301666</v>
      </c>
      <c r="Q165" s="157">
        <f t="shared" si="31"/>
        <v>0.57617962962722036</v>
      </c>
    </row>
    <row r="166" spans="1:17" ht="12" customHeight="1" x14ac:dyDescent="0.25">
      <c r="A166" s="23" t="s">
        <v>57</v>
      </c>
      <c r="B166" s="156">
        <f>RES_hhdet_emi!B$59</f>
        <v>4.4613877462688798</v>
      </c>
      <c r="C166" s="156">
        <f>RES_hhdet_emi!C$59</f>
        <v>3.8722774562947575</v>
      </c>
      <c r="D166" s="156">
        <f>RES_hhdet_emi!D$59</f>
        <v>3.1860260166091536</v>
      </c>
      <c r="E166" s="156">
        <f>RES_hhdet_emi!E$59</f>
        <v>2.4823155872109854</v>
      </c>
      <c r="F166" s="156">
        <f>RES_hhdet_emi!F$59</f>
        <v>1.9395444731692979</v>
      </c>
      <c r="G166" s="156">
        <f>RES_hhdet_emi!G$59</f>
        <v>1.4204002662687649</v>
      </c>
      <c r="H166" s="156">
        <f>RES_hhdet_emi!H$59</f>
        <v>1.1751439308664804</v>
      </c>
      <c r="I166" s="156">
        <f>RES_hhdet_emi!I$59</f>
        <v>0.98915568874222315</v>
      </c>
      <c r="J166" s="156">
        <f>RES_hhdet_emi!J$59</f>
        <v>0.98336651333289771</v>
      </c>
      <c r="K166" s="156">
        <f>RES_hhdet_emi!K$59</f>
        <v>0.95019449814323265</v>
      </c>
      <c r="L166" s="156">
        <f>RES_hhdet_emi!L$59</f>
        <v>0.97335824951465455</v>
      </c>
      <c r="M166" s="156">
        <f>RES_hhdet_emi!M$59</f>
        <v>0.78801683661627375</v>
      </c>
      <c r="N166" s="156">
        <f>RES_hhdet_emi!N$59</f>
        <v>0.75971073496466468</v>
      </c>
      <c r="O166" s="156">
        <f>RES_hhdet_emi!O$59</f>
        <v>0.80527228360985337</v>
      </c>
      <c r="P166" s="156">
        <f>RES_hhdet_emi!P$59</f>
        <v>0.63930122623301666</v>
      </c>
      <c r="Q166" s="156">
        <f>RES_hhdet_emi!Q$59</f>
        <v>0.57617962962722036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16876.494414895213</v>
      </c>
      <c r="C169" s="168">
        <f t="shared" ref="C169:Q169" si="32">SUM(C170,C173,C175,C184)</f>
        <v>17732.241379969666</v>
      </c>
      <c r="D169" s="168">
        <f t="shared" si="32"/>
        <v>17023.826991909405</v>
      </c>
      <c r="E169" s="168">
        <f t="shared" si="32"/>
        <v>17317.127065366425</v>
      </c>
      <c r="F169" s="168">
        <f t="shared" si="32"/>
        <v>16499.40039937053</v>
      </c>
      <c r="G169" s="168">
        <f t="shared" si="32"/>
        <v>15830.158613472853</v>
      </c>
      <c r="H169" s="168">
        <f t="shared" si="32"/>
        <v>15035.221139440227</v>
      </c>
      <c r="I169" s="168">
        <f t="shared" si="32"/>
        <v>15103.536762474649</v>
      </c>
      <c r="J169" s="168">
        <f t="shared" si="32"/>
        <v>15683.41626354459</v>
      </c>
      <c r="K169" s="168">
        <f t="shared" si="32"/>
        <v>16016.321755975723</v>
      </c>
      <c r="L169" s="168">
        <f t="shared" si="32"/>
        <v>18066.800099494147</v>
      </c>
      <c r="M169" s="168">
        <f t="shared" si="32"/>
        <v>14541.295272752657</v>
      </c>
      <c r="N169" s="168">
        <f t="shared" si="32"/>
        <v>15643.066901574593</v>
      </c>
      <c r="O169" s="168">
        <f t="shared" si="32"/>
        <v>15566.12372678604</v>
      </c>
      <c r="P169" s="168">
        <f t="shared" si="32"/>
        <v>12363.115225411546</v>
      </c>
      <c r="Q169" s="168">
        <f t="shared" si="32"/>
        <v>13057.828871220021</v>
      </c>
    </row>
    <row r="170" spans="1:17" ht="12" customHeight="1" x14ac:dyDescent="0.25">
      <c r="A170" s="158" t="s">
        <v>65</v>
      </c>
      <c r="B170" s="157">
        <f>SUM(B171:B172)</f>
        <v>12975.087985325617</v>
      </c>
      <c r="C170" s="157">
        <f t="shared" ref="C170:Q170" si="33">SUM(C171:C172)</f>
        <v>13724.727646857789</v>
      </c>
      <c r="D170" s="157">
        <f t="shared" si="33"/>
        <v>12911.459027026674</v>
      </c>
      <c r="E170" s="157">
        <f t="shared" si="33"/>
        <v>13209.020168117855</v>
      </c>
      <c r="F170" s="157">
        <f t="shared" si="33"/>
        <v>12434.186839605218</v>
      </c>
      <c r="G170" s="157">
        <f t="shared" si="33"/>
        <v>11764.136288715606</v>
      </c>
      <c r="H170" s="157">
        <f t="shared" si="33"/>
        <v>11050.573194179491</v>
      </c>
      <c r="I170" s="157">
        <f t="shared" si="33"/>
        <v>10793.925035444252</v>
      </c>
      <c r="J170" s="157">
        <f t="shared" si="33"/>
        <v>11560.235101006883</v>
      </c>
      <c r="K170" s="157">
        <f t="shared" si="33"/>
        <v>11847.604324792042</v>
      </c>
      <c r="L170" s="157">
        <f t="shared" si="33"/>
        <v>13912.627561192316</v>
      </c>
      <c r="M170" s="157">
        <f t="shared" si="33"/>
        <v>10094.119639726925</v>
      </c>
      <c r="N170" s="157">
        <f t="shared" si="33"/>
        <v>11350.098544533676</v>
      </c>
      <c r="O170" s="157">
        <f t="shared" si="33"/>
        <v>11467.635465808133</v>
      </c>
      <c r="P170" s="157">
        <f t="shared" si="33"/>
        <v>8092.2722034827239</v>
      </c>
      <c r="Q170" s="157">
        <f t="shared" si="33"/>
        <v>8807.672424130973</v>
      </c>
    </row>
    <row r="171" spans="1:17" ht="12" customHeight="1" x14ac:dyDescent="0.25">
      <c r="A171" s="23" t="s">
        <v>166</v>
      </c>
      <c r="B171" s="156">
        <f>IF(B95=0,0,B95/0.086*1000000/B$7)</f>
        <v>12820.696782850964</v>
      </c>
      <c r="C171" s="156">
        <f t="shared" ref="C171:Q172" si="34">IF(C95=0,0,C95/0.086*1000000/C$7)</f>
        <v>13564.658431956734</v>
      </c>
      <c r="D171" s="156">
        <f t="shared" si="34"/>
        <v>12734.762565772993</v>
      </c>
      <c r="E171" s="156">
        <f t="shared" si="34"/>
        <v>13031.958527630073</v>
      </c>
      <c r="F171" s="156">
        <f t="shared" si="34"/>
        <v>12275.408464792097</v>
      </c>
      <c r="G171" s="156">
        <f t="shared" si="34"/>
        <v>11614.304653749052</v>
      </c>
      <c r="H171" s="156">
        <f t="shared" si="34"/>
        <v>10913.110175178132</v>
      </c>
      <c r="I171" s="156">
        <f t="shared" si="34"/>
        <v>10626.896574602355</v>
      </c>
      <c r="J171" s="156">
        <f t="shared" si="34"/>
        <v>11397.42738676782</v>
      </c>
      <c r="K171" s="156">
        <f t="shared" si="34"/>
        <v>11649.014436468942</v>
      </c>
      <c r="L171" s="156">
        <f t="shared" si="34"/>
        <v>13726.887026825572</v>
      </c>
      <c r="M171" s="156">
        <f t="shared" si="34"/>
        <v>9869.4633770384662</v>
      </c>
      <c r="N171" s="156">
        <f t="shared" si="34"/>
        <v>11064.192949783497</v>
      </c>
      <c r="O171" s="156">
        <f t="shared" si="34"/>
        <v>11186.032865534828</v>
      </c>
      <c r="P171" s="156">
        <f t="shared" si="34"/>
        <v>7799.3651229501866</v>
      </c>
      <c r="Q171" s="156">
        <f t="shared" si="34"/>
        <v>8497.4867987182788</v>
      </c>
    </row>
    <row r="172" spans="1:17" ht="12" customHeight="1" x14ac:dyDescent="0.25">
      <c r="A172" s="23" t="s">
        <v>60</v>
      </c>
      <c r="B172" s="156">
        <f>IF(B96=0,0,B96/0.086*1000000/B$7)</f>
        <v>154.39120247465249</v>
      </c>
      <c r="C172" s="156">
        <f t="shared" si="34"/>
        <v>160.0692149010552</v>
      </c>
      <c r="D172" s="156">
        <f t="shared" si="34"/>
        <v>176.69646125368092</v>
      </c>
      <c r="E172" s="156">
        <f t="shared" si="34"/>
        <v>177.06164048778214</v>
      </c>
      <c r="F172" s="156">
        <f t="shared" si="34"/>
        <v>158.77837481312088</v>
      </c>
      <c r="G172" s="156">
        <f t="shared" si="34"/>
        <v>149.83163496655493</v>
      </c>
      <c r="H172" s="156">
        <f t="shared" si="34"/>
        <v>137.4630190013587</v>
      </c>
      <c r="I172" s="156">
        <f t="shared" si="34"/>
        <v>167.02846084189645</v>
      </c>
      <c r="J172" s="156">
        <f t="shared" si="34"/>
        <v>162.80771423906251</v>
      </c>
      <c r="K172" s="156">
        <f t="shared" si="34"/>
        <v>198.58988832309942</v>
      </c>
      <c r="L172" s="156">
        <f t="shared" si="34"/>
        <v>185.74053436674254</v>
      </c>
      <c r="M172" s="156">
        <f t="shared" si="34"/>
        <v>224.65626268845949</v>
      </c>
      <c r="N172" s="156">
        <f t="shared" si="34"/>
        <v>285.90559475017784</v>
      </c>
      <c r="O172" s="156">
        <f t="shared" si="34"/>
        <v>281.60260027330423</v>
      </c>
      <c r="P172" s="156">
        <f t="shared" si="34"/>
        <v>292.90708053253701</v>
      </c>
      <c r="Q172" s="156">
        <f t="shared" si="34"/>
        <v>310.18562541269392</v>
      </c>
    </row>
    <row r="173" spans="1:17" ht="12" customHeight="1" x14ac:dyDescent="0.25">
      <c r="A173" s="158" t="s">
        <v>112</v>
      </c>
      <c r="B173" s="157">
        <f>B174</f>
        <v>5.2992939312571758</v>
      </c>
      <c r="C173" s="157">
        <f t="shared" ref="C173:Q173" si="35">C174</f>
        <v>5.1979792152847581</v>
      </c>
      <c r="D173" s="157">
        <f t="shared" si="35"/>
        <v>5.2152200030119369</v>
      </c>
      <c r="E173" s="157">
        <f t="shared" si="35"/>
        <v>5.0266138844158332</v>
      </c>
      <c r="F173" s="157">
        <f t="shared" si="35"/>
        <v>4.9630894411583286</v>
      </c>
      <c r="G173" s="157">
        <f t="shared" si="35"/>
        <v>4.6468427597316202</v>
      </c>
      <c r="H173" s="157">
        <f t="shared" si="35"/>
        <v>4.6432124723864536</v>
      </c>
      <c r="I173" s="157">
        <f t="shared" si="35"/>
        <v>5.0191572136693665</v>
      </c>
      <c r="J173" s="157">
        <f t="shared" si="35"/>
        <v>5.6096601906429058</v>
      </c>
      <c r="K173" s="157">
        <f t="shared" si="35"/>
        <v>6.2227572059946707</v>
      </c>
      <c r="L173" s="157">
        <f t="shared" si="35"/>
        <v>6.7255489304395342</v>
      </c>
      <c r="M173" s="157">
        <f t="shared" si="35"/>
        <v>8.9266139457535765</v>
      </c>
      <c r="N173" s="157">
        <f t="shared" si="35"/>
        <v>11.369565755875687</v>
      </c>
      <c r="O173" s="157">
        <f t="shared" si="35"/>
        <v>13.461979515485135</v>
      </c>
      <c r="P173" s="157">
        <f t="shared" si="35"/>
        <v>15.40005197180283</v>
      </c>
      <c r="Q173" s="157">
        <f t="shared" si="35"/>
        <v>18.092787327796792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5.2992939312571758</v>
      </c>
      <c r="C174" s="156">
        <f t="shared" si="36"/>
        <v>5.1979792152847581</v>
      </c>
      <c r="D174" s="156">
        <f t="shared" si="36"/>
        <v>5.2152200030119369</v>
      </c>
      <c r="E174" s="156">
        <f t="shared" si="36"/>
        <v>5.0266138844158332</v>
      </c>
      <c r="F174" s="156">
        <f t="shared" si="36"/>
        <v>4.9630894411583286</v>
      </c>
      <c r="G174" s="156">
        <f t="shared" si="36"/>
        <v>4.6468427597316202</v>
      </c>
      <c r="H174" s="156">
        <f t="shared" si="36"/>
        <v>4.6432124723864536</v>
      </c>
      <c r="I174" s="156">
        <f t="shared" si="36"/>
        <v>5.0191572136693665</v>
      </c>
      <c r="J174" s="156">
        <f t="shared" si="36"/>
        <v>5.6096601906429058</v>
      </c>
      <c r="K174" s="156">
        <f t="shared" si="36"/>
        <v>6.2227572059946707</v>
      </c>
      <c r="L174" s="156">
        <f t="shared" si="36"/>
        <v>6.7255489304395342</v>
      </c>
      <c r="M174" s="156">
        <f t="shared" si="36"/>
        <v>8.9266139457535765</v>
      </c>
      <c r="N174" s="156">
        <f t="shared" si="36"/>
        <v>11.369565755875687</v>
      </c>
      <c r="O174" s="156">
        <f t="shared" si="36"/>
        <v>13.461979515485135</v>
      </c>
      <c r="P174" s="156">
        <f t="shared" si="36"/>
        <v>15.40005197180283</v>
      </c>
      <c r="Q174" s="156">
        <f t="shared" si="36"/>
        <v>18.092787327796792</v>
      </c>
    </row>
    <row r="175" spans="1:17" ht="12" customHeight="1" x14ac:dyDescent="0.25">
      <c r="A175" s="158" t="s">
        <v>63</v>
      </c>
      <c r="B175" s="157">
        <f t="shared" si="36"/>
        <v>2911.094452801276</v>
      </c>
      <c r="C175" s="157">
        <f t="shared" si="36"/>
        <v>2977.7276039907538</v>
      </c>
      <c r="D175" s="157">
        <f t="shared" si="36"/>
        <v>3063.1612691283703</v>
      </c>
      <c r="E175" s="157">
        <f t="shared" si="36"/>
        <v>3055.6869360303917</v>
      </c>
      <c r="F175" s="157">
        <f t="shared" si="36"/>
        <v>3028.1816731331369</v>
      </c>
      <c r="G175" s="157">
        <f t="shared" si="36"/>
        <v>3031.0565446159308</v>
      </c>
      <c r="H175" s="157">
        <f t="shared" si="36"/>
        <v>2896.19798531894</v>
      </c>
      <c r="I175" s="157">
        <f t="shared" si="36"/>
        <v>3239.1321420258259</v>
      </c>
      <c r="J175" s="157">
        <f t="shared" si="36"/>
        <v>3038.7587362308464</v>
      </c>
      <c r="K175" s="157">
        <f t="shared" si="36"/>
        <v>3070.7140071270023</v>
      </c>
      <c r="L175" s="157">
        <f t="shared" si="36"/>
        <v>3051.3127459396751</v>
      </c>
      <c r="M175" s="157">
        <f t="shared" si="36"/>
        <v>3300.0501845847616</v>
      </c>
      <c r="N175" s="157">
        <f t="shared" si="36"/>
        <v>3079.952746494936</v>
      </c>
      <c r="O175" s="157">
        <f t="shared" si="36"/>
        <v>2872.8374402295726</v>
      </c>
      <c r="P175" s="157">
        <f t="shared" si="36"/>
        <v>3070.8958606999117</v>
      </c>
      <c r="Q175" s="157">
        <f t="shared" si="36"/>
        <v>3083.6930158972664</v>
      </c>
    </row>
    <row r="176" spans="1:17" ht="12" customHeight="1" x14ac:dyDescent="0.25">
      <c r="A176" s="167" t="s">
        <v>165</v>
      </c>
      <c r="B176" s="132">
        <f>IF(B100=0,0,B100/0.086*1000000/B$11)</f>
        <v>3080.3393800638719</v>
      </c>
      <c r="C176" s="132">
        <f t="shared" ref="C176:Q176" si="37">IF(C100=0,0,C100/0.086*1000000/C$11)</f>
        <v>3073.0810983371057</v>
      </c>
      <c r="D176" s="132">
        <f t="shared" si="37"/>
        <v>3116.7749874820665</v>
      </c>
      <c r="E176" s="132">
        <f t="shared" si="37"/>
        <v>3085.5618194397871</v>
      </c>
      <c r="F176" s="132">
        <f t="shared" si="37"/>
        <v>3060.8277378076241</v>
      </c>
      <c r="G176" s="132">
        <f t="shared" si="37"/>
        <v>3064.1445554163624</v>
      </c>
      <c r="H176" s="132">
        <f t="shared" si="37"/>
        <v>2898.5987911367574</v>
      </c>
      <c r="I176" s="132">
        <f t="shared" si="37"/>
        <v>3291.273749405193</v>
      </c>
      <c r="J176" s="132">
        <f t="shared" si="37"/>
        <v>3044.485114900483</v>
      </c>
      <c r="K176" s="132">
        <f t="shared" si="37"/>
        <v>3073.2896415253313</v>
      </c>
      <c r="L176" s="132">
        <f t="shared" si="37"/>
        <v>3034.1710892077995</v>
      </c>
      <c r="M176" s="132">
        <f t="shared" si="37"/>
        <v>3277.3948656744415</v>
      </c>
      <c r="N176" s="132">
        <f t="shared" si="37"/>
        <v>3036.4541865668325</v>
      </c>
      <c r="O176" s="132">
        <f t="shared" si="37"/>
        <v>2831.6589175436634</v>
      </c>
      <c r="P176" s="132">
        <f t="shared" si="37"/>
        <v>3036.1036544573121</v>
      </c>
      <c r="Q176" s="132">
        <f t="shared" si="37"/>
        <v>3042.5488297473539</v>
      </c>
    </row>
    <row r="177" spans="1:17" ht="12" customHeight="1" x14ac:dyDescent="0.25">
      <c r="A177" s="167" t="s">
        <v>164</v>
      </c>
      <c r="B177" s="132">
        <f>IF(B101=0,0,B101/0.086*1000000/B$12)</f>
        <v>2599.6403847746124</v>
      </c>
      <c r="C177" s="132">
        <f t="shared" ref="C177:Q177" si="38">IF(C101=0,0,C101/0.086*1000000/C$12)</f>
        <v>2598.2499077728799</v>
      </c>
      <c r="D177" s="132">
        <f t="shared" si="38"/>
        <v>2639.9873490875111</v>
      </c>
      <c r="E177" s="132">
        <f t="shared" si="38"/>
        <v>2618.2075183232637</v>
      </c>
      <c r="F177" s="132">
        <f t="shared" si="38"/>
        <v>2601.6752344936845</v>
      </c>
      <c r="G177" s="132">
        <f t="shared" si="38"/>
        <v>2608.8496986175223</v>
      </c>
      <c r="H177" s="132">
        <f t="shared" si="38"/>
        <v>2512.9110810547977</v>
      </c>
      <c r="I177" s="132">
        <f t="shared" si="38"/>
        <v>2771.1786689844052</v>
      </c>
      <c r="J177" s="132">
        <f t="shared" si="38"/>
        <v>2611.987220651622</v>
      </c>
      <c r="K177" s="132">
        <f t="shared" si="38"/>
        <v>2629.127689189133</v>
      </c>
      <c r="L177" s="132">
        <f t="shared" si="38"/>
        <v>2606.9096330417642</v>
      </c>
      <c r="M177" s="132">
        <f t="shared" si="38"/>
        <v>2765.9237066854898</v>
      </c>
      <c r="N177" s="132">
        <f t="shared" si="38"/>
        <v>2609.441775201758</v>
      </c>
      <c r="O177" s="132">
        <f t="shared" si="38"/>
        <v>2476.787098364644</v>
      </c>
      <c r="P177" s="132">
        <f t="shared" si="38"/>
        <v>2610.8466821002617</v>
      </c>
      <c r="Q177" s="132">
        <f t="shared" si="38"/>
        <v>2617.6797487723356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2002.2205970415298</v>
      </c>
      <c r="C178" s="165">
        <f t="shared" si="39"/>
        <v>1997.5027139191664</v>
      </c>
      <c r="D178" s="165">
        <f t="shared" si="39"/>
        <v>2025.9037418633357</v>
      </c>
      <c r="E178" s="165">
        <f t="shared" si="39"/>
        <v>2005.615182635838</v>
      </c>
      <c r="F178" s="165">
        <f t="shared" si="39"/>
        <v>1989.5380295749876</v>
      </c>
      <c r="G178" s="165">
        <f t="shared" si="39"/>
        <v>1991.6939610206225</v>
      </c>
      <c r="H178" s="165">
        <f t="shared" si="39"/>
        <v>1884.0892142388975</v>
      </c>
      <c r="I178" s="165">
        <f t="shared" si="39"/>
        <v>2139.3279371133499</v>
      </c>
      <c r="J178" s="165">
        <f t="shared" si="39"/>
        <v>1978.9153246853064</v>
      </c>
      <c r="K178" s="165">
        <f t="shared" si="39"/>
        <v>1997.6382669914742</v>
      </c>
      <c r="L178" s="165">
        <f t="shared" si="39"/>
        <v>1972.2112079850731</v>
      </c>
      <c r="M178" s="165">
        <f t="shared" si="39"/>
        <v>2130.306662688401</v>
      </c>
      <c r="N178" s="165">
        <f t="shared" si="39"/>
        <v>1973.6952212684496</v>
      </c>
      <c r="O178" s="165">
        <f t="shared" si="39"/>
        <v>1840.5782964033876</v>
      </c>
      <c r="P178" s="165">
        <f t="shared" si="39"/>
        <v>1973.4673753972597</v>
      </c>
      <c r="Q178" s="165">
        <f t="shared" si="39"/>
        <v>1977.6567393357891</v>
      </c>
    </row>
    <row r="179" spans="1:17" ht="12" customHeight="1" x14ac:dyDescent="0.25">
      <c r="A179" s="147" t="s">
        <v>59</v>
      </c>
      <c r="B179" s="164">
        <f t="shared" si="39"/>
        <v>597.41978773308222</v>
      </c>
      <c r="C179" s="164">
        <f t="shared" si="39"/>
        <v>600.74719385371361</v>
      </c>
      <c r="D179" s="164">
        <f t="shared" si="39"/>
        <v>614.08360722417558</v>
      </c>
      <c r="E179" s="164">
        <f t="shared" si="39"/>
        <v>612.59233568742525</v>
      </c>
      <c r="F179" s="164">
        <f t="shared" si="39"/>
        <v>612.13720491869697</v>
      </c>
      <c r="G179" s="164">
        <f t="shared" si="39"/>
        <v>617.15573759689983</v>
      </c>
      <c r="H179" s="164">
        <f t="shared" si="39"/>
        <v>628.82186681589974</v>
      </c>
      <c r="I179" s="164">
        <f t="shared" si="39"/>
        <v>631.85073187105513</v>
      </c>
      <c r="J179" s="164">
        <f t="shared" si="39"/>
        <v>633.07189596631554</v>
      </c>
      <c r="K179" s="164">
        <f t="shared" si="39"/>
        <v>631.48942219765934</v>
      </c>
      <c r="L179" s="164">
        <f t="shared" si="39"/>
        <v>634.69842505669169</v>
      </c>
      <c r="M179" s="164">
        <f t="shared" si="39"/>
        <v>635.61704399708924</v>
      </c>
      <c r="N179" s="164">
        <f t="shared" si="39"/>
        <v>635.74655393330795</v>
      </c>
      <c r="O179" s="164">
        <f t="shared" si="39"/>
        <v>636.20880196125665</v>
      </c>
      <c r="P179" s="164">
        <f t="shared" si="39"/>
        <v>637.37930670300204</v>
      </c>
      <c r="Q179" s="164">
        <f t="shared" si="39"/>
        <v>640.02300943654677</v>
      </c>
    </row>
    <row r="180" spans="1:17" ht="12" customHeight="1" x14ac:dyDescent="0.25">
      <c r="A180" s="163" t="s">
        <v>142</v>
      </c>
      <c r="B180" s="162">
        <f>IF(B104=0,0,B104/0.086*1000000/B$13)</f>
        <v>2784.8292239902394</v>
      </c>
      <c r="C180" s="162">
        <f t="shared" ref="C180:Q180" si="40">IF(C104=0,0,C104/0.086*1000000/C$13)</f>
        <v>2867.958501603257</v>
      </c>
      <c r="D180" s="162">
        <f t="shared" si="40"/>
        <v>2995.6290453792299</v>
      </c>
      <c r="E180" s="162">
        <f t="shared" si="40"/>
        <v>2994.8281450942563</v>
      </c>
      <c r="F180" s="162">
        <f t="shared" si="40"/>
        <v>2939.5578792497445</v>
      </c>
      <c r="G180" s="162">
        <f t="shared" si="40"/>
        <v>2941.9118846220381</v>
      </c>
      <c r="H180" s="162">
        <f t="shared" si="40"/>
        <v>2992.4925431569491</v>
      </c>
      <c r="I180" s="162">
        <f t="shared" si="40"/>
        <v>3036.0505484594864</v>
      </c>
      <c r="J180" s="162">
        <f t="shared" si="40"/>
        <v>3132.4443845883916</v>
      </c>
      <c r="K180" s="162">
        <f t="shared" si="40"/>
        <v>3217.2154540673164</v>
      </c>
      <c r="L180" s="162">
        <f t="shared" si="40"/>
        <v>3341.2905171967604</v>
      </c>
      <c r="M180" s="162">
        <f t="shared" si="40"/>
        <v>3546.0405329833929</v>
      </c>
      <c r="N180" s="162">
        <f t="shared" si="40"/>
        <v>3812.8360959564561</v>
      </c>
      <c r="O180" s="162">
        <f t="shared" si="40"/>
        <v>3676.1242761955577</v>
      </c>
      <c r="P180" s="162">
        <f t="shared" si="40"/>
        <v>3626.6373982274044</v>
      </c>
      <c r="Q180" s="162">
        <f t="shared" si="40"/>
        <v>3673.1718931144014</v>
      </c>
    </row>
    <row r="181" spans="1:17" ht="12" customHeight="1" x14ac:dyDescent="0.25">
      <c r="A181" s="161" t="s">
        <v>141</v>
      </c>
      <c r="B181" s="160">
        <f>IF(B105=0,0,B105/0.086*1000000/B$14)</f>
        <v>2407.5587833267573</v>
      </c>
      <c r="C181" s="160">
        <f t="shared" ref="C181:Q181" si="41">IF(C105=0,0,C105/0.086*1000000/C$14)</f>
        <v>2464.9202198958947</v>
      </c>
      <c r="D181" s="160">
        <f t="shared" si="41"/>
        <v>2561.242486720671</v>
      </c>
      <c r="E181" s="160">
        <f t="shared" si="41"/>
        <v>2559.2306299986844</v>
      </c>
      <c r="F181" s="160">
        <f t="shared" si="41"/>
        <v>2522.849826431067</v>
      </c>
      <c r="G181" s="160">
        <f t="shared" si="41"/>
        <v>2529.3984626012202</v>
      </c>
      <c r="H181" s="160">
        <f t="shared" si="41"/>
        <v>2573.9420198679159</v>
      </c>
      <c r="I181" s="160">
        <f t="shared" si="41"/>
        <v>2605.2835883697035</v>
      </c>
      <c r="J181" s="160">
        <f t="shared" si="41"/>
        <v>2669.160745948775</v>
      </c>
      <c r="K181" s="160">
        <f t="shared" si="41"/>
        <v>2722.6794673414174</v>
      </c>
      <c r="L181" s="160">
        <f t="shared" si="41"/>
        <v>2806.5372612345991</v>
      </c>
      <c r="M181" s="160">
        <f t="shared" si="41"/>
        <v>2940.5433904363035</v>
      </c>
      <c r="N181" s="160">
        <f t="shared" si="41"/>
        <v>3114.0900163049982</v>
      </c>
      <c r="O181" s="160">
        <f t="shared" si="41"/>
        <v>3025.6895814883837</v>
      </c>
      <c r="P181" s="160">
        <f t="shared" si="41"/>
        <v>2994.6936155508074</v>
      </c>
      <c r="Q181" s="160">
        <f t="shared" si="41"/>
        <v>3027.584739960912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1810.138995593675</v>
      </c>
      <c r="C182" s="156">
        <f t="shared" si="42"/>
        <v>1864.1730260421814</v>
      </c>
      <c r="D182" s="156">
        <f t="shared" si="42"/>
        <v>1947.1588794964948</v>
      </c>
      <c r="E182" s="156">
        <f t="shared" si="42"/>
        <v>1946.6382943112596</v>
      </c>
      <c r="F182" s="156">
        <f t="shared" si="42"/>
        <v>1910.7126215123694</v>
      </c>
      <c r="G182" s="156">
        <f t="shared" si="42"/>
        <v>1912.2427250043206</v>
      </c>
      <c r="H182" s="156">
        <f t="shared" si="42"/>
        <v>1945.1201530520168</v>
      </c>
      <c r="I182" s="156">
        <f t="shared" si="42"/>
        <v>1973.4328564986483</v>
      </c>
      <c r="J182" s="156">
        <f t="shared" si="42"/>
        <v>2036.0888499824598</v>
      </c>
      <c r="K182" s="156">
        <f t="shared" si="42"/>
        <v>2091.1900451437587</v>
      </c>
      <c r="L182" s="156">
        <f t="shared" si="42"/>
        <v>2171.8388361779071</v>
      </c>
      <c r="M182" s="156">
        <f t="shared" si="42"/>
        <v>2304.9263464392143</v>
      </c>
      <c r="N182" s="156">
        <f t="shared" si="42"/>
        <v>2478.3434623716903</v>
      </c>
      <c r="O182" s="156">
        <f t="shared" si="42"/>
        <v>2389.4807795271277</v>
      </c>
      <c r="P182" s="156">
        <f t="shared" si="42"/>
        <v>2357.3143088478046</v>
      </c>
      <c r="Q182" s="156">
        <f t="shared" si="42"/>
        <v>2387.561730524365</v>
      </c>
    </row>
    <row r="183" spans="1:17" ht="12" customHeight="1" x14ac:dyDescent="0.25">
      <c r="A183" s="148" t="s">
        <v>59</v>
      </c>
      <c r="B183" s="156">
        <f t="shared" si="42"/>
        <v>597.41978773308222</v>
      </c>
      <c r="C183" s="156">
        <f t="shared" si="42"/>
        <v>600.7471938537135</v>
      </c>
      <c r="D183" s="156">
        <f t="shared" si="42"/>
        <v>614.08360722417558</v>
      </c>
      <c r="E183" s="156">
        <f t="shared" si="42"/>
        <v>612.59233568742525</v>
      </c>
      <c r="F183" s="156">
        <f t="shared" si="42"/>
        <v>612.13720491869708</v>
      </c>
      <c r="G183" s="156">
        <f t="shared" si="42"/>
        <v>617.1557375968996</v>
      </c>
      <c r="H183" s="156">
        <f t="shared" si="42"/>
        <v>628.82186681589974</v>
      </c>
      <c r="I183" s="156">
        <f t="shared" si="42"/>
        <v>631.85073187105502</v>
      </c>
      <c r="J183" s="156">
        <f t="shared" si="42"/>
        <v>633.07189596631554</v>
      </c>
      <c r="K183" s="156">
        <f t="shared" si="42"/>
        <v>631.48942219765877</v>
      </c>
      <c r="L183" s="156">
        <f t="shared" si="42"/>
        <v>634.69842505669214</v>
      </c>
      <c r="M183" s="156">
        <f t="shared" si="42"/>
        <v>635.61704399708924</v>
      </c>
      <c r="N183" s="156">
        <f t="shared" si="42"/>
        <v>635.74655393330795</v>
      </c>
      <c r="O183" s="156">
        <f t="shared" si="42"/>
        <v>636.20880196125654</v>
      </c>
      <c r="P183" s="156">
        <f t="shared" si="42"/>
        <v>637.37930670300273</v>
      </c>
      <c r="Q183" s="156">
        <f t="shared" si="42"/>
        <v>640.02300943654666</v>
      </c>
    </row>
    <row r="184" spans="1:17" ht="12" customHeight="1" x14ac:dyDescent="0.25">
      <c r="A184" s="158" t="s">
        <v>62</v>
      </c>
      <c r="B184" s="157">
        <f t="shared" si="36"/>
        <v>985.01268283706133</v>
      </c>
      <c r="C184" s="157">
        <f t="shared" si="36"/>
        <v>1024.5881499058382</v>
      </c>
      <c r="D184" s="157">
        <f t="shared" si="36"/>
        <v>1043.9914757513498</v>
      </c>
      <c r="E184" s="157">
        <f t="shared" si="36"/>
        <v>1047.3933473337604</v>
      </c>
      <c r="F184" s="157">
        <f t="shared" si="36"/>
        <v>1032.0687971910188</v>
      </c>
      <c r="G184" s="157">
        <f t="shared" si="36"/>
        <v>1030.3189373815837</v>
      </c>
      <c r="H184" s="157">
        <f t="shared" si="36"/>
        <v>1083.8067474694087</v>
      </c>
      <c r="I184" s="157">
        <f t="shared" si="36"/>
        <v>1065.4604277909</v>
      </c>
      <c r="J184" s="157">
        <f t="shared" si="36"/>
        <v>1078.8127661162187</v>
      </c>
      <c r="K184" s="157">
        <f t="shared" si="36"/>
        <v>1091.7806668506844</v>
      </c>
      <c r="L184" s="157">
        <f t="shared" si="36"/>
        <v>1096.1342434317164</v>
      </c>
      <c r="M184" s="157">
        <f t="shared" si="36"/>
        <v>1138.1988344952172</v>
      </c>
      <c r="N184" s="157">
        <f t="shared" si="36"/>
        <v>1201.6460447901063</v>
      </c>
      <c r="O184" s="157">
        <f t="shared" si="36"/>
        <v>1212.1888412328492</v>
      </c>
      <c r="P184" s="157">
        <f t="shared" si="36"/>
        <v>1184.5471092571076</v>
      </c>
      <c r="Q184" s="157">
        <f t="shared" si="36"/>
        <v>1148.3706438639854</v>
      </c>
    </row>
    <row r="185" spans="1:17" ht="12" customHeight="1" x14ac:dyDescent="0.25">
      <c r="A185" s="23" t="s">
        <v>57</v>
      </c>
      <c r="B185" s="156">
        <f>IF(B109=0,0,B109/0.086*1000000/B$16)</f>
        <v>1300.8488182572471</v>
      </c>
      <c r="C185" s="156">
        <f t="shared" ref="C185:Q185" si="43">IF(C109=0,0,C109/0.086*1000000/C$16)</f>
        <v>1322.3219835732039</v>
      </c>
      <c r="D185" s="156">
        <f t="shared" si="43"/>
        <v>1349.1386353947942</v>
      </c>
      <c r="E185" s="156">
        <f t="shared" si="43"/>
        <v>1354.3624720542045</v>
      </c>
      <c r="F185" s="156">
        <f t="shared" si="43"/>
        <v>1364.9974479401035</v>
      </c>
      <c r="G185" s="156">
        <f t="shared" si="43"/>
        <v>1386.5019469323006</v>
      </c>
      <c r="H185" s="156">
        <f t="shared" si="43"/>
        <v>1508.8296949655862</v>
      </c>
      <c r="I185" s="156">
        <f t="shared" si="43"/>
        <v>1330.174511485578</v>
      </c>
      <c r="J185" s="156">
        <f t="shared" si="43"/>
        <v>1352.5564844380597</v>
      </c>
      <c r="K185" s="156">
        <f t="shared" si="43"/>
        <v>1326.4122211794477</v>
      </c>
      <c r="L185" s="156">
        <f t="shared" si="43"/>
        <v>1321.8545095892539</v>
      </c>
      <c r="M185" s="156">
        <f t="shared" si="43"/>
        <v>1137.5435866883536</v>
      </c>
      <c r="N185" s="156">
        <f t="shared" si="43"/>
        <v>1292.5335014204552</v>
      </c>
      <c r="O185" s="156">
        <f t="shared" si="43"/>
        <v>1437.274277747234</v>
      </c>
      <c r="P185" s="156">
        <f t="shared" si="43"/>
        <v>1300.8852575697138</v>
      </c>
      <c r="Q185" s="156">
        <f t="shared" si="43"/>
        <v>1282.0990749422278</v>
      </c>
    </row>
    <row r="186" spans="1:17" ht="12" customHeight="1" x14ac:dyDescent="0.25">
      <c r="A186" s="29" t="s">
        <v>140</v>
      </c>
      <c r="B186" s="57">
        <f>IF(B110=0,0,B110/0.086*1000000/B$17)</f>
        <v>806.19839793091387</v>
      </c>
      <c r="C186" s="57">
        <f t="shared" ref="C186:Q186" si="44">IF(C110=0,0,C110/0.086*1000000/C$17)</f>
        <v>843.69386395605579</v>
      </c>
      <c r="D186" s="57">
        <f t="shared" si="44"/>
        <v>886.71971607792466</v>
      </c>
      <c r="E186" s="57">
        <f t="shared" si="44"/>
        <v>896.01054203238959</v>
      </c>
      <c r="F186" s="57">
        <f t="shared" si="44"/>
        <v>889.03549487702708</v>
      </c>
      <c r="G186" s="57">
        <f t="shared" si="44"/>
        <v>899.01085218297476</v>
      </c>
      <c r="H186" s="57">
        <f t="shared" si="44"/>
        <v>921.43310832788438</v>
      </c>
      <c r="I186" s="57">
        <f t="shared" si="44"/>
        <v>970.19828420291981</v>
      </c>
      <c r="J186" s="57">
        <f t="shared" si="44"/>
        <v>977.98635052806333</v>
      </c>
      <c r="K186" s="57">
        <f t="shared" si="44"/>
        <v>1004.3966258869957</v>
      </c>
      <c r="L186" s="57">
        <f t="shared" si="44"/>
        <v>991.13074370205095</v>
      </c>
      <c r="M186" s="57">
        <f t="shared" si="44"/>
        <v>1138.4129434399313</v>
      </c>
      <c r="N186" s="57">
        <f t="shared" si="44"/>
        <v>1174.4481442345584</v>
      </c>
      <c r="O186" s="57">
        <f t="shared" si="44"/>
        <v>1149.0204462807071</v>
      </c>
      <c r="P186" s="57">
        <f t="shared" si="44"/>
        <v>1164.5868161818187</v>
      </c>
      <c r="Q186" s="57">
        <f t="shared" si="44"/>
        <v>1126.1050852214962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10613.544165639407</v>
      </c>
      <c r="C188" s="168">
        <f t="shared" ref="C188:Q188" si="45">SUM(C189,C192,C194,C203)</f>
        <v>11084.681235879705</v>
      </c>
      <c r="D188" s="168">
        <f t="shared" si="45"/>
        <v>10639.397532802304</v>
      </c>
      <c r="E188" s="168">
        <f t="shared" si="45"/>
        <v>10748.793757836196</v>
      </c>
      <c r="F188" s="168">
        <f t="shared" si="45"/>
        <v>10236.763157368263</v>
      </c>
      <c r="G188" s="168">
        <f t="shared" si="45"/>
        <v>9836.2357297754952</v>
      </c>
      <c r="H188" s="168">
        <f t="shared" si="45"/>
        <v>9345.5887681351523</v>
      </c>
      <c r="I188" s="168">
        <f t="shared" si="45"/>
        <v>9591.2898828439847</v>
      </c>
      <c r="J188" s="168">
        <f t="shared" si="45"/>
        <v>10172.511326500346</v>
      </c>
      <c r="K188" s="168">
        <f t="shared" si="45"/>
        <v>10603.330825949632</v>
      </c>
      <c r="L188" s="168">
        <f t="shared" si="45"/>
        <v>12188.195313443914</v>
      </c>
      <c r="M188" s="168">
        <f t="shared" si="45"/>
        <v>10075.562608351669</v>
      </c>
      <c r="N188" s="168">
        <f t="shared" si="45"/>
        <v>10858.295405026807</v>
      </c>
      <c r="O188" s="168">
        <f t="shared" si="45"/>
        <v>10825.829574550293</v>
      </c>
      <c r="P188" s="168">
        <f t="shared" si="45"/>
        <v>8675.7006479453521</v>
      </c>
      <c r="Q188" s="168">
        <f t="shared" si="45"/>
        <v>9197.0869823191624</v>
      </c>
    </row>
    <row r="189" spans="1:17" ht="12" customHeight="1" x14ac:dyDescent="0.25">
      <c r="A189" s="158" t="s">
        <v>65</v>
      </c>
      <c r="B189" s="157">
        <f>SUM(B190:B191)</f>
        <v>8116.8719208416787</v>
      </c>
      <c r="C189" s="157">
        <f t="shared" ref="C189:Q189" si="46">SUM(C190:C191)</f>
        <v>8584.5981656334916</v>
      </c>
      <c r="D189" s="157">
        <f t="shared" si="46"/>
        <v>8085.806480810752</v>
      </c>
      <c r="E189" s="157">
        <f t="shared" si="46"/>
        <v>8270.7495465626034</v>
      </c>
      <c r="F189" s="157">
        <f t="shared" si="46"/>
        <v>7782.5998305804551</v>
      </c>
      <c r="G189" s="157">
        <f t="shared" si="46"/>
        <v>7363.0649271240572</v>
      </c>
      <c r="H189" s="157">
        <f t="shared" si="46"/>
        <v>6915.2092537849985</v>
      </c>
      <c r="I189" s="157">
        <f t="shared" si="46"/>
        <v>6928.5718284903205</v>
      </c>
      <c r="J189" s="157">
        <f t="shared" si="46"/>
        <v>7577.7816061128096</v>
      </c>
      <c r="K189" s="157">
        <f t="shared" si="46"/>
        <v>7973.5168753569305</v>
      </c>
      <c r="L189" s="157">
        <f t="shared" si="46"/>
        <v>9571.2797930638844</v>
      </c>
      <c r="M189" s="157">
        <f t="shared" si="46"/>
        <v>7153.7459896339342</v>
      </c>
      <c r="N189" s="157">
        <f t="shared" si="46"/>
        <v>8062.8773216155732</v>
      </c>
      <c r="O189" s="157">
        <f t="shared" si="46"/>
        <v>8144.4707465912861</v>
      </c>
      <c r="P189" s="157">
        <f t="shared" si="46"/>
        <v>5802.8898180952037</v>
      </c>
      <c r="Q189" s="157">
        <f t="shared" si="46"/>
        <v>6320.3204259870981</v>
      </c>
    </row>
    <row r="190" spans="1:17" ht="12" customHeight="1" x14ac:dyDescent="0.25">
      <c r="A190" s="23" t="s">
        <v>166</v>
      </c>
      <c r="B190" s="156">
        <f>IF(B114=0,0,B114/0.086*1000000/B$7)</f>
        <v>7962.4807183670264</v>
      </c>
      <c r="C190" s="156">
        <f t="shared" ref="C190:Q191" si="47">IF(C114=0,0,C114/0.086*1000000/C$7)</f>
        <v>8424.528950732436</v>
      </c>
      <c r="D190" s="156">
        <f t="shared" si="47"/>
        <v>7909.1100195570707</v>
      </c>
      <c r="E190" s="156">
        <f t="shared" si="47"/>
        <v>8093.6879060748215</v>
      </c>
      <c r="F190" s="156">
        <f t="shared" si="47"/>
        <v>7623.8214557673346</v>
      </c>
      <c r="G190" s="156">
        <f t="shared" si="47"/>
        <v>7213.2332921575025</v>
      </c>
      <c r="H190" s="156">
        <f t="shared" si="47"/>
        <v>6777.7462347836399</v>
      </c>
      <c r="I190" s="156">
        <f t="shared" si="47"/>
        <v>6761.5433676484245</v>
      </c>
      <c r="J190" s="156">
        <f t="shared" si="47"/>
        <v>7414.9738918737476</v>
      </c>
      <c r="K190" s="156">
        <f t="shared" si="47"/>
        <v>7774.9269870338312</v>
      </c>
      <c r="L190" s="156">
        <f t="shared" si="47"/>
        <v>9385.5392586971411</v>
      </c>
      <c r="M190" s="156">
        <f t="shared" si="47"/>
        <v>6929.0897269454745</v>
      </c>
      <c r="N190" s="156">
        <f t="shared" si="47"/>
        <v>7776.9717268653958</v>
      </c>
      <c r="O190" s="156">
        <f t="shared" si="47"/>
        <v>7862.8681463179819</v>
      </c>
      <c r="P190" s="156">
        <f t="shared" si="47"/>
        <v>5509.9827375626664</v>
      </c>
      <c r="Q190" s="156">
        <f t="shared" si="47"/>
        <v>6010.1348005744039</v>
      </c>
    </row>
    <row r="191" spans="1:17" ht="12" customHeight="1" x14ac:dyDescent="0.25">
      <c r="A191" s="23" t="s">
        <v>60</v>
      </c>
      <c r="B191" s="156">
        <f>IF(B115=0,0,B115/0.086*1000000/B$7)</f>
        <v>154.39120247465252</v>
      </c>
      <c r="C191" s="156">
        <f t="shared" si="47"/>
        <v>160.06921490105518</v>
      </c>
      <c r="D191" s="156">
        <f t="shared" si="47"/>
        <v>176.69646125368092</v>
      </c>
      <c r="E191" s="156">
        <f t="shared" si="47"/>
        <v>177.0616404877822</v>
      </c>
      <c r="F191" s="156">
        <f t="shared" si="47"/>
        <v>158.77837481312088</v>
      </c>
      <c r="G191" s="156">
        <f t="shared" si="47"/>
        <v>149.83163496655482</v>
      </c>
      <c r="H191" s="156">
        <f t="shared" si="47"/>
        <v>137.4630190013587</v>
      </c>
      <c r="I191" s="156">
        <f t="shared" si="47"/>
        <v>167.02846084189636</v>
      </c>
      <c r="J191" s="156">
        <f t="shared" si="47"/>
        <v>162.80771423906251</v>
      </c>
      <c r="K191" s="156">
        <f t="shared" si="47"/>
        <v>198.58988832309942</v>
      </c>
      <c r="L191" s="156">
        <f t="shared" si="47"/>
        <v>185.74053436674257</v>
      </c>
      <c r="M191" s="156">
        <f t="shared" si="47"/>
        <v>224.65626268845946</v>
      </c>
      <c r="N191" s="156">
        <f t="shared" si="47"/>
        <v>285.9055947501779</v>
      </c>
      <c r="O191" s="156">
        <f t="shared" si="47"/>
        <v>281.60260027330412</v>
      </c>
      <c r="P191" s="156">
        <f t="shared" si="47"/>
        <v>292.90708053253695</v>
      </c>
      <c r="Q191" s="156">
        <f t="shared" si="47"/>
        <v>310.18562541269392</v>
      </c>
    </row>
    <row r="192" spans="1:17" ht="12" customHeight="1" x14ac:dyDescent="0.25">
      <c r="A192" s="158" t="s">
        <v>112</v>
      </c>
      <c r="B192" s="157">
        <f>B193</f>
        <v>8.7479672517202403</v>
      </c>
      <c r="C192" s="157">
        <f t="shared" ref="C192:Q192" si="48">C193</f>
        <v>8.7994493068119102</v>
      </c>
      <c r="D192" s="157">
        <f t="shared" si="48"/>
        <v>9.0788775015942367</v>
      </c>
      <c r="E192" s="157">
        <f t="shared" si="48"/>
        <v>9.1566210467042275</v>
      </c>
      <c r="F192" s="157">
        <f t="shared" si="48"/>
        <v>9.4752319382577319</v>
      </c>
      <c r="G192" s="157">
        <f t="shared" si="48"/>
        <v>9.4889577870682338</v>
      </c>
      <c r="H192" s="157">
        <f t="shared" si="48"/>
        <v>9.921805173508508</v>
      </c>
      <c r="I192" s="157">
        <f t="shared" si="48"/>
        <v>11.136282301131057</v>
      </c>
      <c r="J192" s="157">
        <f t="shared" si="48"/>
        <v>12.573888675167275</v>
      </c>
      <c r="K192" s="157">
        <f t="shared" si="48"/>
        <v>16.133034236396831</v>
      </c>
      <c r="L192" s="157">
        <f t="shared" si="48"/>
        <v>18.910000755488333</v>
      </c>
      <c r="M192" s="157">
        <f t="shared" si="48"/>
        <v>28.056788583802742</v>
      </c>
      <c r="N192" s="157">
        <f t="shared" si="48"/>
        <v>37.184689162042915</v>
      </c>
      <c r="O192" s="157">
        <f t="shared" si="48"/>
        <v>45.495453549531412</v>
      </c>
      <c r="P192" s="157">
        <f t="shared" si="48"/>
        <v>54.280162993861552</v>
      </c>
      <c r="Q192" s="157">
        <f t="shared" si="48"/>
        <v>64.88894197336792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8.7479672517202403</v>
      </c>
      <c r="C193" s="156">
        <f t="shared" si="49"/>
        <v>8.7994493068119102</v>
      </c>
      <c r="D193" s="156">
        <f t="shared" si="49"/>
        <v>9.0788775015942367</v>
      </c>
      <c r="E193" s="156">
        <f t="shared" si="49"/>
        <v>9.1566210467042275</v>
      </c>
      <c r="F193" s="156">
        <f t="shared" si="49"/>
        <v>9.4752319382577319</v>
      </c>
      <c r="G193" s="156">
        <f t="shared" si="49"/>
        <v>9.4889577870682338</v>
      </c>
      <c r="H193" s="156">
        <f t="shared" si="49"/>
        <v>9.921805173508508</v>
      </c>
      <c r="I193" s="156">
        <f t="shared" si="49"/>
        <v>11.136282301131057</v>
      </c>
      <c r="J193" s="156">
        <f t="shared" si="49"/>
        <v>12.573888675167275</v>
      </c>
      <c r="K193" s="156">
        <f t="shared" si="49"/>
        <v>16.133034236396831</v>
      </c>
      <c r="L193" s="156">
        <f t="shared" si="49"/>
        <v>18.910000755488333</v>
      </c>
      <c r="M193" s="156">
        <f t="shared" si="49"/>
        <v>28.056788583802742</v>
      </c>
      <c r="N193" s="156">
        <f t="shared" si="49"/>
        <v>37.184689162042915</v>
      </c>
      <c r="O193" s="156">
        <f t="shared" si="49"/>
        <v>45.495453549531412</v>
      </c>
      <c r="P193" s="156">
        <f t="shared" si="49"/>
        <v>54.280162993861552</v>
      </c>
      <c r="Q193" s="156">
        <f t="shared" si="49"/>
        <v>64.88894197336792</v>
      </c>
    </row>
    <row r="194" spans="1:17" ht="12" customHeight="1" x14ac:dyDescent="0.25">
      <c r="A194" s="158" t="s">
        <v>63</v>
      </c>
      <c r="B194" s="157">
        <f t="shared" si="49"/>
        <v>1878.0381896927727</v>
      </c>
      <c r="C194" s="157">
        <f t="shared" si="49"/>
        <v>1860.9696525007605</v>
      </c>
      <c r="D194" s="157">
        <f t="shared" si="49"/>
        <v>1881.5375902092851</v>
      </c>
      <c r="E194" s="157">
        <f t="shared" si="49"/>
        <v>1798.3881062800729</v>
      </c>
      <c r="F194" s="157">
        <f t="shared" si="49"/>
        <v>1770.6474824673164</v>
      </c>
      <c r="G194" s="157">
        <f t="shared" si="49"/>
        <v>1775.1842187943603</v>
      </c>
      <c r="H194" s="157">
        <f t="shared" si="49"/>
        <v>1701.6852827044324</v>
      </c>
      <c r="I194" s="157">
        <f t="shared" si="49"/>
        <v>1908.3400904141351</v>
      </c>
      <c r="J194" s="157">
        <f t="shared" si="49"/>
        <v>1817.1313857129592</v>
      </c>
      <c r="K194" s="157">
        <f t="shared" si="49"/>
        <v>1834.7737902287313</v>
      </c>
      <c r="L194" s="157">
        <f t="shared" si="49"/>
        <v>1835.881509787687</v>
      </c>
      <c r="M194" s="157">
        <f t="shared" si="49"/>
        <v>2042.3627690372712</v>
      </c>
      <c r="N194" s="157">
        <f t="shared" si="49"/>
        <v>1859.6091132184522</v>
      </c>
      <c r="O194" s="157">
        <f t="shared" si="49"/>
        <v>1734.7280437382894</v>
      </c>
      <c r="P194" s="157">
        <f t="shared" si="49"/>
        <v>1890.6453976281859</v>
      </c>
      <c r="Q194" s="157">
        <f t="shared" si="49"/>
        <v>1908.367010516926</v>
      </c>
    </row>
    <row r="195" spans="1:17" ht="12" customHeight="1" x14ac:dyDescent="0.25">
      <c r="A195" s="167" t="s">
        <v>165</v>
      </c>
      <c r="B195" s="132">
        <f>IF(B119=0,0,B119/0.086*1000000/B$11)</f>
        <v>1706.8970605475492</v>
      </c>
      <c r="C195" s="132">
        <f t="shared" ref="C195:Q195" si="50">IF(C119=0,0,C119/0.086*1000000/C$11)</f>
        <v>1707.8917516702691</v>
      </c>
      <c r="D195" s="132">
        <f t="shared" si="50"/>
        <v>1736.1231756108425</v>
      </c>
      <c r="E195" s="132">
        <f t="shared" si="50"/>
        <v>1722.2250713213734</v>
      </c>
      <c r="F195" s="132">
        <f t="shared" si="50"/>
        <v>1710.1570708151146</v>
      </c>
      <c r="G195" s="132">
        <f t="shared" si="50"/>
        <v>1715.4138202413258</v>
      </c>
      <c r="H195" s="132">
        <f t="shared" si="50"/>
        <v>1628.2958722904941</v>
      </c>
      <c r="I195" s="132">
        <f t="shared" si="50"/>
        <v>1854.986713216176</v>
      </c>
      <c r="J195" s="132">
        <f t="shared" si="50"/>
        <v>1720.2134612393731</v>
      </c>
      <c r="K195" s="132">
        <f t="shared" si="50"/>
        <v>1743.0401874557037</v>
      </c>
      <c r="L195" s="132">
        <f t="shared" si="50"/>
        <v>1726.5559384363937</v>
      </c>
      <c r="M195" s="132">
        <f t="shared" si="50"/>
        <v>1883.5034485322726</v>
      </c>
      <c r="N195" s="132">
        <f t="shared" si="50"/>
        <v>1752.9106404097795</v>
      </c>
      <c r="O195" s="132">
        <f t="shared" si="50"/>
        <v>1642.5852939955043</v>
      </c>
      <c r="P195" s="132">
        <f t="shared" si="50"/>
        <v>1783.7546638971594</v>
      </c>
      <c r="Q195" s="132">
        <f t="shared" si="50"/>
        <v>1794.7009794786386</v>
      </c>
    </row>
    <row r="196" spans="1:17" ht="12" customHeight="1" x14ac:dyDescent="0.25">
      <c r="A196" s="167" t="s">
        <v>164</v>
      </c>
      <c r="B196" s="132">
        <f>IF(B120=0,0,B120/0.086*1000000/B$12)</f>
        <v>1706.9028770889961</v>
      </c>
      <c r="C196" s="132">
        <f t="shared" ref="C196:Q196" si="51">IF(C120=0,0,C120/0.086*1000000/C$12)</f>
        <v>1715.3977351421165</v>
      </c>
      <c r="D196" s="132">
        <f t="shared" si="51"/>
        <v>1749.9419888974169</v>
      </c>
      <c r="E196" s="132">
        <f t="shared" si="51"/>
        <v>1741.2523638841051</v>
      </c>
      <c r="F196" s="132">
        <f t="shared" si="51"/>
        <v>1732.6968064248972</v>
      </c>
      <c r="G196" s="132">
        <f t="shared" si="51"/>
        <v>1742.1933020586457</v>
      </c>
      <c r="H196" s="132">
        <f t="shared" si="51"/>
        <v>1699.248089310679</v>
      </c>
      <c r="I196" s="132">
        <f t="shared" si="51"/>
        <v>1853.0425508225655</v>
      </c>
      <c r="J196" s="132">
        <f t="shared" si="51"/>
        <v>1764.4787546354607</v>
      </c>
      <c r="K196" s="132">
        <f t="shared" si="51"/>
        <v>1781.0816186644449</v>
      </c>
      <c r="L196" s="132">
        <f t="shared" si="51"/>
        <v>1773.0828128387743</v>
      </c>
      <c r="M196" s="132">
        <f t="shared" si="51"/>
        <v>1883.4316550161898</v>
      </c>
      <c r="N196" s="132">
        <f t="shared" si="51"/>
        <v>1796.7654923293583</v>
      </c>
      <c r="O196" s="132">
        <f t="shared" si="51"/>
        <v>1724.1176381109519</v>
      </c>
      <c r="P196" s="132">
        <f t="shared" si="51"/>
        <v>1827.5861697962441</v>
      </c>
      <c r="Q196" s="132">
        <f t="shared" si="51"/>
        <v>1835.1923454641196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1109.4830893559144</v>
      </c>
      <c r="C197" s="165">
        <f t="shared" si="52"/>
        <v>1114.6505412884028</v>
      </c>
      <c r="D197" s="165">
        <f t="shared" si="52"/>
        <v>1135.8583816732414</v>
      </c>
      <c r="E197" s="165">
        <f t="shared" si="52"/>
        <v>1128.6600281966798</v>
      </c>
      <c r="F197" s="165">
        <f t="shared" si="52"/>
        <v>1120.5596015061999</v>
      </c>
      <c r="G197" s="165">
        <f t="shared" si="52"/>
        <v>1125.0375644617461</v>
      </c>
      <c r="H197" s="165">
        <f t="shared" si="52"/>
        <v>1070.4262224947795</v>
      </c>
      <c r="I197" s="165">
        <f t="shared" si="52"/>
        <v>1221.1918189515102</v>
      </c>
      <c r="J197" s="165">
        <f t="shared" si="52"/>
        <v>1131.4068586691446</v>
      </c>
      <c r="K197" s="165">
        <f t="shared" si="52"/>
        <v>1149.5921964667857</v>
      </c>
      <c r="L197" s="165">
        <f t="shared" si="52"/>
        <v>1138.3843877820827</v>
      </c>
      <c r="M197" s="165">
        <f t="shared" si="52"/>
        <v>1247.8146110191008</v>
      </c>
      <c r="N197" s="165">
        <f t="shared" si="52"/>
        <v>1161.0189383960503</v>
      </c>
      <c r="O197" s="165">
        <f t="shared" si="52"/>
        <v>1087.9088361496952</v>
      </c>
      <c r="P197" s="165">
        <f t="shared" si="52"/>
        <v>1190.2068630932424</v>
      </c>
      <c r="Q197" s="165">
        <f t="shared" si="52"/>
        <v>1195.1693360275733</v>
      </c>
    </row>
    <row r="198" spans="1:17" ht="12" customHeight="1" x14ac:dyDescent="0.25">
      <c r="A198" s="147" t="s">
        <v>59</v>
      </c>
      <c r="B198" s="164">
        <f t="shared" si="52"/>
        <v>597.41978773308199</v>
      </c>
      <c r="C198" s="164">
        <f t="shared" si="52"/>
        <v>600.74719385371338</v>
      </c>
      <c r="D198" s="164">
        <f t="shared" si="52"/>
        <v>614.08360722417558</v>
      </c>
      <c r="E198" s="164">
        <f t="shared" si="52"/>
        <v>612.59233568742525</v>
      </c>
      <c r="F198" s="164">
        <f t="shared" si="52"/>
        <v>612.13720491869719</v>
      </c>
      <c r="G198" s="164">
        <f t="shared" si="52"/>
        <v>617.15573759689983</v>
      </c>
      <c r="H198" s="164">
        <f t="shared" si="52"/>
        <v>628.82186681589951</v>
      </c>
      <c r="I198" s="164">
        <f t="shared" si="52"/>
        <v>631.85073187105536</v>
      </c>
      <c r="J198" s="164">
        <f t="shared" si="52"/>
        <v>633.07189596631565</v>
      </c>
      <c r="K198" s="164">
        <f t="shared" si="52"/>
        <v>631.48942219765934</v>
      </c>
      <c r="L198" s="164">
        <f t="shared" si="52"/>
        <v>634.6984250566918</v>
      </c>
      <c r="M198" s="164">
        <f t="shared" si="52"/>
        <v>635.61704399708901</v>
      </c>
      <c r="N198" s="164">
        <f t="shared" si="52"/>
        <v>635.74655393330806</v>
      </c>
      <c r="O198" s="164">
        <f t="shared" si="52"/>
        <v>636.20880196125665</v>
      </c>
      <c r="P198" s="164">
        <f t="shared" si="52"/>
        <v>637.3793067030017</v>
      </c>
      <c r="Q198" s="164">
        <f t="shared" si="52"/>
        <v>640.02300943654654</v>
      </c>
    </row>
    <row r="199" spans="1:17" ht="12" customHeight="1" x14ac:dyDescent="0.25">
      <c r="A199" s="163" t="s">
        <v>142</v>
      </c>
      <c r="B199" s="162">
        <f>IF(B123=0,0,B123/0.086*1000000/B$13)</f>
        <v>2028.136203587831</v>
      </c>
      <c r="C199" s="162">
        <f t="shared" ref="C199:Q199" si="53">IF(C123=0,0,C123/0.086*1000000/C$13)</f>
        <v>2088.6776170621879</v>
      </c>
      <c r="D199" s="162">
        <f t="shared" si="53"/>
        <v>2181.6575562746839</v>
      </c>
      <c r="E199" s="162">
        <f t="shared" si="53"/>
        <v>2181.0742763918724</v>
      </c>
      <c r="F199" s="162">
        <f t="shared" si="53"/>
        <v>2140.8220317746755</v>
      </c>
      <c r="G199" s="162">
        <f t="shared" si="53"/>
        <v>2147.901990537699</v>
      </c>
      <c r="H199" s="162">
        <f t="shared" si="53"/>
        <v>2188.282361358758</v>
      </c>
      <c r="I199" s="162">
        <f t="shared" si="53"/>
        <v>2281.6453488266575</v>
      </c>
      <c r="J199" s="162">
        <f t="shared" si="53"/>
        <v>2424.7856378418696</v>
      </c>
      <c r="K199" s="162">
        <f t="shared" si="53"/>
        <v>2502.8994178316116</v>
      </c>
      <c r="L199" s="162">
        <f t="shared" si="53"/>
        <v>2614.1922618694653</v>
      </c>
      <c r="M199" s="162">
        <f t="shared" si="53"/>
        <v>2785.375955110826</v>
      </c>
      <c r="N199" s="162">
        <f t="shared" si="53"/>
        <v>3010.3225218626062</v>
      </c>
      <c r="O199" s="162">
        <f t="shared" si="53"/>
        <v>2902.3853696552246</v>
      </c>
      <c r="P199" s="162">
        <f t="shared" si="53"/>
        <v>2879.2160360652229</v>
      </c>
      <c r="Q199" s="162">
        <f t="shared" si="53"/>
        <v>2916.5467731146473</v>
      </c>
    </row>
    <row r="200" spans="1:17" ht="12" customHeight="1" x14ac:dyDescent="0.25">
      <c r="A200" s="161" t="s">
        <v>141</v>
      </c>
      <c r="B200" s="160">
        <f>IF(B124=0,0,B124/0.086*1000000/B$14)</f>
        <v>1915.7083200651869</v>
      </c>
      <c r="C200" s="160">
        <f t="shared" ref="C200:Q200" si="54">IF(C124=0,0,C124/0.086*1000000/C$14)</f>
        <v>1958.3876449441827</v>
      </c>
      <c r="D200" s="160">
        <f t="shared" si="54"/>
        <v>2032.1610188027166</v>
      </c>
      <c r="E200" s="160">
        <f t="shared" si="54"/>
        <v>2030.2906153421379</v>
      </c>
      <c r="F200" s="160">
        <f t="shared" si="54"/>
        <v>2003.6715255722613</v>
      </c>
      <c r="G200" s="160">
        <f t="shared" si="54"/>
        <v>2013.2920314464009</v>
      </c>
      <c r="H200" s="160">
        <f t="shared" si="54"/>
        <v>2051.0393207773745</v>
      </c>
      <c r="I200" s="160">
        <f t="shared" si="54"/>
        <v>2117.3806584201793</v>
      </c>
      <c r="J200" s="160">
        <f t="shared" si="54"/>
        <v>2211.2904532503567</v>
      </c>
      <c r="K200" s="160">
        <f t="shared" si="54"/>
        <v>2258.6265337539521</v>
      </c>
      <c r="L200" s="160">
        <f t="shared" si="54"/>
        <v>2333.7049613395229</v>
      </c>
      <c r="M200" s="160">
        <f t="shared" si="54"/>
        <v>2454.1299164555999</v>
      </c>
      <c r="N200" s="160">
        <f t="shared" si="54"/>
        <v>2592.4561931440003</v>
      </c>
      <c r="O200" s="160">
        <f t="shared" si="54"/>
        <v>2522.7592922371632</v>
      </c>
      <c r="P200" s="160">
        <f t="shared" si="54"/>
        <v>2518.9045294652401</v>
      </c>
      <c r="Q200" s="160">
        <f t="shared" si="54"/>
        <v>2545.9772180480272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1318.2885323321045</v>
      </c>
      <c r="C201" s="156">
        <f t="shared" si="55"/>
        <v>1357.640451090469</v>
      </c>
      <c r="D201" s="156">
        <f t="shared" si="55"/>
        <v>1418.0774115785414</v>
      </c>
      <c r="E201" s="156">
        <f t="shared" si="55"/>
        <v>1417.6982796547129</v>
      </c>
      <c r="F201" s="156">
        <f t="shared" si="55"/>
        <v>1391.5343206535642</v>
      </c>
      <c r="G201" s="156">
        <f t="shared" si="55"/>
        <v>1396.1362938495013</v>
      </c>
      <c r="H201" s="156">
        <f t="shared" si="55"/>
        <v>1422.2174539614753</v>
      </c>
      <c r="I201" s="156">
        <f t="shared" si="55"/>
        <v>1485.5299265491242</v>
      </c>
      <c r="J201" s="156">
        <f t="shared" si="55"/>
        <v>1578.2185572840413</v>
      </c>
      <c r="K201" s="156">
        <f t="shared" si="55"/>
        <v>1627.1371115562924</v>
      </c>
      <c r="L201" s="156">
        <f t="shared" si="55"/>
        <v>1699.0065362828316</v>
      </c>
      <c r="M201" s="156">
        <f t="shared" si="55"/>
        <v>1818.5128724585097</v>
      </c>
      <c r="N201" s="156">
        <f t="shared" si="55"/>
        <v>1956.7096392106923</v>
      </c>
      <c r="O201" s="156">
        <f t="shared" si="55"/>
        <v>1886.5504902759069</v>
      </c>
      <c r="P201" s="156">
        <f t="shared" si="55"/>
        <v>1881.5252227622373</v>
      </c>
      <c r="Q201" s="156">
        <f t="shared" si="55"/>
        <v>1905.9542086114802</v>
      </c>
    </row>
    <row r="202" spans="1:17" ht="12" customHeight="1" x14ac:dyDescent="0.25">
      <c r="A202" s="148" t="s">
        <v>59</v>
      </c>
      <c r="B202" s="156">
        <f t="shared" si="55"/>
        <v>597.41978773308199</v>
      </c>
      <c r="C202" s="156">
        <f t="shared" si="55"/>
        <v>600.7471938537135</v>
      </c>
      <c r="D202" s="156">
        <f t="shared" si="55"/>
        <v>614.08360722417558</v>
      </c>
      <c r="E202" s="156">
        <f t="shared" si="55"/>
        <v>612.59233568742525</v>
      </c>
      <c r="F202" s="156">
        <f t="shared" si="55"/>
        <v>612.13720491869708</v>
      </c>
      <c r="G202" s="156">
        <f t="shared" si="55"/>
        <v>617.15573759689983</v>
      </c>
      <c r="H202" s="156">
        <f t="shared" si="55"/>
        <v>628.82186681589951</v>
      </c>
      <c r="I202" s="156">
        <f t="shared" si="55"/>
        <v>631.85073187105525</v>
      </c>
      <c r="J202" s="156">
        <f t="shared" si="55"/>
        <v>633.07189596631554</v>
      </c>
      <c r="K202" s="156">
        <f t="shared" si="55"/>
        <v>631.489422197659</v>
      </c>
      <c r="L202" s="156">
        <f t="shared" si="55"/>
        <v>634.6984250566918</v>
      </c>
      <c r="M202" s="156">
        <f t="shared" si="55"/>
        <v>635.6170439970897</v>
      </c>
      <c r="N202" s="156">
        <f t="shared" si="55"/>
        <v>635.74655393330795</v>
      </c>
      <c r="O202" s="156">
        <f t="shared" si="55"/>
        <v>636.20880196125654</v>
      </c>
      <c r="P202" s="156">
        <f t="shared" si="55"/>
        <v>637.37930670300273</v>
      </c>
      <c r="Q202" s="156">
        <f t="shared" si="55"/>
        <v>640.02300943654677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609.88608785323629</v>
      </c>
      <c r="C203" s="157">
        <f t="shared" si="56"/>
        <v>630.31396843864059</v>
      </c>
      <c r="D203" s="157">
        <f t="shared" si="56"/>
        <v>662.97458428067409</v>
      </c>
      <c r="E203" s="157">
        <f t="shared" si="56"/>
        <v>670.49948394681542</v>
      </c>
      <c r="F203" s="157">
        <f t="shared" si="56"/>
        <v>674.04061238223426</v>
      </c>
      <c r="G203" s="157">
        <f t="shared" si="56"/>
        <v>688.4976260700098</v>
      </c>
      <c r="H203" s="157">
        <f t="shared" si="56"/>
        <v>718.77242647221351</v>
      </c>
      <c r="I203" s="157">
        <f t="shared" si="56"/>
        <v>743.24168163839749</v>
      </c>
      <c r="J203" s="157">
        <f t="shared" si="56"/>
        <v>765.02444599941055</v>
      </c>
      <c r="K203" s="157">
        <f t="shared" si="56"/>
        <v>778.90712612757363</v>
      </c>
      <c r="L203" s="157">
        <f t="shared" si="56"/>
        <v>762.12400983685507</v>
      </c>
      <c r="M203" s="157">
        <f t="shared" si="56"/>
        <v>851.39706109666031</v>
      </c>
      <c r="N203" s="157">
        <f t="shared" si="56"/>
        <v>898.62428103073944</v>
      </c>
      <c r="O203" s="157">
        <f t="shared" si="56"/>
        <v>901.13533067118647</v>
      </c>
      <c r="P203" s="157">
        <f t="shared" si="56"/>
        <v>927.88526922810138</v>
      </c>
      <c r="Q203" s="157">
        <f t="shared" si="56"/>
        <v>903.51060384177049</v>
      </c>
    </row>
    <row r="204" spans="1:17" ht="12" customHeight="1" x14ac:dyDescent="0.25">
      <c r="A204" s="23" t="s">
        <v>57</v>
      </c>
      <c r="B204" s="156">
        <f>IF(B128=0,0,B128/0.086*1000000/B$16)</f>
        <v>544.461287035738</v>
      </c>
      <c r="C204" s="156">
        <f t="shared" ref="C204:Q204" si="57">IF(C128=0,0,C128/0.086*1000000/C$16)</f>
        <v>553.44873204900227</v>
      </c>
      <c r="D204" s="156">
        <f t="shared" si="57"/>
        <v>564.67265642811151</v>
      </c>
      <c r="E204" s="156">
        <f t="shared" si="57"/>
        <v>566.85905717732157</v>
      </c>
      <c r="F204" s="156">
        <f t="shared" si="57"/>
        <v>571.31025287136686</v>
      </c>
      <c r="G204" s="156">
        <f t="shared" si="57"/>
        <v>580.31081237837861</v>
      </c>
      <c r="H204" s="156">
        <f t="shared" si="57"/>
        <v>639.27233524213989</v>
      </c>
      <c r="I204" s="156">
        <f t="shared" si="57"/>
        <v>588.11973633679133</v>
      </c>
      <c r="J204" s="156">
        <f t="shared" si="57"/>
        <v>626.87888325115853</v>
      </c>
      <c r="K204" s="156">
        <f t="shared" si="57"/>
        <v>614.82379054736862</v>
      </c>
      <c r="L204" s="156">
        <f t="shared" si="57"/>
        <v>612.95303210226655</v>
      </c>
      <c r="M204" s="156">
        <f t="shared" si="57"/>
        <v>527.72850149098281</v>
      </c>
      <c r="N204" s="156">
        <f t="shared" si="57"/>
        <v>600.12251563735595</v>
      </c>
      <c r="O204" s="156">
        <f t="shared" si="57"/>
        <v>667.43495780021135</v>
      </c>
      <c r="P204" s="156">
        <f t="shared" si="57"/>
        <v>604.39576723379582</v>
      </c>
      <c r="Q204" s="156">
        <f t="shared" si="57"/>
        <v>601.0978011963997</v>
      </c>
    </row>
    <row r="205" spans="1:17" ht="12" customHeight="1" x14ac:dyDescent="0.25">
      <c r="A205" s="29" t="s">
        <v>140</v>
      </c>
      <c r="B205" s="57">
        <f>IF(B129=0,0,B129/0.086*1000000/B$17)</f>
        <v>646.92709634247694</v>
      </c>
      <c r="C205" s="57">
        <f t="shared" ref="C205:Q205" si="58">IF(C129=0,0,C129/0.086*1000000/C$17)</f>
        <v>677.01501641761899</v>
      </c>
      <c r="D205" s="57">
        <f t="shared" si="58"/>
        <v>713.63904791430991</v>
      </c>
      <c r="E205" s="57">
        <f t="shared" si="58"/>
        <v>721.61009176864604</v>
      </c>
      <c r="F205" s="57">
        <f t="shared" si="58"/>
        <v>718.17578229230935</v>
      </c>
      <c r="G205" s="57">
        <f t="shared" si="58"/>
        <v>728.38106511306148</v>
      </c>
      <c r="H205" s="57">
        <f t="shared" si="58"/>
        <v>749.144243337999</v>
      </c>
      <c r="I205" s="57">
        <f t="shared" si="58"/>
        <v>799.06511506029494</v>
      </c>
      <c r="J205" s="57">
        <f t="shared" si="58"/>
        <v>815.90678955309454</v>
      </c>
      <c r="K205" s="57">
        <f t="shared" si="58"/>
        <v>840.01683048434052</v>
      </c>
      <c r="L205" s="57">
        <f t="shared" si="58"/>
        <v>831.51731238282935</v>
      </c>
      <c r="M205" s="57">
        <f t="shared" si="58"/>
        <v>957.15908427078023</v>
      </c>
      <c r="N205" s="57">
        <f t="shared" si="58"/>
        <v>987.9503732311656</v>
      </c>
      <c r="O205" s="57">
        <f t="shared" si="58"/>
        <v>966.72143736287012</v>
      </c>
      <c r="P205" s="57">
        <f t="shared" si="58"/>
        <v>983.38679955360976</v>
      </c>
      <c r="Q205" s="57">
        <f t="shared" si="58"/>
        <v>953.86182636976184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3877.2116321543554</v>
      </c>
      <c r="C207" s="168">
        <f t="shared" ref="C207:Q207" si="59">SUM(C208,C211,C213,C222)</f>
        <v>4184.737917337563</v>
      </c>
      <c r="D207" s="168">
        <f t="shared" si="59"/>
        <v>4023.0690204832758</v>
      </c>
      <c r="E207" s="168">
        <f t="shared" si="59"/>
        <v>4222.3010423285486</v>
      </c>
      <c r="F207" s="168">
        <f t="shared" si="59"/>
        <v>4020.7410321732559</v>
      </c>
      <c r="G207" s="168">
        <f t="shared" si="59"/>
        <v>3834.2474768891693</v>
      </c>
      <c r="H207" s="168">
        <f t="shared" si="59"/>
        <v>3618.5314382458278</v>
      </c>
      <c r="I207" s="168">
        <f t="shared" si="59"/>
        <v>3617.8345659950369</v>
      </c>
      <c r="J207" s="168">
        <f t="shared" si="59"/>
        <v>3758.8468531266162</v>
      </c>
      <c r="K207" s="168">
        <f t="shared" si="59"/>
        <v>3842.7646251838587</v>
      </c>
      <c r="L207" s="168">
        <f t="shared" si="59"/>
        <v>4391.2168387981765</v>
      </c>
      <c r="M207" s="168">
        <f t="shared" si="59"/>
        <v>3356.3704930159006</v>
      </c>
      <c r="N207" s="168">
        <f t="shared" si="59"/>
        <v>3697.6685598150589</v>
      </c>
      <c r="O207" s="168">
        <f t="shared" si="59"/>
        <v>3694.8101953233918</v>
      </c>
      <c r="P207" s="168">
        <f t="shared" si="59"/>
        <v>2803.7862222702297</v>
      </c>
      <c r="Q207" s="168">
        <f t="shared" si="59"/>
        <v>2984.1335418844164</v>
      </c>
    </row>
    <row r="208" spans="1:17" ht="12" customHeight="1" x14ac:dyDescent="0.25">
      <c r="A208" s="158" t="s">
        <v>65</v>
      </c>
      <c r="B208" s="157">
        <f>SUM(B209:B210)</f>
        <v>3396.1297960189704</v>
      </c>
      <c r="C208" s="157">
        <f t="shared" ref="C208:Q208" si="60">SUM(C209:C210)</f>
        <v>3592.0122651748638</v>
      </c>
      <c r="D208" s="157">
        <f t="shared" si="60"/>
        <v>3371.0093215608058</v>
      </c>
      <c r="E208" s="157">
        <f t="shared" si="60"/>
        <v>3447.9424207953775</v>
      </c>
      <c r="F208" s="157">
        <f t="shared" si="60"/>
        <v>3241.2389316038466</v>
      </c>
      <c r="G208" s="157">
        <f t="shared" si="60"/>
        <v>3061.7643680384454</v>
      </c>
      <c r="H208" s="157">
        <f t="shared" si="60"/>
        <v>2868.1761288558318</v>
      </c>
      <c r="I208" s="157">
        <f t="shared" si="60"/>
        <v>2793.0092629267347</v>
      </c>
      <c r="J208" s="157">
        <f t="shared" si="60"/>
        <v>2995.4679227870879</v>
      </c>
      <c r="K208" s="157">
        <f t="shared" si="60"/>
        <v>3061.586825399168</v>
      </c>
      <c r="L208" s="157">
        <f t="shared" si="60"/>
        <v>3607.7956637357393</v>
      </c>
      <c r="M208" s="157">
        <f t="shared" si="60"/>
        <v>2596.95160970915</v>
      </c>
      <c r="N208" s="157">
        <f t="shared" si="60"/>
        <v>2911.3401682325184</v>
      </c>
      <c r="O208" s="157">
        <f t="shared" si="60"/>
        <v>2943.4001944676352</v>
      </c>
      <c r="P208" s="157">
        <f t="shared" si="60"/>
        <v>2052.2604764919865</v>
      </c>
      <c r="Q208" s="157">
        <f t="shared" si="60"/>
        <v>2235.9540812538476</v>
      </c>
    </row>
    <row r="209" spans="1:17" ht="12" customHeight="1" x14ac:dyDescent="0.25">
      <c r="A209" s="23" t="s">
        <v>166</v>
      </c>
      <c r="B209" s="156">
        <f>IF(B152=0,0,B152*1000000/B$7)</f>
        <v>3396.1297960189704</v>
      </c>
      <c r="C209" s="156">
        <f t="shared" ref="C209:Q210" si="61">IF(C152=0,0,C152*1000000/C$7)</f>
        <v>3592.0122651748638</v>
      </c>
      <c r="D209" s="156">
        <f t="shared" si="61"/>
        <v>3371.0093215608058</v>
      </c>
      <c r="E209" s="156">
        <f t="shared" si="61"/>
        <v>3447.9424207953775</v>
      </c>
      <c r="F209" s="156">
        <f t="shared" si="61"/>
        <v>3241.2389316038466</v>
      </c>
      <c r="G209" s="156">
        <f t="shared" si="61"/>
        <v>3061.7643680384454</v>
      </c>
      <c r="H209" s="156">
        <f t="shared" si="61"/>
        <v>2868.1761288558318</v>
      </c>
      <c r="I209" s="156">
        <f t="shared" si="61"/>
        <v>2793.0092629267347</v>
      </c>
      <c r="J209" s="156">
        <f t="shared" si="61"/>
        <v>2995.4679227870879</v>
      </c>
      <c r="K209" s="156">
        <f t="shared" si="61"/>
        <v>3061.586825399168</v>
      </c>
      <c r="L209" s="156">
        <f t="shared" si="61"/>
        <v>3607.7956637357393</v>
      </c>
      <c r="M209" s="156">
        <f t="shared" si="61"/>
        <v>2596.95160970915</v>
      </c>
      <c r="N209" s="156">
        <f t="shared" si="61"/>
        <v>2911.3401682325184</v>
      </c>
      <c r="O209" s="156">
        <f t="shared" si="61"/>
        <v>2943.4001944676352</v>
      </c>
      <c r="P209" s="156">
        <f t="shared" si="61"/>
        <v>2052.2604764919865</v>
      </c>
      <c r="Q209" s="156">
        <f t="shared" si="61"/>
        <v>2235.9540812538476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374.24016297234954</v>
      </c>
      <c r="C213" s="157">
        <f t="shared" si="63"/>
        <v>479.17911794885384</v>
      </c>
      <c r="D213" s="157">
        <f t="shared" si="63"/>
        <v>547.80833225877598</v>
      </c>
      <c r="E213" s="157">
        <f t="shared" si="63"/>
        <v>672.72850537304907</v>
      </c>
      <c r="F213" s="157">
        <f t="shared" si="63"/>
        <v>686.30405755517154</v>
      </c>
      <c r="G213" s="157">
        <f t="shared" si="63"/>
        <v>687.63243583586336</v>
      </c>
      <c r="H213" s="157">
        <f t="shared" si="63"/>
        <v>655.59327964509805</v>
      </c>
      <c r="I213" s="157">
        <f t="shared" si="63"/>
        <v>744.84829071851073</v>
      </c>
      <c r="J213" s="157">
        <f t="shared" si="63"/>
        <v>680.65967450735297</v>
      </c>
      <c r="K213" s="157">
        <f t="shared" si="63"/>
        <v>699.39842994707715</v>
      </c>
      <c r="L213" s="157">
        <f t="shared" si="63"/>
        <v>688.06868196734922</v>
      </c>
      <c r="M213" s="157">
        <f t="shared" si="63"/>
        <v>695.76647324081569</v>
      </c>
      <c r="N213" s="157">
        <f t="shared" si="63"/>
        <v>718.69032757215382</v>
      </c>
      <c r="O213" s="157">
        <f t="shared" si="63"/>
        <v>679.84932515951084</v>
      </c>
      <c r="P213" s="157">
        <f t="shared" si="63"/>
        <v>708.24197961487039</v>
      </c>
      <c r="Q213" s="157">
        <f t="shared" si="63"/>
        <v>706.60205915653057</v>
      </c>
    </row>
    <row r="214" spans="1:17" ht="12" customHeight="1" x14ac:dyDescent="0.25">
      <c r="A214" s="167" t="s">
        <v>165</v>
      </c>
      <c r="B214" s="132">
        <f>IF(B157=0,0,B157*1000000/B$11)</f>
        <v>815.96441501358345</v>
      </c>
      <c r="C214" s="132">
        <f t="shared" ref="C214:Q214" si="64">IF(C157=0,0,C157*1000000/C$11)</f>
        <v>813.77242578393395</v>
      </c>
      <c r="D214" s="132">
        <f t="shared" si="64"/>
        <v>825.03913847975673</v>
      </c>
      <c r="E214" s="132">
        <f t="shared" si="64"/>
        <v>816.36535802939909</v>
      </c>
      <c r="F214" s="132">
        <f t="shared" si="64"/>
        <v>808.19094983028162</v>
      </c>
      <c r="G214" s="132">
        <f t="shared" si="64"/>
        <v>807.77015051559295</v>
      </c>
      <c r="H214" s="132">
        <f t="shared" si="64"/>
        <v>761.80774558460087</v>
      </c>
      <c r="I214" s="132">
        <f t="shared" si="64"/>
        <v>865.02752749904175</v>
      </c>
      <c r="J214" s="132">
        <f t="shared" si="64"/>
        <v>800.15052464163011</v>
      </c>
      <c r="K214" s="132">
        <f t="shared" si="64"/>
        <v>807.72009756232978</v>
      </c>
      <c r="L214" s="132">
        <f t="shared" si="64"/>
        <v>797.4618919266893</v>
      </c>
      <c r="M214" s="132">
        <f t="shared" si="64"/>
        <v>862.38081513806844</v>
      </c>
      <c r="N214" s="132">
        <f t="shared" si="64"/>
        <v>798.9874256958617</v>
      </c>
      <c r="O214" s="132">
        <f t="shared" si="64"/>
        <v>745.0993134701049</v>
      </c>
      <c r="P214" s="132">
        <f t="shared" si="64"/>
        <v>798.89522215607406</v>
      </c>
      <c r="Q214" s="132">
        <f t="shared" si="64"/>
        <v>800.58959012608841</v>
      </c>
    </row>
    <row r="215" spans="1:17" ht="12" customHeight="1" x14ac:dyDescent="0.25">
      <c r="A215" s="167" t="s">
        <v>164</v>
      </c>
      <c r="B215" s="132">
        <f>IF(B158=0,0,B158*1000000/B$12)</f>
        <v>530.37686975883275</v>
      </c>
      <c r="C215" s="132">
        <f t="shared" ref="C215:Q217" si="65">IF(C158=0,0,C158*1000000/C$12)</f>
        <v>528.95207675956965</v>
      </c>
      <c r="D215" s="132">
        <f t="shared" si="65"/>
        <v>536.27544001183992</v>
      </c>
      <c r="E215" s="132">
        <f t="shared" si="65"/>
        <v>530.63748271910333</v>
      </c>
      <c r="F215" s="132">
        <f t="shared" si="65"/>
        <v>525.32411738969142</v>
      </c>
      <c r="G215" s="132">
        <f t="shared" si="65"/>
        <v>525.05059783513184</v>
      </c>
      <c r="H215" s="132">
        <f t="shared" si="65"/>
        <v>495.17503462999196</v>
      </c>
      <c r="I215" s="132">
        <f t="shared" si="65"/>
        <v>562.26789287437043</v>
      </c>
      <c r="J215" s="132">
        <f t="shared" si="65"/>
        <v>520.09784101705759</v>
      </c>
      <c r="K215" s="132">
        <f t="shared" si="65"/>
        <v>525.01806341551674</v>
      </c>
      <c r="L215" s="132">
        <f t="shared" si="65"/>
        <v>518.3502297523487</v>
      </c>
      <c r="M215" s="132">
        <f t="shared" si="65"/>
        <v>560.54752983974822</v>
      </c>
      <c r="N215" s="132">
        <f t="shared" si="65"/>
        <v>519.34182670231223</v>
      </c>
      <c r="O215" s="132">
        <f t="shared" si="65"/>
        <v>484.31455375556988</v>
      </c>
      <c r="P215" s="132">
        <f t="shared" si="65"/>
        <v>519.2818944014499</v>
      </c>
      <c r="Q215" s="132">
        <f t="shared" si="65"/>
        <v>520.38323358195987</v>
      </c>
    </row>
    <row r="216" spans="1:17" ht="12" customHeight="1" x14ac:dyDescent="0.25">
      <c r="A216" s="166" t="s">
        <v>163</v>
      </c>
      <c r="B216" s="165">
        <f>IF(B159=0,0,B159*1000000/B$12)</f>
        <v>530.37686975883275</v>
      </c>
      <c r="C216" s="165">
        <f t="shared" si="65"/>
        <v>528.95207675956965</v>
      </c>
      <c r="D216" s="165">
        <f t="shared" si="65"/>
        <v>536.27544001183992</v>
      </c>
      <c r="E216" s="165">
        <f t="shared" si="65"/>
        <v>530.63748271910333</v>
      </c>
      <c r="F216" s="165">
        <f t="shared" si="65"/>
        <v>525.32411738969142</v>
      </c>
      <c r="G216" s="165">
        <f t="shared" si="65"/>
        <v>525.05059783513184</v>
      </c>
      <c r="H216" s="165">
        <f t="shared" si="65"/>
        <v>495.17503462999196</v>
      </c>
      <c r="I216" s="165">
        <f t="shared" si="65"/>
        <v>562.26789287437043</v>
      </c>
      <c r="J216" s="165">
        <f t="shared" si="65"/>
        <v>520.09784101705759</v>
      </c>
      <c r="K216" s="165">
        <f t="shared" si="65"/>
        <v>525.01806341551674</v>
      </c>
      <c r="L216" s="165">
        <f t="shared" si="65"/>
        <v>518.3502297523487</v>
      </c>
      <c r="M216" s="165">
        <f t="shared" si="65"/>
        <v>560.54752983974822</v>
      </c>
      <c r="N216" s="165">
        <f t="shared" si="65"/>
        <v>519.34182670231223</v>
      </c>
      <c r="O216" s="165">
        <f t="shared" si="65"/>
        <v>484.31455375556988</v>
      </c>
      <c r="P216" s="165">
        <f t="shared" si="65"/>
        <v>519.2818944014499</v>
      </c>
      <c r="Q216" s="165">
        <f t="shared" si="65"/>
        <v>520.38323358195987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106.84167316303565</v>
      </c>
      <c r="C222" s="157">
        <f t="shared" ref="C222:Q222" si="68">IF(C165=0,0,C165*1000000/C$5)</f>
        <v>113.54653421384504</v>
      </c>
      <c r="D222" s="157">
        <f t="shared" si="68"/>
        <v>104.25136666369407</v>
      </c>
      <c r="E222" s="157">
        <f t="shared" si="68"/>
        <v>101.63011616012223</v>
      </c>
      <c r="F222" s="157">
        <f t="shared" si="68"/>
        <v>93.198043014237555</v>
      </c>
      <c r="G222" s="157">
        <f t="shared" si="68"/>
        <v>84.850673014860504</v>
      </c>
      <c r="H222" s="157">
        <f t="shared" si="68"/>
        <v>94.762029744898015</v>
      </c>
      <c r="I222" s="157">
        <f t="shared" si="68"/>
        <v>79.977012349791664</v>
      </c>
      <c r="J222" s="157">
        <f t="shared" si="68"/>
        <v>82.719255832175122</v>
      </c>
      <c r="K222" s="157">
        <f t="shared" si="68"/>
        <v>81.779369837613615</v>
      </c>
      <c r="L222" s="157">
        <f t="shared" si="68"/>
        <v>95.352493095087652</v>
      </c>
      <c r="M222" s="157">
        <f t="shared" si="68"/>
        <v>63.65241006593488</v>
      </c>
      <c r="N222" s="157">
        <f t="shared" si="68"/>
        <v>67.638064010386813</v>
      </c>
      <c r="O222" s="157">
        <f t="shared" si="68"/>
        <v>71.560675696245767</v>
      </c>
      <c r="P222" s="157">
        <f t="shared" si="68"/>
        <v>43.283766163372839</v>
      </c>
      <c r="Q222" s="157">
        <f t="shared" si="68"/>
        <v>41.577401474038133</v>
      </c>
    </row>
    <row r="223" spans="1:17" ht="12" customHeight="1" x14ac:dyDescent="0.25">
      <c r="A223" s="23" t="s">
        <v>57</v>
      </c>
      <c r="B223" s="156">
        <f>IF(B166=0,0,B166*1000000/B$16)</f>
        <v>295.55400770247627</v>
      </c>
      <c r="C223" s="156">
        <f t="shared" ref="C223:Q223" si="69">IF(C166=0,0,C166*1000000/C$16)</f>
        <v>300.43272994761094</v>
      </c>
      <c r="D223" s="156">
        <f t="shared" si="69"/>
        <v>306.52549707611644</v>
      </c>
      <c r="E223" s="156">
        <f t="shared" si="69"/>
        <v>307.71235740808049</v>
      </c>
      <c r="F223" s="156">
        <f t="shared" si="69"/>
        <v>310.12863338172338</v>
      </c>
      <c r="G223" s="156">
        <f t="shared" si="69"/>
        <v>315.01447466594919</v>
      </c>
      <c r="H223" s="156">
        <f t="shared" si="69"/>
        <v>342.8074477440141</v>
      </c>
      <c r="I223" s="156">
        <f t="shared" si="69"/>
        <v>302.21683126862916</v>
      </c>
      <c r="J223" s="156">
        <f t="shared" si="69"/>
        <v>307.30203541653054</v>
      </c>
      <c r="K223" s="156">
        <f t="shared" si="69"/>
        <v>301.36203556715276</v>
      </c>
      <c r="L223" s="156">
        <f t="shared" si="69"/>
        <v>300.32651944296663</v>
      </c>
      <c r="M223" s="156">
        <f t="shared" si="69"/>
        <v>258.45091394433382</v>
      </c>
      <c r="N223" s="156">
        <f t="shared" si="69"/>
        <v>293.66476032650354</v>
      </c>
      <c r="O223" s="156">
        <f t="shared" si="69"/>
        <v>326.54999335354967</v>
      </c>
      <c r="P223" s="156">
        <f t="shared" si="69"/>
        <v>295.56228674665596</v>
      </c>
      <c r="Q223" s="156">
        <f t="shared" si="69"/>
        <v>291.29404935653207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163.43734811420742</v>
      </c>
      <c r="C226" s="184">
        <f>C169/RES_summary!C$19</f>
        <v>171.48898135976305</v>
      </c>
      <c r="D226" s="184">
        <f>D169/RES_summary!D$19</f>
        <v>164.38894282014869</v>
      </c>
      <c r="E226" s="184">
        <f>E169/RES_summary!E$19</f>
        <v>166.94771278521583</v>
      </c>
      <c r="F226" s="184">
        <f>F169/RES_summary!F$19</f>
        <v>158.7536881860446</v>
      </c>
      <c r="G226" s="184">
        <f>G169/RES_summary!G$19</f>
        <v>151.98361919515173</v>
      </c>
      <c r="H226" s="184">
        <f>H169/RES_summary!H$19</f>
        <v>143.98792464376615</v>
      </c>
      <c r="I226" s="184">
        <f>I169/RES_summary!I$19</f>
        <v>144.20335141598173</v>
      </c>
      <c r="J226" s="184">
        <f>J169/RES_summary!J$19</f>
        <v>149.26653133621332</v>
      </c>
      <c r="K226" s="184">
        <f>K169/RES_summary!K$19</f>
        <v>151.90632332793734</v>
      </c>
      <c r="L226" s="184">
        <f>L169/RES_summary!L$19</f>
        <v>170.68491923443403</v>
      </c>
      <c r="M226" s="184">
        <f>M169/RES_summary!M$19</f>
        <v>136.80205899792526</v>
      </c>
      <c r="N226" s="184">
        <f>N169/RES_summary!N$19</f>
        <v>146.60793722187998</v>
      </c>
      <c r="O226" s="184">
        <f>O169/RES_summary!O$19</f>
        <v>145.15932068445173</v>
      </c>
      <c r="P226" s="184">
        <f>P169/RES_summary!P$19</f>
        <v>114.80608939075854</v>
      </c>
      <c r="Q226" s="184">
        <f>Q169/RES_summary!Q$19</f>
        <v>120.75650754592426</v>
      </c>
    </row>
    <row r="227" spans="1:17" ht="12" customHeight="1" x14ac:dyDescent="0.25">
      <c r="A227" s="158" t="s">
        <v>65</v>
      </c>
      <c r="B227" s="178">
        <f>B170/RES_summary!B$19</f>
        <v>125.65488541260542</v>
      </c>
      <c r="C227" s="178">
        <f>C170/RES_summary!C$19</f>
        <v>132.73220870196874</v>
      </c>
      <c r="D227" s="178">
        <f>D170/RES_summary!D$19</f>
        <v>124.67825834504202</v>
      </c>
      <c r="E227" s="178">
        <f>E170/RES_summary!E$19</f>
        <v>127.34304581106919</v>
      </c>
      <c r="F227" s="178">
        <f>F170/RES_summary!F$19</f>
        <v>119.6390761240642</v>
      </c>
      <c r="G227" s="178">
        <f>G170/RES_summary!G$19</f>
        <v>112.94618414892641</v>
      </c>
      <c r="H227" s="178">
        <f>H170/RES_summary!H$19</f>
        <v>105.82811423904194</v>
      </c>
      <c r="I227" s="178">
        <f>I170/RES_summary!I$19</f>
        <v>103.05666742316727</v>
      </c>
      <c r="J227" s="178">
        <f>J170/RES_summary!J$19</f>
        <v>110.02425530012975</v>
      </c>
      <c r="K227" s="178">
        <f>K170/RES_summary!K$19</f>
        <v>112.36824788137433</v>
      </c>
      <c r="L227" s="178">
        <f>L170/RES_summary!L$19</f>
        <v>131.43864428363048</v>
      </c>
      <c r="M227" s="178">
        <f>M170/RES_summary!M$19</f>
        <v>94.963778988351166</v>
      </c>
      <c r="N227" s="178">
        <f>N170/RES_summary!N$19</f>
        <v>106.37393200125281</v>
      </c>
      <c r="O227" s="178">
        <f>O170/RES_summary!O$19</f>
        <v>106.93954405676139</v>
      </c>
      <c r="P227" s="178">
        <f>P170/RES_summary!P$19</f>
        <v>75.146280612009917</v>
      </c>
      <c r="Q227" s="178">
        <f>Q170/RES_summary!Q$19</f>
        <v>81.451807343775371</v>
      </c>
    </row>
    <row r="228" spans="1:17" ht="12" customHeight="1" x14ac:dyDescent="0.25">
      <c r="A228" s="23" t="s">
        <v>166</v>
      </c>
      <c r="B228" s="177">
        <f>B171/RES_summary!B$19</f>
        <v>124.15971182475711</v>
      </c>
      <c r="C228" s="177">
        <f>C171/RES_summary!C$19</f>
        <v>131.18417503706237</v>
      </c>
      <c r="D228" s="177">
        <f>D171/RES_summary!D$19</f>
        <v>122.97200601533035</v>
      </c>
      <c r="E228" s="177">
        <f>E171/RES_summary!E$19</f>
        <v>125.63606313490969</v>
      </c>
      <c r="F228" s="177">
        <f>F171/RES_summary!F$19</f>
        <v>118.11134469167041</v>
      </c>
      <c r="G228" s="177">
        <f>G171/RES_summary!G$19</f>
        <v>111.50766703054688</v>
      </c>
      <c r="H228" s="177">
        <f>H171/RES_summary!H$19</f>
        <v>104.51167102628789</v>
      </c>
      <c r="I228" s="177">
        <f>I171/RES_summary!I$19</f>
        <v>101.46193737986395</v>
      </c>
      <c r="J228" s="177">
        <f>J171/RES_summary!J$19</f>
        <v>108.47473685524025</v>
      </c>
      <c r="K228" s="177">
        <f>K171/RES_summary!K$19</f>
        <v>110.48472804174496</v>
      </c>
      <c r="L228" s="177">
        <f>L171/RES_summary!L$19</f>
        <v>129.68387266207279</v>
      </c>
      <c r="M228" s="177">
        <f>M171/RES_summary!M$19</f>
        <v>92.850250672882055</v>
      </c>
      <c r="N228" s="177">
        <f>N171/RES_summary!N$19</f>
        <v>103.6944044028444</v>
      </c>
      <c r="O228" s="177">
        <f>O171/RES_summary!O$19</f>
        <v>104.31350543108178</v>
      </c>
      <c r="P228" s="177">
        <f>P171/RES_summary!P$19</f>
        <v>72.426293306408695</v>
      </c>
      <c r="Q228" s="177">
        <f>Q171/RES_summary!Q$19</f>
        <v>78.583265169942635</v>
      </c>
    </row>
    <row r="229" spans="1:17" ht="12" customHeight="1" x14ac:dyDescent="0.25">
      <c r="A229" s="23" t="s">
        <v>60</v>
      </c>
      <c r="B229" s="177">
        <f>B172/RES_summary!B$19</f>
        <v>1.4951735878483114</v>
      </c>
      <c r="C229" s="177">
        <f>C172/RES_summary!C$19</f>
        <v>1.5480336649063775</v>
      </c>
      <c r="D229" s="177">
        <f>D172/RES_summary!D$19</f>
        <v>1.7062523297116781</v>
      </c>
      <c r="E229" s="177">
        <f>E172/RES_summary!E$19</f>
        <v>1.7069826761595062</v>
      </c>
      <c r="F229" s="177">
        <f>F172/RES_summary!F$19</f>
        <v>1.5277314323937961</v>
      </c>
      <c r="G229" s="177">
        <f>G172/RES_summary!G$19</f>
        <v>1.4385171183795302</v>
      </c>
      <c r="H229" s="177">
        <f>H172/RES_summary!H$19</f>
        <v>1.3164432127540453</v>
      </c>
      <c r="I229" s="177">
        <f>I172/RES_summary!I$19</f>
        <v>1.5947300433033236</v>
      </c>
      <c r="J229" s="177">
        <f>J172/RES_summary!J$19</f>
        <v>1.5495184448894987</v>
      </c>
      <c r="K229" s="177">
        <f>K172/RES_summary!K$19</f>
        <v>1.8835198396293651</v>
      </c>
      <c r="L229" s="177">
        <f>L172/RES_summary!L$19</f>
        <v>1.7547716215576949</v>
      </c>
      <c r="M229" s="177">
        <f>M172/RES_summary!M$19</f>
        <v>2.113528315469122</v>
      </c>
      <c r="N229" s="177">
        <f>N172/RES_summary!N$19</f>
        <v>2.6795275984084146</v>
      </c>
      <c r="O229" s="177">
        <f>O172/RES_summary!O$19</f>
        <v>2.6260386256796138</v>
      </c>
      <c r="P229" s="177">
        <f>P172/RES_summary!P$19</f>
        <v>2.7199873056012192</v>
      </c>
      <c r="Q229" s="177">
        <f>Q172/RES_summary!Q$19</f>
        <v>2.8685421738327261</v>
      </c>
    </row>
    <row r="230" spans="1:17" ht="12" customHeight="1" x14ac:dyDescent="0.25">
      <c r="A230" s="158" t="s">
        <v>112</v>
      </c>
      <c r="B230" s="178">
        <f>B173/RES_summary!B$19</f>
        <v>5.1320050580999976E-2</v>
      </c>
      <c r="C230" s="178">
        <f>C173/RES_summary!C$19</f>
        <v>5.026979622357975E-2</v>
      </c>
      <c r="D230" s="178">
        <f>D173/RES_summary!D$19</f>
        <v>5.0360268773705787E-2</v>
      </c>
      <c r="E230" s="178">
        <f>E173/RES_summary!E$19</f>
        <v>4.8459636976156573E-2</v>
      </c>
      <c r="F230" s="178">
        <f>F173/RES_summary!F$19</f>
        <v>4.7753781016864054E-2</v>
      </c>
      <c r="G230" s="178">
        <f>G173/RES_summary!G$19</f>
        <v>4.4613828433388091E-2</v>
      </c>
      <c r="H230" s="178">
        <f>H173/RES_summary!H$19</f>
        <v>4.446669067109358E-2</v>
      </c>
      <c r="I230" s="178">
        <f>I173/RES_summary!I$19</f>
        <v>4.7921179183215049E-2</v>
      </c>
      <c r="J230" s="178">
        <f>J173/RES_summary!J$19</f>
        <v>5.3389803889759328E-2</v>
      </c>
      <c r="K230" s="178">
        <f>K173/RES_summary!K$19</f>
        <v>5.9019554085343838E-2</v>
      </c>
      <c r="L230" s="178">
        <f>L173/RES_summary!L$19</f>
        <v>6.353918622431913E-2</v>
      </c>
      <c r="M230" s="178">
        <f>M173/RES_summary!M$19</f>
        <v>8.3980081880801735E-2</v>
      </c>
      <c r="N230" s="178">
        <f>N173/RES_summary!N$19</f>
        <v>0.10655638009255564</v>
      </c>
      <c r="O230" s="178">
        <f>O173/RES_summary!O$19</f>
        <v>0.12553747071746416</v>
      </c>
      <c r="P230" s="178">
        <f>P173/RES_summary!P$19</f>
        <v>0.14300762478239129</v>
      </c>
      <c r="Q230" s="178">
        <f>Q173/RES_summary!Q$19</f>
        <v>0.16731891886646877</v>
      </c>
    </row>
    <row r="231" spans="1:17" ht="12" customHeight="1" x14ac:dyDescent="0.25">
      <c r="A231" s="23" t="s">
        <v>60</v>
      </c>
      <c r="B231" s="177">
        <f>B174/RES_summary!B$19</f>
        <v>5.1320050580999976E-2</v>
      </c>
      <c r="C231" s="177">
        <f>C174/RES_summary!C$19</f>
        <v>5.026979622357975E-2</v>
      </c>
      <c r="D231" s="177">
        <f>D174/RES_summary!D$19</f>
        <v>5.0360268773705787E-2</v>
      </c>
      <c r="E231" s="177">
        <f>E174/RES_summary!E$19</f>
        <v>4.8459636976156573E-2</v>
      </c>
      <c r="F231" s="177">
        <f>F174/RES_summary!F$19</f>
        <v>4.7753781016864054E-2</v>
      </c>
      <c r="G231" s="177">
        <f>G174/RES_summary!G$19</f>
        <v>4.4613828433388091E-2</v>
      </c>
      <c r="H231" s="177">
        <f>H174/RES_summary!H$19</f>
        <v>4.446669067109358E-2</v>
      </c>
      <c r="I231" s="177">
        <f>I174/RES_summary!I$19</f>
        <v>4.7921179183215049E-2</v>
      </c>
      <c r="J231" s="177">
        <f>J174/RES_summary!J$19</f>
        <v>5.3389803889759328E-2</v>
      </c>
      <c r="K231" s="177">
        <f>K174/RES_summary!K$19</f>
        <v>5.9019554085343838E-2</v>
      </c>
      <c r="L231" s="177">
        <f>L174/RES_summary!L$19</f>
        <v>6.353918622431913E-2</v>
      </c>
      <c r="M231" s="177">
        <f>M174/RES_summary!M$19</f>
        <v>8.3980081880801735E-2</v>
      </c>
      <c r="N231" s="177">
        <f>N174/RES_summary!N$19</f>
        <v>0.10655638009255564</v>
      </c>
      <c r="O231" s="177">
        <f>O174/RES_summary!O$19</f>
        <v>0.12553747071746416</v>
      </c>
      <c r="P231" s="177">
        <f>P174/RES_summary!P$19</f>
        <v>0.14300762478239129</v>
      </c>
      <c r="Q231" s="177">
        <f>Q174/RES_summary!Q$19</f>
        <v>0.16731891886646877</v>
      </c>
    </row>
    <row r="232" spans="1:17" ht="12" customHeight="1" x14ac:dyDescent="0.25">
      <c r="A232" s="158" t="s">
        <v>63</v>
      </c>
      <c r="B232" s="178">
        <f>B175/RES_summary!B$19</f>
        <v>28.191966043368286</v>
      </c>
      <c r="C232" s="178">
        <f>C175/RES_summary!C$19</f>
        <v>28.797683419313788</v>
      </c>
      <c r="D232" s="178">
        <f>D175/RES_summary!D$19</f>
        <v>29.579121249232056</v>
      </c>
      <c r="E232" s="178">
        <f>E175/RES_summary!E$19</f>
        <v>29.458693871814216</v>
      </c>
      <c r="F232" s="178">
        <f>F175/RES_summary!F$19</f>
        <v>29.13651390177872</v>
      </c>
      <c r="G232" s="178">
        <f>G175/RES_summary!G$19</f>
        <v>29.100841936214632</v>
      </c>
      <c r="H232" s="178">
        <f>H175/RES_summary!H$19</f>
        <v>27.736042815467144</v>
      </c>
      <c r="I232" s="178">
        <f>I175/RES_summary!I$19</f>
        <v>30.926114717704078</v>
      </c>
      <c r="J232" s="178">
        <f>J175/RES_summary!J$19</f>
        <v>28.921312072748581</v>
      </c>
      <c r="K232" s="178">
        <f>K175/RES_summary!K$19</f>
        <v>29.124094902765233</v>
      </c>
      <c r="L232" s="178">
        <f>L175/RES_summary!L$19</f>
        <v>28.827078770539714</v>
      </c>
      <c r="M232" s="178">
        <f>M175/RES_summary!M$19</f>
        <v>31.046316822519131</v>
      </c>
      <c r="N232" s="178">
        <f>N175/RES_summary!N$19</f>
        <v>28.86553651822808</v>
      </c>
      <c r="O232" s="178">
        <f>O175/RES_summary!O$19</f>
        <v>26.790171951606766</v>
      </c>
      <c r="P232" s="178">
        <f>P175/RES_summary!P$19</f>
        <v>28.516885773948488</v>
      </c>
      <c r="Q232" s="178">
        <f>Q175/RES_summary!Q$19</f>
        <v>28.51745130189628</v>
      </c>
    </row>
    <row r="233" spans="1:17" ht="12" customHeight="1" x14ac:dyDescent="0.25">
      <c r="A233" s="167" t="s">
        <v>165</v>
      </c>
      <c r="B233" s="183">
        <f>B176/RES_summary!B$19</f>
        <v>29.830987833886997</v>
      </c>
      <c r="C233" s="183">
        <f>C176/RES_summary!C$19</f>
        <v>29.719849617266693</v>
      </c>
      <c r="D233" s="183">
        <f>D176/RES_summary!D$19</f>
        <v>30.096836947647574</v>
      </c>
      <c r="E233" s="183">
        <f>E176/RES_summary!E$19</f>
        <v>29.746706048204516</v>
      </c>
      <c r="F233" s="183">
        <f>F176/RES_summary!F$19</f>
        <v>29.450627326896445</v>
      </c>
      <c r="G233" s="183">
        <f>G176/RES_summary!G$19</f>
        <v>29.418516304248943</v>
      </c>
      <c r="H233" s="183">
        <f>H176/RES_summary!H$19</f>
        <v>27.759034632080564</v>
      </c>
      <c r="I233" s="183">
        <f>I176/RES_summary!I$19</f>
        <v>31.423944772383869</v>
      </c>
      <c r="J233" s="183">
        <f>J176/RES_summary!J$19</f>
        <v>28.975812741912176</v>
      </c>
      <c r="K233" s="183">
        <f>K176/RES_summary!K$19</f>
        <v>29.148523429966939</v>
      </c>
      <c r="L233" s="183">
        <f>L176/RES_summary!L$19</f>
        <v>28.665134083117923</v>
      </c>
      <c r="M233" s="183">
        <f>M176/RES_summary!M$19</f>
        <v>30.83317939452165</v>
      </c>
      <c r="N233" s="183">
        <f>N176/RES_summary!N$19</f>
        <v>28.457864916277718</v>
      </c>
      <c r="O233" s="183">
        <f>O176/RES_summary!O$19</f>
        <v>26.40616842672215</v>
      </c>
      <c r="P233" s="183">
        <f>P176/RES_summary!P$19</f>
        <v>28.19379915159141</v>
      </c>
      <c r="Q233" s="183">
        <f>Q176/RES_summary!Q$19</f>
        <v>28.136957096137969</v>
      </c>
    </row>
    <row r="234" spans="1:17" ht="12" customHeight="1" x14ac:dyDescent="0.25">
      <c r="A234" s="167" t="s">
        <v>164</v>
      </c>
      <c r="B234" s="183">
        <f>B177/RES_summary!B$19</f>
        <v>25.175745631341684</v>
      </c>
      <c r="C234" s="183">
        <f>C177/RES_summary!C$19</f>
        <v>25.127744454538419</v>
      </c>
      <c r="D234" s="183">
        <f>D177/RES_summary!D$19</f>
        <v>25.492783119877483</v>
      </c>
      <c r="E234" s="183">
        <f>E177/RES_summary!E$19</f>
        <v>25.241124300307025</v>
      </c>
      <c r="F234" s="183">
        <f>F177/RES_summary!F$19</f>
        <v>25.03276052103822</v>
      </c>
      <c r="G234" s="183">
        <f>G177/RES_summary!G$19</f>
        <v>25.047280246112859</v>
      </c>
      <c r="H234" s="183">
        <f>H177/RES_summary!H$19</f>
        <v>24.0654160001849</v>
      </c>
      <c r="I234" s="183">
        <f>I177/RES_summary!I$19</f>
        <v>26.458256613966476</v>
      </c>
      <c r="J234" s="183">
        <f>J177/RES_summary!J$19</f>
        <v>24.859524593978179</v>
      </c>
      <c r="K234" s="183">
        <f>K177/RES_summary!K$19</f>
        <v>24.935882714480758</v>
      </c>
      <c r="L234" s="183">
        <f>L177/RES_summary!L$19</f>
        <v>24.628609256581083</v>
      </c>
      <c r="M234" s="183">
        <f>M177/RES_summary!M$19</f>
        <v>26.021344798269865</v>
      </c>
      <c r="N234" s="183">
        <f>N177/RES_summary!N$19</f>
        <v>24.455874181834655</v>
      </c>
      <c r="O234" s="183">
        <f>O177/RES_summary!O$19</f>
        <v>23.09686977882312</v>
      </c>
      <c r="P234" s="183">
        <f>P177/RES_summary!P$19</f>
        <v>24.244787183951054</v>
      </c>
      <c r="Q234" s="183">
        <f>Q177/RES_summary!Q$19</f>
        <v>24.207842471587362</v>
      </c>
    </row>
    <row r="235" spans="1:17" ht="12" customHeight="1" x14ac:dyDescent="0.25">
      <c r="A235" s="166" t="s">
        <v>163</v>
      </c>
      <c r="B235" s="182">
        <f>B178/RES_summary!B$19</f>
        <v>19.390142092026675</v>
      </c>
      <c r="C235" s="182">
        <f>C178/RES_summary!C$19</f>
        <v>19.31790225122381</v>
      </c>
      <c r="D235" s="182">
        <f>D178/RES_summary!D$19</f>
        <v>19.562944015970849</v>
      </c>
      <c r="E235" s="182">
        <f>E178/RES_summary!E$19</f>
        <v>19.335358931332706</v>
      </c>
      <c r="F235" s="182">
        <f>F178/RES_summary!F$19</f>
        <v>19.142907762482995</v>
      </c>
      <c r="G235" s="182">
        <f>G178/RES_summary!G$19</f>
        <v>19.122035597761688</v>
      </c>
      <c r="H235" s="182">
        <f>H178/RES_summary!H$19</f>
        <v>18.043372510852414</v>
      </c>
      <c r="I235" s="182">
        <f>I178/RES_summary!I$19</f>
        <v>20.425564102049272</v>
      </c>
      <c r="J235" s="182">
        <f>J178/RES_summary!J$19</f>
        <v>18.834278282242842</v>
      </c>
      <c r="K235" s="182">
        <f>K178/RES_summary!K$19</f>
        <v>18.946540229478593</v>
      </c>
      <c r="L235" s="182">
        <f>L178/RES_summary!L$19</f>
        <v>18.632337154026683</v>
      </c>
      <c r="M235" s="182">
        <f>M178/RES_summary!M$19</f>
        <v>20.041566606439204</v>
      </c>
      <c r="N235" s="182">
        <f>N178/RES_summary!N$19</f>
        <v>18.497612195580597</v>
      </c>
      <c r="O235" s="182">
        <f>O178/RES_summary!O$19</f>
        <v>17.164009477369458</v>
      </c>
      <c r="P235" s="182">
        <f>P178/RES_summary!P$19</f>
        <v>18.32596944853448</v>
      </c>
      <c r="Q235" s="182">
        <f>Q178/RES_summary!Q$19</f>
        <v>18.289022112489764</v>
      </c>
    </row>
    <row r="236" spans="1:17" ht="12" customHeight="1" x14ac:dyDescent="0.25">
      <c r="A236" s="147" t="s">
        <v>59</v>
      </c>
      <c r="B236" s="181">
        <f>B179/RES_summary!B$19</f>
        <v>5.785603539315006</v>
      </c>
      <c r="C236" s="181">
        <f>C179/RES_summary!C$19</f>
        <v>5.8098422033146093</v>
      </c>
      <c r="D236" s="181">
        <f>D179/RES_summary!D$19</f>
        <v>5.9298391039066347</v>
      </c>
      <c r="E236" s="181">
        <f>E179/RES_summary!E$19</f>
        <v>5.9057653689743121</v>
      </c>
      <c r="F236" s="181">
        <f>F179/RES_summary!F$19</f>
        <v>5.8898527585552252</v>
      </c>
      <c r="G236" s="181">
        <f>G179/RES_summary!G$19</f>
        <v>5.9252446483511712</v>
      </c>
      <c r="H236" s="181">
        <f>H179/RES_summary!H$19</f>
        <v>6.0220434893324812</v>
      </c>
      <c r="I236" s="181">
        <f>I179/RES_summary!I$19</f>
        <v>6.0326925119172028</v>
      </c>
      <c r="J236" s="181">
        <f>J179/RES_summary!J$19</f>
        <v>6.0252463117353354</v>
      </c>
      <c r="K236" s="181">
        <f>K179/RES_summary!K$19</f>
        <v>5.9893424850021706</v>
      </c>
      <c r="L236" s="181">
        <f>L179/RES_summary!L$19</f>
        <v>5.9962721025544043</v>
      </c>
      <c r="M236" s="181">
        <f>M179/RES_summary!M$19</f>
        <v>5.9797781918306638</v>
      </c>
      <c r="N236" s="181">
        <f>N179/RES_summary!N$19</f>
        <v>5.9582619862540573</v>
      </c>
      <c r="O236" s="181">
        <f>O179/RES_summary!O$19</f>
        <v>5.9328603014536663</v>
      </c>
      <c r="P236" s="181">
        <f>P179/RES_summary!P$19</f>
        <v>5.9188177354165763</v>
      </c>
      <c r="Q236" s="181">
        <f>Q179/RES_summary!Q$19</f>
        <v>5.9188203590976016</v>
      </c>
    </row>
    <row r="237" spans="1:17" ht="12" customHeight="1" x14ac:dyDescent="0.25">
      <c r="A237" s="163" t="s">
        <v>142</v>
      </c>
      <c r="B237" s="180">
        <f>B180/RES_summary!B$19</f>
        <v>26.9691733443291</v>
      </c>
      <c r="C237" s="180">
        <f>C180/RES_summary!C$19</f>
        <v>27.736103489859907</v>
      </c>
      <c r="D237" s="180">
        <f>D180/RES_summary!D$19</f>
        <v>28.927002846378752</v>
      </c>
      <c r="E237" s="180">
        <f>E180/RES_summary!E$19</f>
        <v>28.871977847192468</v>
      </c>
      <c r="F237" s="180">
        <f>F180/RES_summary!F$19</f>
        <v>28.283794784751588</v>
      </c>
      <c r="G237" s="180">
        <f>G180/RES_summary!G$19</f>
        <v>28.244973818363807</v>
      </c>
      <c r="H237" s="180">
        <f>H180/RES_summary!H$19</f>
        <v>28.658227691166299</v>
      </c>
      <c r="I237" s="180">
        <f>I180/RES_summary!I$19</f>
        <v>28.987161817882338</v>
      </c>
      <c r="J237" s="180">
        <f>J180/RES_summary!J$19</f>
        <v>29.812962943408724</v>
      </c>
      <c r="K237" s="180">
        <f>K180/RES_summary!K$19</f>
        <v>30.513583482352665</v>
      </c>
      <c r="L237" s="180">
        <f>L180/RES_summary!L$19</f>
        <v>31.566624910101119</v>
      </c>
      <c r="M237" s="180">
        <f>M180/RES_summary!M$19</f>
        <v>33.360552626368502</v>
      </c>
      <c r="N237" s="180">
        <f>N180/RES_summary!N$19</f>
        <v>35.734171471007087</v>
      </c>
      <c r="O237" s="180">
        <f>O180/RES_summary!O$19</f>
        <v>34.28109091577592</v>
      </c>
      <c r="P237" s="180">
        <f>P180/RES_summary!P$19</f>
        <v>33.677600648173488</v>
      </c>
      <c r="Q237" s="180">
        <f>Q180/RES_summary!Q$19</f>
        <v>33.968848405263522</v>
      </c>
    </row>
    <row r="238" spans="1:17" ht="12" customHeight="1" x14ac:dyDescent="0.25">
      <c r="A238" s="161" t="s">
        <v>141</v>
      </c>
      <c r="B238" s="179">
        <f>B181/RES_summary!B$19</f>
        <v>23.315566213129109</v>
      </c>
      <c r="C238" s="179">
        <f>C181/RES_summary!C$19</f>
        <v>23.83830947172417</v>
      </c>
      <c r="D238" s="179">
        <f>D181/RES_summary!D$19</f>
        <v>24.732390954052786</v>
      </c>
      <c r="E238" s="179">
        <f>E181/RES_summary!E$19</f>
        <v>24.672550969649347</v>
      </c>
      <c r="F238" s="179">
        <f>F181/RES_summary!F$19</f>
        <v>24.274319368644104</v>
      </c>
      <c r="G238" s="179">
        <f>G181/RES_summary!G$19</f>
        <v>24.284477630287604</v>
      </c>
      <c r="H238" s="179">
        <f>H181/RES_summary!H$19</f>
        <v>24.649891488590569</v>
      </c>
      <c r="I238" s="179">
        <f>I181/RES_summary!I$19</f>
        <v>24.874347693540553</v>
      </c>
      <c r="J238" s="179">
        <f>J181/RES_summary!J$19</f>
        <v>25.403672224951055</v>
      </c>
      <c r="K238" s="179">
        <f>K181/RES_summary!K$19</f>
        <v>25.823171748531426</v>
      </c>
      <c r="L238" s="179">
        <f>L181/RES_summary!L$19</f>
        <v>26.514578294120255</v>
      </c>
      <c r="M238" s="179">
        <f>M181/RES_summary!M$19</f>
        <v>27.664137398970272</v>
      </c>
      <c r="N238" s="179">
        <f>N181/RES_summary!N$19</f>
        <v>29.185473442408604</v>
      </c>
      <c r="O238" s="179">
        <f>O181/RES_summary!O$19</f>
        <v>28.215569396708151</v>
      </c>
      <c r="P238" s="179">
        <f>P181/RES_summary!P$19</f>
        <v>27.809258156729275</v>
      </c>
      <c r="Q238" s="179">
        <f>Q181/RES_summary!Q$19</f>
        <v>27.99857182251893</v>
      </c>
    </row>
    <row r="239" spans="1:17" ht="12" customHeight="1" x14ac:dyDescent="0.25">
      <c r="A239" s="148" t="s">
        <v>60</v>
      </c>
      <c r="B239" s="177">
        <f>B182/RES_summary!B$19</f>
        <v>17.529962673814104</v>
      </c>
      <c r="C239" s="177">
        <f>C182/RES_summary!C$19</f>
        <v>18.028467268409564</v>
      </c>
      <c r="D239" s="177">
        <f>D182/RES_summary!D$19</f>
        <v>18.802551850146145</v>
      </c>
      <c r="E239" s="177">
        <f>E182/RES_summary!E$19</f>
        <v>18.766785600675039</v>
      </c>
      <c r="F239" s="177">
        <f>F182/RES_summary!F$19</f>
        <v>18.384466610088875</v>
      </c>
      <c r="G239" s="177">
        <f>G182/RES_summary!G$19</f>
        <v>18.359232981936433</v>
      </c>
      <c r="H239" s="177">
        <f>H182/RES_summary!H$19</f>
        <v>18.627847999258094</v>
      </c>
      <c r="I239" s="177">
        <f>I182/RES_summary!I$19</f>
        <v>18.841655181623349</v>
      </c>
      <c r="J239" s="177">
        <f>J182/RES_summary!J$19</f>
        <v>19.378425913215722</v>
      </c>
      <c r="K239" s="177">
        <f>K182/RES_summary!K$19</f>
        <v>19.83382926352926</v>
      </c>
      <c r="L239" s="177">
        <f>L182/RES_summary!L$19</f>
        <v>20.518306191565848</v>
      </c>
      <c r="M239" s="177">
        <f>M182/RES_summary!M$19</f>
        <v>21.684359207139607</v>
      </c>
      <c r="N239" s="177">
        <f>N182/RES_summary!N$19</f>
        <v>23.227211456154549</v>
      </c>
      <c r="O239" s="177">
        <f>O182/RES_summary!O$19</f>
        <v>22.282709095254489</v>
      </c>
      <c r="P239" s="177">
        <f>P182/RES_summary!P$19</f>
        <v>21.89044042131269</v>
      </c>
      <c r="Q239" s="177">
        <f>Q182/RES_summary!Q$19</f>
        <v>22.079751463421324</v>
      </c>
    </row>
    <row r="240" spans="1:17" ht="12" customHeight="1" x14ac:dyDescent="0.25">
      <c r="A240" s="148" t="s">
        <v>59</v>
      </c>
      <c r="B240" s="177">
        <f>B183/RES_summary!B$19</f>
        <v>5.785603539315006</v>
      </c>
      <c r="C240" s="177">
        <f>C183/RES_summary!C$19</f>
        <v>5.8098422033146084</v>
      </c>
      <c r="D240" s="177">
        <f>D183/RES_summary!D$19</f>
        <v>5.9298391039066347</v>
      </c>
      <c r="E240" s="177">
        <f>E183/RES_summary!E$19</f>
        <v>5.9057653689743121</v>
      </c>
      <c r="F240" s="177">
        <f>F183/RES_summary!F$19</f>
        <v>5.8898527585552261</v>
      </c>
      <c r="G240" s="177">
        <f>G183/RES_summary!G$19</f>
        <v>5.9252446483511685</v>
      </c>
      <c r="H240" s="177">
        <f>H183/RES_summary!H$19</f>
        <v>6.0220434893324812</v>
      </c>
      <c r="I240" s="177">
        <f>I183/RES_summary!I$19</f>
        <v>6.0326925119172019</v>
      </c>
      <c r="J240" s="177">
        <f>J183/RES_summary!J$19</f>
        <v>6.0252463117353354</v>
      </c>
      <c r="K240" s="177">
        <f>K183/RES_summary!K$19</f>
        <v>5.9893424850021653</v>
      </c>
      <c r="L240" s="177">
        <f>L183/RES_summary!L$19</f>
        <v>5.9962721025544088</v>
      </c>
      <c r="M240" s="177">
        <f>M183/RES_summary!M$19</f>
        <v>5.9797781918306638</v>
      </c>
      <c r="N240" s="177">
        <f>N183/RES_summary!N$19</f>
        <v>5.9582619862540573</v>
      </c>
      <c r="O240" s="177">
        <f>O183/RES_summary!O$19</f>
        <v>5.9328603014536654</v>
      </c>
      <c r="P240" s="177">
        <f>P183/RES_summary!P$19</f>
        <v>5.9188177354165825</v>
      </c>
      <c r="Q240" s="177">
        <f>Q183/RES_summary!Q$19</f>
        <v>5.9188203590976007</v>
      </c>
    </row>
    <row r="241" spans="1:17" ht="12" customHeight="1" x14ac:dyDescent="0.25">
      <c r="A241" s="158" t="s">
        <v>62</v>
      </c>
      <c r="B241" s="178">
        <f>B184/RES_summary!B$19</f>
        <v>9.5391766076527205</v>
      </c>
      <c r="C241" s="178">
        <f>C184/RES_summary!C$19</f>
        <v>9.908819442256938</v>
      </c>
      <c r="D241" s="178">
        <f>D184/RES_summary!D$19</f>
        <v>10.081202957100903</v>
      </c>
      <c r="E241" s="178">
        <f>E184/RES_summary!E$19</f>
        <v>10.097513465356238</v>
      </c>
      <c r="F241" s="178">
        <f>F184/RES_summary!F$19</f>
        <v>9.9303443791848309</v>
      </c>
      <c r="G241" s="178">
        <f>G184/RES_summary!G$19</f>
        <v>9.8919792815773064</v>
      </c>
      <c r="H241" s="178">
        <f>H184/RES_summary!H$19</f>
        <v>10.379300898585955</v>
      </c>
      <c r="I241" s="178">
        <f>I184/RES_summary!I$19</f>
        <v>10.172648095927146</v>
      </c>
      <c r="J241" s="178">
        <f>J184/RES_summary!J$19</f>
        <v>10.267574159445232</v>
      </c>
      <c r="K241" s="178">
        <f>K184/RES_summary!K$19</f>
        <v>10.35496098971243</v>
      </c>
      <c r="L241" s="178">
        <f>L184/RES_summary!L$19</f>
        <v>10.355656994039492</v>
      </c>
      <c r="M241" s="178">
        <f>M184/RES_summary!M$19</f>
        <v>10.70798310517417</v>
      </c>
      <c r="N241" s="178">
        <f>N184/RES_summary!N$19</f>
        <v>11.261912322306525</v>
      </c>
      <c r="O241" s="178">
        <f>O184/RES_summary!O$19</f>
        <v>11.304067205366092</v>
      </c>
      <c r="P241" s="178">
        <f>P184/RES_summary!P$19</f>
        <v>10.999915380017756</v>
      </c>
      <c r="Q241" s="178">
        <f>Q184/RES_summary!Q$19</f>
        <v>10.619929981386157</v>
      </c>
    </row>
    <row r="242" spans="1:17" ht="12" customHeight="1" x14ac:dyDescent="0.25">
      <c r="A242" s="23" t="s">
        <v>57</v>
      </c>
      <c r="B242" s="177">
        <f>B185/RES_summary!B$19</f>
        <v>12.597834356275888</v>
      </c>
      <c r="C242" s="177">
        <f>C185/RES_summary!C$19</f>
        <v>12.788211322723264</v>
      </c>
      <c r="D242" s="177">
        <f>D185/RES_summary!D$19</f>
        <v>13.027827062373879</v>
      </c>
      <c r="E242" s="177">
        <f>E185/RES_summary!E$19</f>
        <v>13.05688386636527</v>
      </c>
      <c r="F242" s="177">
        <f>F185/RES_summary!F$19</f>
        <v>13.133712376196234</v>
      </c>
      <c r="G242" s="177">
        <f>G185/RES_summary!G$19</f>
        <v>13.311653348599382</v>
      </c>
      <c r="H242" s="177">
        <f>H185/RES_summary!H$19</f>
        <v>14.44962161873929</v>
      </c>
      <c r="I242" s="177">
        <f>I185/RES_summary!I$19</f>
        <v>12.700046720243058</v>
      </c>
      <c r="J242" s="177">
        <f>J185/RES_summary!J$19</f>
        <v>12.87292331439674</v>
      </c>
      <c r="K242" s="177">
        <f>K185/RES_summary!K$19</f>
        <v>12.580316929599407</v>
      </c>
      <c r="L242" s="177">
        <f>L185/RES_summary!L$19</f>
        <v>12.488134532203706</v>
      </c>
      <c r="M242" s="177">
        <f>M185/RES_summary!M$19</f>
        <v>10.701818644068647</v>
      </c>
      <c r="N242" s="177">
        <f>N185/RES_summary!N$19</f>
        <v>12.113716039554406</v>
      </c>
      <c r="O242" s="177">
        <f>O185/RES_summary!O$19</f>
        <v>13.403064337463119</v>
      </c>
      <c r="P242" s="177">
        <f>P185/RES_summary!P$19</f>
        <v>12.080252140713744</v>
      </c>
      <c r="Q242" s="177">
        <f>Q185/RES_summary!Q$19</f>
        <v>11.85662702006435</v>
      </c>
    </row>
    <row r="243" spans="1:17" ht="12" customHeight="1" x14ac:dyDescent="0.25">
      <c r="A243" s="29" t="s">
        <v>140</v>
      </c>
      <c r="B243" s="176">
        <f>B186/RES_summary!B$19</f>
        <v>7.8074821092855045</v>
      </c>
      <c r="C243" s="176">
        <f>C186/RES_summary!C$19</f>
        <v>8.1593859574200103</v>
      </c>
      <c r="D243" s="176">
        <f>D186/RES_summary!D$19</f>
        <v>8.5625233840257149</v>
      </c>
      <c r="E243" s="176">
        <f>E186/RES_summary!E$19</f>
        <v>8.6380904903629698</v>
      </c>
      <c r="F243" s="176">
        <f>F186/RES_summary!F$19</f>
        <v>8.5541086538767779</v>
      </c>
      <c r="G243" s="176">
        <f>G186/RES_summary!G$19</f>
        <v>8.6313047358980839</v>
      </c>
      <c r="H243" s="176">
        <f>H186/RES_summary!H$19</f>
        <v>8.824295947211203</v>
      </c>
      <c r="I243" s="176">
        <f>I186/RES_summary!I$19</f>
        <v>9.2631180577318766</v>
      </c>
      <c r="J243" s="176">
        <f>J186/RES_summary!J$19</f>
        <v>9.3079612110284682</v>
      </c>
      <c r="K243" s="176">
        <f>K186/RES_summary!K$19</f>
        <v>9.526169674042265</v>
      </c>
      <c r="L243" s="176">
        <f>L186/RES_summary!L$19</f>
        <v>9.3636432576837851</v>
      </c>
      <c r="M243" s="176">
        <f>M186/RES_summary!M$19</f>
        <v>10.70999740609698</v>
      </c>
      <c r="N243" s="176">
        <f>N186/RES_summary!N$19</f>
        <v>11.007011661054905</v>
      </c>
      <c r="O243" s="176">
        <f>O186/RES_summary!O$19</f>
        <v>10.715000751769727</v>
      </c>
      <c r="P243" s="176">
        <f>P186/RES_summary!P$19</f>
        <v>10.814560544340319</v>
      </c>
      <c r="Q243" s="176">
        <f>Q186/RES_summary!Q$19</f>
        <v>10.414022006427778</v>
      </c>
    </row>
    <row r="245" spans="1:17" ht="12" customHeight="1" x14ac:dyDescent="0.25">
      <c r="A245" s="152" t="s">
        <v>71</v>
      </c>
      <c r="B245" s="184">
        <f>B188/RES_summary!B$19</f>
        <v>102.78494276596444</v>
      </c>
      <c r="C245" s="184">
        <f>C188/RES_summary!C$19</f>
        <v>107.20024914537578</v>
      </c>
      <c r="D245" s="184">
        <f>D188/RES_summary!D$19</f>
        <v>102.73831574368577</v>
      </c>
      <c r="E245" s="184">
        <f>E188/RES_summary!E$19</f>
        <v>103.62495616606409</v>
      </c>
      <c r="F245" s="184">
        <f>F188/RES_summary!F$19</f>
        <v>98.495937245163816</v>
      </c>
      <c r="G245" s="184">
        <f>G188/RES_summary!G$19</f>
        <v>94.436622018152974</v>
      </c>
      <c r="H245" s="184">
        <f>H188/RES_summary!H$19</f>
        <v>89.49997601085974</v>
      </c>
      <c r="I245" s="184">
        <f>I188/RES_summary!I$19</f>
        <v>91.574322442453337</v>
      </c>
      <c r="J245" s="184">
        <f>J188/RES_summary!J$19</f>
        <v>96.816628161208641</v>
      </c>
      <c r="K245" s="184">
        <f>K188/RES_summary!K$19</f>
        <v>100.56697320024988</v>
      </c>
      <c r="L245" s="184">
        <f>L188/RES_summary!L$19</f>
        <v>115.14718274582167</v>
      </c>
      <c r="M245" s="184">
        <f>M188/RES_summary!M$19</f>
        <v>94.789197559846585</v>
      </c>
      <c r="N245" s="184">
        <f>N188/RES_summary!N$19</f>
        <v>101.76471794776764</v>
      </c>
      <c r="O245" s="184">
        <f>O188/RES_summary!O$19</f>
        <v>100.9544890217721</v>
      </c>
      <c r="P245" s="184">
        <f>P188/RES_summary!P$19</f>
        <v>80.564101034035303</v>
      </c>
      <c r="Q245" s="184">
        <f>Q188/RES_summary!Q$19</f>
        <v>85.053044769852249</v>
      </c>
    </row>
    <row r="246" spans="1:17" ht="12" customHeight="1" x14ac:dyDescent="0.25">
      <c r="A246" s="158" t="s">
        <v>65</v>
      </c>
      <c r="B246" s="178">
        <f>B189/RES_summary!B$19</f>
        <v>78.60637340383785</v>
      </c>
      <c r="C246" s="178">
        <f>C189/RES_summary!C$19</f>
        <v>83.021878806045009</v>
      </c>
      <c r="D246" s="178">
        <f>D189/RES_summary!D$19</f>
        <v>78.079810130853559</v>
      </c>
      <c r="E246" s="178">
        <f>E189/RES_summary!E$19</f>
        <v>79.735092004926088</v>
      </c>
      <c r="F246" s="178">
        <f>F189/RES_summary!F$19</f>
        <v>74.882504628948169</v>
      </c>
      <c r="G246" s="178">
        <f>G189/RES_summary!G$19</f>
        <v>70.691979993224948</v>
      </c>
      <c r="H246" s="178">
        <f>H189/RES_summary!H$19</f>
        <v>66.224940737182905</v>
      </c>
      <c r="I246" s="178">
        <f>I189/RES_summary!I$19</f>
        <v>66.151610308720748</v>
      </c>
      <c r="J246" s="178">
        <f>J189/RES_summary!J$19</f>
        <v>72.121351404606401</v>
      </c>
      <c r="K246" s="178">
        <f>K189/RES_summary!K$19</f>
        <v>75.624581660069538</v>
      </c>
      <c r="L246" s="178">
        <f>L189/RES_summary!L$19</f>
        <v>90.424043519196346</v>
      </c>
      <c r="M246" s="178">
        <f>M189/RES_summary!M$19</f>
        <v>67.301238477967829</v>
      </c>
      <c r="N246" s="178">
        <f>N189/RES_summary!N$19</f>
        <v>75.565860558721397</v>
      </c>
      <c r="O246" s="178">
        <f>O189/RES_summary!O$19</f>
        <v>75.949919302978614</v>
      </c>
      <c r="P246" s="178">
        <f>P189/RES_summary!P$19</f>
        <v>53.886668128079648</v>
      </c>
      <c r="Q246" s="178">
        <f>Q189/RES_summary!Q$19</f>
        <v>58.449213015460586</v>
      </c>
    </row>
    <row r="247" spans="1:17" ht="12" customHeight="1" x14ac:dyDescent="0.25">
      <c r="A247" s="23" t="s">
        <v>166</v>
      </c>
      <c r="B247" s="177">
        <f>B190/RES_summary!B$19</f>
        <v>77.111199815989536</v>
      </c>
      <c r="C247" s="177">
        <f>C190/RES_summary!C$19</f>
        <v>81.473845141138625</v>
      </c>
      <c r="D247" s="177">
        <f>D190/RES_summary!D$19</f>
        <v>76.373557801141885</v>
      </c>
      <c r="E247" s="177">
        <f>E190/RES_summary!E$19</f>
        <v>78.028109328766575</v>
      </c>
      <c r="F247" s="177">
        <f>F190/RES_summary!F$19</f>
        <v>73.354773196554376</v>
      </c>
      <c r="G247" s="177">
        <f>G190/RES_summary!G$19</f>
        <v>69.253462874845411</v>
      </c>
      <c r="H247" s="177">
        <f>H190/RES_summary!H$19</f>
        <v>64.908497524428853</v>
      </c>
      <c r="I247" s="177">
        <f>I190/RES_summary!I$19</f>
        <v>64.556880265417433</v>
      </c>
      <c r="J247" s="177">
        <f>J190/RES_summary!J$19</f>
        <v>70.571832959716915</v>
      </c>
      <c r="K247" s="177">
        <f>K190/RES_summary!K$19</f>
        <v>73.74106182044018</v>
      </c>
      <c r="L247" s="177">
        <f>L190/RES_summary!L$19</f>
        <v>88.669271897638637</v>
      </c>
      <c r="M247" s="177">
        <f>M190/RES_summary!M$19</f>
        <v>65.187710162498703</v>
      </c>
      <c r="N247" s="177">
        <f>N190/RES_summary!N$19</f>
        <v>72.886332960312984</v>
      </c>
      <c r="O247" s="177">
        <f>O190/RES_summary!O$19</f>
        <v>73.323880677299002</v>
      </c>
      <c r="P247" s="177">
        <f>P190/RES_summary!P$19</f>
        <v>51.166680822478426</v>
      </c>
      <c r="Q247" s="177">
        <f>Q190/RES_summary!Q$19</f>
        <v>55.580670841627864</v>
      </c>
    </row>
    <row r="248" spans="1:17" ht="12" customHeight="1" x14ac:dyDescent="0.25">
      <c r="A248" s="23" t="s">
        <v>60</v>
      </c>
      <c r="B248" s="177">
        <f>B191/RES_summary!B$19</f>
        <v>1.4951735878483117</v>
      </c>
      <c r="C248" s="177">
        <f>C191/RES_summary!C$19</f>
        <v>1.5480336649063773</v>
      </c>
      <c r="D248" s="177">
        <f>D191/RES_summary!D$19</f>
        <v>1.7062523297116781</v>
      </c>
      <c r="E248" s="177">
        <f>E191/RES_summary!E$19</f>
        <v>1.7069826761595066</v>
      </c>
      <c r="F248" s="177">
        <f>F191/RES_summary!F$19</f>
        <v>1.5277314323937961</v>
      </c>
      <c r="G248" s="177">
        <f>G191/RES_summary!G$19</f>
        <v>1.4385171183795291</v>
      </c>
      <c r="H248" s="177">
        <f>H191/RES_summary!H$19</f>
        <v>1.3164432127540453</v>
      </c>
      <c r="I248" s="177">
        <f>I191/RES_summary!I$19</f>
        <v>1.5947300433033227</v>
      </c>
      <c r="J248" s="177">
        <f>J191/RES_summary!J$19</f>
        <v>1.5495184448894987</v>
      </c>
      <c r="K248" s="177">
        <f>K191/RES_summary!K$19</f>
        <v>1.8835198396293651</v>
      </c>
      <c r="L248" s="177">
        <f>L191/RES_summary!L$19</f>
        <v>1.7547716215576952</v>
      </c>
      <c r="M248" s="177">
        <f>M191/RES_summary!M$19</f>
        <v>2.113528315469122</v>
      </c>
      <c r="N248" s="177">
        <f>N191/RES_summary!N$19</f>
        <v>2.679527598408415</v>
      </c>
      <c r="O248" s="177">
        <f>O191/RES_summary!O$19</f>
        <v>2.6260386256796129</v>
      </c>
      <c r="P248" s="177">
        <f>P191/RES_summary!P$19</f>
        <v>2.7199873056012183</v>
      </c>
      <c r="Q248" s="177">
        <f>Q191/RES_summary!Q$19</f>
        <v>2.8685421738327261</v>
      </c>
    </row>
    <row r="249" spans="1:17" ht="12" customHeight="1" x14ac:dyDescent="0.25">
      <c r="A249" s="158" t="s">
        <v>112</v>
      </c>
      <c r="B249" s="178">
        <f>B192/RES_summary!B$19</f>
        <v>8.4718101630703188E-2</v>
      </c>
      <c r="C249" s="178">
        <f>C192/RES_summary!C$19</f>
        <v>8.5099709947363072E-2</v>
      </c>
      <c r="D249" s="178">
        <f>D192/RES_summary!D$19</f>
        <v>8.7669304627567363E-2</v>
      </c>
      <c r="E249" s="178">
        <f>E192/RES_summary!E$19</f>
        <v>8.8275435920634526E-2</v>
      </c>
      <c r="F249" s="178">
        <f>F192/RES_summary!F$19</f>
        <v>9.1168647357270441E-2</v>
      </c>
      <c r="G249" s="178">
        <f>G192/RES_summary!G$19</f>
        <v>9.110244452264922E-2</v>
      </c>
      <c r="H249" s="178">
        <f>H192/RES_summary!H$19</f>
        <v>9.5018232349488446E-2</v>
      </c>
      <c r="I249" s="178">
        <f>I192/RES_summary!I$19</f>
        <v>0.10632537632691944</v>
      </c>
      <c r="J249" s="178">
        <f>J192/RES_summary!J$19</f>
        <v>0.11967167844116935</v>
      </c>
      <c r="K249" s="178">
        <f>K192/RES_summary!K$19</f>
        <v>0.15301327934801351</v>
      </c>
      <c r="L249" s="178">
        <f>L192/RES_summary!L$19</f>
        <v>0.17865100260693004</v>
      </c>
      <c r="M249" s="178">
        <f>M192/RES_summary!M$19</f>
        <v>0.26395354575639018</v>
      </c>
      <c r="N249" s="178">
        <f>N192/RES_summary!N$19</f>
        <v>0.3484975554080873</v>
      </c>
      <c r="O249" s="178">
        <f>O192/RES_summary!O$19</f>
        <v>0.42426035199224021</v>
      </c>
      <c r="P249" s="178">
        <f>P192/RES_summary!P$19</f>
        <v>0.5040552588241991</v>
      </c>
      <c r="Q249" s="178">
        <f>Q192/RES_summary!Q$19</f>
        <v>0.60008153639724737</v>
      </c>
    </row>
    <row r="250" spans="1:17" ht="12" customHeight="1" x14ac:dyDescent="0.25">
      <c r="A250" s="23" t="s">
        <v>60</v>
      </c>
      <c r="B250" s="177">
        <f>B193/RES_summary!B$19</f>
        <v>8.4718101630703188E-2</v>
      </c>
      <c r="C250" s="177">
        <f>C193/RES_summary!C$19</f>
        <v>8.5099709947363072E-2</v>
      </c>
      <c r="D250" s="177">
        <f>D193/RES_summary!D$19</f>
        <v>8.7669304627567363E-2</v>
      </c>
      <c r="E250" s="177">
        <f>E193/RES_summary!E$19</f>
        <v>8.8275435920634526E-2</v>
      </c>
      <c r="F250" s="177">
        <f>F193/RES_summary!F$19</f>
        <v>9.1168647357270441E-2</v>
      </c>
      <c r="G250" s="177">
        <f>G193/RES_summary!G$19</f>
        <v>9.110244452264922E-2</v>
      </c>
      <c r="H250" s="177">
        <f>H193/RES_summary!H$19</f>
        <v>9.5018232349488446E-2</v>
      </c>
      <c r="I250" s="177">
        <f>I193/RES_summary!I$19</f>
        <v>0.10632537632691944</v>
      </c>
      <c r="J250" s="177">
        <f>J193/RES_summary!J$19</f>
        <v>0.11967167844116935</v>
      </c>
      <c r="K250" s="177">
        <f>K193/RES_summary!K$19</f>
        <v>0.15301327934801351</v>
      </c>
      <c r="L250" s="177">
        <f>L193/RES_summary!L$19</f>
        <v>0.17865100260693004</v>
      </c>
      <c r="M250" s="177">
        <f>M193/RES_summary!M$19</f>
        <v>0.26395354575639018</v>
      </c>
      <c r="N250" s="177">
        <f>N193/RES_summary!N$19</f>
        <v>0.3484975554080873</v>
      </c>
      <c r="O250" s="177">
        <f>O193/RES_summary!O$19</f>
        <v>0.42426035199224021</v>
      </c>
      <c r="P250" s="177">
        <f>P193/RES_summary!P$19</f>
        <v>0.5040552588241991</v>
      </c>
      <c r="Q250" s="177">
        <f>Q193/RES_summary!Q$19</f>
        <v>0.60008153639724737</v>
      </c>
    </row>
    <row r="251" spans="1:17" ht="12" customHeight="1" x14ac:dyDescent="0.25">
      <c r="A251" s="158" t="s">
        <v>63</v>
      </c>
      <c r="B251" s="178">
        <f>B194/RES_summary!B$19</f>
        <v>18.187520099534808</v>
      </c>
      <c r="C251" s="178">
        <f>C194/RES_summary!C$19</f>
        <v>17.997487357085234</v>
      </c>
      <c r="D251" s="178">
        <f>D194/RES_summary!D$19</f>
        <v>18.168886201549839</v>
      </c>
      <c r="E251" s="178">
        <f>E194/RES_summary!E$19</f>
        <v>17.337562975099697</v>
      </c>
      <c r="F251" s="178">
        <f>F194/RES_summary!F$19</f>
        <v>17.036789914483521</v>
      </c>
      <c r="G251" s="178">
        <f>G194/RES_summary!G$19</f>
        <v>17.043349273889298</v>
      </c>
      <c r="H251" s="178">
        <f>H194/RES_summary!H$19</f>
        <v>16.296543295310258</v>
      </c>
      <c r="I251" s="178">
        <f>I194/RES_summary!I$19</f>
        <v>18.22017193766921</v>
      </c>
      <c r="J251" s="178">
        <f>J194/RES_summary!J$19</f>
        <v>17.294503593456124</v>
      </c>
      <c r="K251" s="178">
        <f>K194/RES_summary!K$19</f>
        <v>17.401856984305528</v>
      </c>
      <c r="L251" s="178">
        <f>L194/RES_summary!L$19</f>
        <v>17.344371194480413</v>
      </c>
      <c r="M251" s="178">
        <f>M194/RES_summary!M$19</f>
        <v>19.214205253677697</v>
      </c>
      <c r="N251" s="178">
        <f>N194/RES_summary!N$19</f>
        <v>17.428389064840225</v>
      </c>
      <c r="O251" s="178">
        <f>O194/RES_summary!O$19</f>
        <v>16.176920395923766</v>
      </c>
      <c r="P251" s="178">
        <f>P194/RES_summary!P$19</f>
        <v>17.556869815479885</v>
      </c>
      <c r="Q251" s="178">
        <f>Q194/RES_summary!Q$19</f>
        <v>17.648242872426991</v>
      </c>
    </row>
    <row r="252" spans="1:17" ht="12" customHeight="1" x14ac:dyDescent="0.25">
      <c r="A252" s="167" t="s">
        <v>165</v>
      </c>
      <c r="B252" s="183">
        <f>B195/RES_summary!B$19</f>
        <v>16.530134885927929</v>
      </c>
      <c r="C252" s="183">
        <f>C195/RES_summary!C$19</f>
        <v>16.517066877823929</v>
      </c>
      <c r="D252" s="183">
        <f>D195/RES_summary!D$19</f>
        <v>16.764705937146928</v>
      </c>
      <c r="E252" s="183">
        <f>E195/RES_summary!E$19</f>
        <v>16.603304663248114</v>
      </c>
      <c r="F252" s="183">
        <f>F195/RES_summary!F$19</f>
        <v>16.45476416098732</v>
      </c>
      <c r="G252" s="183">
        <f>G195/RES_summary!G$19</f>
        <v>16.469500223185822</v>
      </c>
      <c r="H252" s="183">
        <f>H195/RES_summary!H$19</f>
        <v>15.593714331350903</v>
      </c>
      <c r="I252" s="183">
        <f>I195/RES_summary!I$19</f>
        <v>17.71077232337343</v>
      </c>
      <c r="J252" s="183">
        <f>J195/RES_summary!J$19</f>
        <v>16.37208961378613</v>
      </c>
      <c r="K252" s="183">
        <f>K195/RES_summary!K$19</f>
        <v>16.531812380108128</v>
      </c>
      <c r="L252" s="183">
        <f>L195/RES_summary!L$19</f>
        <v>16.311524967500997</v>
      </c>
      <c r="M252" s="183">
        <f>M195/RES_summary!M$19</f>
        <v>17.719683498327825</v>
      </c>
      <c r="N252" s="183">
        <f>N195/RES_summary!N$19</f>
        <v>16.428403377786125</v>
      </c>
      <c r="O252" s="183">
        <f>O195/RES_summary!O$19</f>
        <v>15.317658373250524</v>
      </c>
      <c r="P252" s="183">
        <f>P195/RES_summary!P$19</f>
        <v>16.564263428818993</v>
      </c>
      <c r="Q252" s="183">
        <f>Q195/RES_summary!Q$19</f>
        <v>16.597079384977505</v>
      </c>
    </row>
    <row r="253" spans="1:17" ht="12" customHeight="1" x14ac:dyDescent="0.25">
      <c r="A253" s="167" t="s">
        <v>164</v>
      </c>
      <c r="B253" s="183">
        <f>B196/RES_summary!B$19</f>
        <v>16.530191215168227</v>
      </c>
      <c r="C253" s="183">
        <f>C196/RES_summary!C$19</f>
        <v>16.589657445034703</v>
      </c>
      <c r="D253" s="183">
        <f>D196/RES_summary!D$19</f>
        <v>16.898145974354108</v>
      </c>
      <c r="E253" s="183">
        <f>E196/RES_summary!E$19</f>
        <v>16.78673941901636</v>
      </c>
      <c r="F253" s="183">
        <f>F196/RES_summary!F$19</f>
        <v>16.671636657695011</v>
      </c>
      <c r="G253" s="183">
        <f>G196/RES_summary!G$19</f>
        <v>16.726607095337002</v>
      </c>
      <c r="H253" s="183">
        <f>H196/RES_summary!H$19</f>
        <v>16.273203005502246</v>
      </c>
      <c r="I253" s="183">
        <f>I196/RES_summary!I$19</f>
        <v>17.692210132459834</v>
      </c>
      <c r="J253" s="183">
        <f>J196/RES_summary!J$19</f>
        <v>16.793383462829226</v>
      </c>
      <c r="K253" s="183">
        <f>K196/RES_summary!K$19</f>
        <v>16.892615193456734</v>
      </c>
      <c r="L253" s="183">
        <f>L196/RES_summary!L$19</f>
        <v>16.751084588234466</v>
      </c>
      <c r="M253" s="183">
        <f>M196/RES_summary!M$19</f>
        <v>17.71900807700953</v>
      </c>
      <c r="N253" s="183">
        <f>N196/RES_summary!N$19</f>
        <v>16.839414173658465</v>
      </c>
      <c r="O253" s="183">
        <f>O196/RES_summary!O$19</f>
        <v>16.077974807408339</v>
      </c>
      <c r="P253" s="183">
        <f>P196/RES_summary!P$19</f>
        <v>16.971290597346769</v>
      </c>
      <c r="Q253" s="183">
        <f>Q196/RES_summary!Q$19</f>
        <v>16.97153642453539</v>
      </c>
    </row>
    <row r="254" spans="1:17" ht="12" customHeight="1" x14ac:dyDescent="0.25">
      <c r="A254" s="166" t="s">
        <v>163</v>
      </c>
      <c r="B254" s="182">
        <f>B197/RES_summary!B$19</f>
        <v>10.744587675853227</v>
      </c>
      <c r="C254" s="182">
        <f>C197/RES_summary!C$19</f>
        <v>10.779815241720092</v>
      </c>
      <c r="D254" s="182">
        <f>D197/RES_summary!D$19</f>
        <v>10.968306870447474</v>
      </c>
      <c r="E254" s="182">
        <f>E197/RES_summary!E$19</f>
        <v>10.880974050042049</v>
      </c>
      <c r="F254" s="182">
        <f>F197/RES_summary!F$19</f>
        <v>10.78178389913978</v>
      </c>
      <c r="G254" s="182">
        <f>G197/RES_summary!G$19</f>
        <v>10.801362446985832</v>
      </c>
      <c r="H254" s="182">
        <f>H197/RES_summary!H$19</f>
        <v>10.251159516169768</v>
      </c>
      <c r="I254" s="182">
        <f>I197/RES_summary!I$19</f>
        <v>11.65951762054263</v>
      </c>
      <c r="J254" s="182">
        <f>J197/RES_summary!J$19</f>
        <v>10.768137151093885</v>
      </c>
      <c r="K254" s="182">
        <f>K197/RES_summary!K$19</f>
        <v>10.903272708454566</v>
      </c>
      <c r="L254" s="182">
        <f>L197/RES_summary!L$19</f>
        <v>10.754812485680061</v>
      </c>
      <c r="M254" s="182">
        <f>M197/RES_summary!M$19</f>
        <v>11.739229885178869</v>
      </c>
      <c r="N254" s="182">
        <f>N197/RES_summary!N$19</f>
        <v>10.881152187404407</v>
      </c>
      <c r="O254" s="182">
        <f>O197/RES_summary!O$19</f>
        <v>10.145114505954671</v>
      </c>
      <c r="P254" s="182">
        <f>P197/RES_summary!P$19</f>
        <v>11.052472861930195</v>
      </c>
      <c r="Q254" s="182">
        <f>Q197/RES_summary!Q$19</f>
        <v>11.052716065437792</v>
      </c>
    </row>
    <row r="255" spans="1:17" ht="12" customHeight="1" x14ac:dyDescent="0.25">
      <c r="A255" s="147" t="s">
        <v>59</v>
      </c>
      <c r="B255" s="181">
        <f>B198/RES_summary!B$19</f>
        <v>5.7856035393150034</v>
      </c>
      <c r="C255" s="181">
        <f>C198/RES_summary!C$19</f>
        <v>5.8098422033146075</v>
      </c>
      <c r="D255" s="181">
        <f>D198/RES_summary!D$19</f>
        <v>5.9298391039066347</v>
      </c>
      <c r="E255" s="181">
        <f>E198/RES_summary!E$19</f>
        <v>5.9057653689743121</v>
      </c>
      <c r="F255" s="181">
        <f>F198/RES_summary!F$19</f>
        <v>5.8898527585552278</v>
      </c>
      <c r="G255" s="181">
        <f>G198/RES_summary!G$19</f>
        <v>5.9252446483511712</v>
      </c>
      <c r="H255" s="181">
        <f>H198/RES_summary!H$19</f>
        <v>6.0220434893324795</v>
      </c>
      <c r="I255" s="181">
        <f>I198/RES_summary!I$19</f>
        <v>6.0326925119172055</v>
      </c>
      <c r="J255" s="181">
        <f>J198/RES_summary!J$19</f>
        <v>6.0252463117353363</v>
      </c>
      <c r="K255" s="181">
        <f>K198/RES_summary!K$19</f>
        <v>5.9893424850021706</v>
      </c>
      <c r="L255" s="181">
        <f>L198/RES_summary!L$19</f>
        <v>5.9962721025544061</v>
      </c>
      <c r="M255" s="181">
        <f>M198/RES_summary!M$19</f>
        <v>5.9797781918306621</v>
      </c>
      <c r="N255" s="181">
        <f>N198/RES_summary!N$19</f>
        <v>5.9582619862540582</v>
      </c>
      <c r="O255" s="181">
        <f>O198/RES_summary!O$19</f>
        <v>5.9328603014536663</v>
      </c>
      <c r="P255" s="181">
        <f>P198/RES_summary!P$19</f>
        <v>5.9188177354165736</v>
      </c>
      <c r="Q255" s="181">
        <f>Q198/RES_summary!Q$19</f>
        <v>5.9188203590975998</v>
      </c>
    </row>
    <row r="256" spans="1:17" ht="12" customHeight="1" x14ac:dyDescent="0.25">
      <c r="A256" s="163" t="s">
        <v>142</v>
      </c>
      <c r="B256" s="180">
        <f>B199/RES_summary!B$19</f>
        <v>19.641117081533995</v>
      </c>
      <c r="C256" s="180">
        <f>C199/RES_summary!C$19</f>
        <v>20.199657181721975</v>
      </c>
      <c r="D256" s="180">
        <f>D199/RES_summary!D$19</f>
        <v>21.066965697080249</v>
      </c>
      <c r="E256" s="180">
        <f>E199/RES_summary!E$19</f>
        <v>21.026892075333279</v>
      </c>
      <c r="F256" s="180">
        <f>F199/RES_summary!F$19</f>
        <v>20.598529950648235</v>
      </c>
      <c r="G256" s="180">
        <f>G199/RES_summary!G$19</f>
        <v>20.621771781904698</v>
      </c>
      <c r="H256" s="180">
        <f>H199/RES_summary!H$19</f>
        <v>20.956541498420446</v>
      </c>
      <c r="I256" s="180">
        <f>I199/RES_summary!I$19</f>
        <v>21.784361584828034</v>
      </c>
      <c r="J256" s="180">
        <f>J199/RES_summary!J$19</f>
        <v>23.077838100607931</v>
      </c>
      <c r="K256" s="180">
        <f>K199/RES_summary!K$19</f>
        <v>23.738674460668797</v>
      </c>
      <c r="L256" s="180">
        <f>L199/RES_summary!L$19</f>
        <v>24.697411418913376</v>
      </c>
      <c r="M256" s="180">
        <f>M199/RES_summary!M$19</f>
        <v>26.204348278139467</v>
      </c>
      <c r="N256" s="180">
        <f>N199/RES_summary!N$19</f>
        <v>28.212957093370253</v>
      </c>
      <c r="O256" s="180">
        <f>O199/RES_summary!O$19</f>
        <v>27.065716296386643</v>
      </c>
      <c r="P256" s="180">
        <f>P199/RES_summary!P$19</f>
        <v>26.736912791396069</v>
      </c>
      <c r="Q256" s="180">
        <f>Q199/RES_summary!Q$19</f>
        <v>26.971712211047986</v>
      </c>
    </row>
    <row r="257" spans="1:17" ht="12" customHeight="1" x14ac:dyDescent="0.25">
      <c r="A257" s="161" t="s">
        <v>141</v>
      </c>
      <c r="B257" s="179">
        <f>B200/RES_summary!B$19</f>
        <v>18.552329642312245</v>
      </c>
      <c r="C257" s="179">
        <f>C200/RES_summary!C$19</f>
        <v>18.939619371434347</v>
      </c>
      <c r="D257" s="179">
        <f>D200/RES_summary!D$19</f>
        <v>19.623366807008765</v>
      </c>
      <c r="E257" s="179">
        <f>E200/RES_summary!E$19</f>
        <v>19.573245217940901</v>
      </c>
      <c r="F257" s="179">
        <f>F200/RES_summary!F$19</f>
        <v>19.278897226476822</v>
      </c>
      <c r="G257" s="179">
        <f>G200/RES_summary!G$19</f>
        <v>19.329396306589192</v>
      </c>
      <c r="H257" s="179">
        <f>H200/RES_summary!H$19</f>
        <v>19.642204954791179</v>
      </c>
      <c r="I257" s="179">
        <f>I200/RES_summary!I$19</f>
        <v>20.216019066883799</v>
      </c>
      <c r="J257" s="179">
        <f>J200/RES_summary!J$19</f>
        <v>21.045902894307584</v>
      </c>
      <c r="K257" s="179">
        <f>K200/RES_summary!K$19</f>
        <v>21.421875617944238</v>
      </c>
      <c r="L257" s="179">
        <f>L200/RES_summary!L$19</f>
        <v>22.047525884475096</v>
      </c>
      <c r="M257" s="179">
        <f>M200/RES_summary!M$19</f>
        <v>23.088041286708492</v>
      </c>
      <c r="N257" s="179">
        <f>N200/RES_summary!N$19</f>
        <v>24.296684096944706</v>
      </c>
      <c r="O257" s="179">
        <f>O200/RES_summary!O$19</f>
        <v>23.525575894105081</v>
      </c>
      <c r="P257" s="179">
        <f>P200/RES_summary!P$19</f>
        <v>23.390995983129852</v>
      </c>
      <c r="Q257" s="179">
        <f>Q200/RES_summary!Q$19</f>
        <v>23.544750063357416</v>
      </c>
    </row>
    <row r="258" spans="1:17" ht="12" customHeight="1" x14ac:dyDescent="0.25">
      <c r="A258" s="148" t="s">
        <v>60</v>
      </c>
      <c r="B258" s="177">
        <f>B201/RES_summary!B$19</f>
        <v>12.766726102997236</v>
      </c>
      <c r="C258" s="177">
        <f>C201/RES_summary!C$19</f>
        <v>13.129777168119737</v>
      </c>
      <c r="D258" s="177">
        <f>D201/RES_summary!D$19</f>
        <v>13.693527703102133</v>
      </c>
      <c r="E258" s="177">
        <f>E201/RES_summary!E$19</f>
        <v>13.667479848966591</v>
      </c>
      <c r="F258" s="177">
        <f>F201/RES_summary!F$19</f>
        <v>13.389044467921593</v>
      </c>
      <c r="G258" s="177">
        <f>G201/RES_summary!G$19</f>
        <v>13.404151658238023</v>
      </c>
      <c r="H258" s="177">
        <f>H201/RES_summary!H$19</f>
        <v>13.6201614654587</v>
      </c>
      <c r="I258" s="177">
        <f>I201/RES_summary!I$19</f>
        <v>14.183326554966595</v>
      </c>
      <c r="J258" s="177">
        <f>J201/RES_summary!J$19</f>
        <v>15.020656582572249</v>
      </c>
      <c r="K258" s="177">
        <f>K201/RES_summary!K$19</f>
        <v>15.432533132942066</v>
      </c>
      <c r="L258" s="177">
        <f>L201/RES_summary!L$19</f>
        <v>16.051253781920696</v>
      </c>
      <c r="M258" s="177">
        <f>M201/RES_summary!M$19</f>
        <v>17.10826309487782</v>
      </c>
      <c r="N258" s="177">
        <f>N201/RES_summary!N$19</f>
        <v>18.338422110690651</v>
      </c>
      <c r="O258" s="177">
        <f>O201/RES_summary!O$19</f>
        <v>17.59271559265142</v>
      </c>
      <c r="P258" s="177">
        <f>P201/RES_summary!P$19</f>
        <v>17.472178247713266</v>
      </c>
      <c r="Q258" s="177">
        <f>Q201/RES_summary!Q$19</f>
        <v>17.625929704259811</v>
      </c>
    </row>
    <row r="259" spans="1:17" ht="12" customHeight="1" x14ac:dyDescent="0.25">
      <c r="A259" s="148" t="s">
        <v>59</v>
      </c>
      <c r="B259" s="177">
        <f>B202/RES_summary!B$19</f>
        <v>5.7856035393150034</v>
      </c>
      <c r="C259" s="177">
        <f>C202/RES_summary!C$19</f>
        <v>5.8098422033146084</v>
      </c>
      <c r="D259" s="177">
        <f>D202/RES_summary!D$19</f>
        <v>5.9298391039066347</v>
      </c>
      <c r="E259" s="177">
        <f>E202/RES_summary!E$19</f>
        <v>5.9057653689743121</v>
      </c>
      <c r="F259" s="177">
        <f>F202/RES_summary!F$19</f>
        <v>5.8898527585552261</v>
      </c>
      <c r="G259" s="177">
        <f>G202/RES_summary!G$19</f>
        <v>5.9252446483511712</v>
      </c>
      <c r="H259" s="177">
        <f>H202/RES_summary!H$19</f>
        <v>6.0220434893324795</v>
      </c>
      <c r="I259" s="177">
        <f>I202/RES_summary!I$19</f>
        <v>6.0326925119172037</v>
      </c>
      <c r="J259" s="177">
        <f>J202/RES_summary!J$19</f>
        <v>6.0252463117353354</v>
      </c>
      <c r="K259" s="177">
        <f>K202/RES_summary!K$19</f>
        <v>5.989342485002167</v>
      </c>
      <c r="L259" s="177">
        <f>L202/RES_summary!L$19</f>
        <v>5.9962721025544061</v>
      </c>
      <c r="M259" s="177">
        <f>M202/RES_summary!M$19</f>
        <v>5.9797781918306683</v>
      </c>
      <c r="N259" s="177">
        <f>N202/RES_summary!N$19</f>
        <v>5.9582619862540573</v>
      </c>
      <c r="O259" s="177">
        <f>O202/RES_summary!O$19</f>
        <v>5.9328603014536654</v>
      </c>
      <c r="P259" s="177">
        <f>P202/RES_summary!P$19</f>
        <v>5.9188177354165825</v>
      </c>
      <c r="Q259" s="177">
        <f>Q202/RES_summary!Q$19</f>
        <v>5.9188203590976016</v>
      </c>
    </row>
    <row r="260" spans="1:17" ht="12" customHeight="1" x14ac:dyDescent="0.25">
      <c r="A260" s="158" t="s">
        <v>62</v>
      </c>
      <c r="B260" s="178">
        <f>B203/RES_summary!B$19</f>
        <v>5.9063311609610949</v>
      </c>
      <c r="C260" s="178">
        <f>C203/RES_summary!C$19</f>
        <v>6.0957832722981591</v>
      </c>
      <c r="D260" s="178">
        <f>D203/RES_summary!D$19</f>
        <v>6.4019501066548177</v>
      </c>
      <c r="E260" s="178">
        <f>E203/RES_summary!E$19</f>
        <v>6.4640257501176794</v>
      </c>
      <c r="F260" s="178">
        <f>F203/RES_summary!F$19</f>
        <v>6.4854740543748592</v>
      </c>
      <c r="G260" s="178">
        <f>G203/RES_summary!G$19</f>
        <v>6.6101903065160839</v>
      </c>
      <c r="H260" s="178">
        <f>H203/RES_summary!H$19</f>
        <v>6.8834737460170938</v>
      </c>
      <c r="I260" s="178">
        <f>I203/RES_summary!I$19</f>
        <v>7.0962148197364607</v>
      </c>
      <c r="J260" s="178">
        <f>J203/RES_summary!J$19</f>
        <v>7.2811014847049487</v>
      </c>
      <c r="K260" s="178">
        <f>K203/RES_summary!K$19</f>
        <v>7.3875212765267957</v>
      </c>
      <c r="L260" s="178">
        <f>L203/RES_summary!L$19</f>
        <v>7.2001170295379984</v>
      </c>
      <c r="M260" s="178">
        <f>M203/RES_summary!M$19</f>
        <v>8.0098002824446652</v>
      </c>
      <c r="N260" s="178">
        <f>N203/RES_summary!N$19</f>
        <v>8.4219707687979319</v>
      </c>
      <c r="O260" s="178">
        <f>O203/RES_summary!O$19</f>
        <v>8.4033889708774883</v>
      </c>
      <c r="P260" s="178">
        <f>P203/RES_summary!P$19</f>
        <v>8.61650783165158</v>
      </c>
      <c r="Q260" s="178">
        <f>Q203/RES_summary!Q$19</f>
        <v>8.35550734556743</v>
      </c>
    </row>
    <row r="261" spans="1:17" ht="12" customHeight="1" x14ac:dyDescent="0.25">
      <c r="A261" s="23" t="s">
        <v>57</v>
      </c>
      <c r="B261" s="177">
        <f>B204/RES_summary!B$19</f>
        <v>5.2727365480256845</v>
      </c>
      <c r="C261" s="177">
        <f>C204/RES_summary!C$19</f>
        <v>5.3524175122692927</v>
      </c>
      <c r="D261" s="177">
        <f>D204/RES_summary!D$19</f>
        <v>5.4527070249114917</v>
      </c>
      <c r="E261" s="177">
        <f>E204/RES_summary!E$19</f>
        <v>5.4648685495070168</v>
      </c>
      <c r="F261" s="177">
        <f>F204/RES_summary!F$19</f>
        <v>5.4970245915900966</v>
      </c>
      <c r="G261" s="177">
        <f>G204/RES_summary!G$19</f>
        <v>5.5715005564303466</v>
      </c>
      <c r="H261" s="177">
        <f>H204/RES_summary!H$19</f>
        <v>6.122124575356704</v>
      </c>
      <c r="I261" s="177">
        <f>I204/RES_summary!I$19</f>
        <v>5.6151640736466337</v>
      </c>
      <c r="J261" s="177">
        <f>J204/RES_summary!J$19</f>
        <v>5.9663044644376075</v>
      </c>
      <c r="K261" s="177">
        <f>K204/RES_summary!K$19</f>
        <v>5.8312778014559115</v>
      </c>
      <c r="L261" s="177">
        <f>L204/RES_summary!L$19</f>
        <v>5.790833916505564</v>
      </c>
      <c r="M261" s="177">
        <f>M204/RES_summary!M$19</f>
        <v>4.9647809388158981</v>
      </c>
      <c r="N261" s="177">
        <f>N204/RES_summary!N$19</f>
        <v>5.6243909619246102</v>
      </c>
      <c r="O261" s="177">
        <f>O204/RES_summary!O$19</f>
        <v>6.2240546699893313</v>
      </c>
      <c r="P261" s="177">
        <f>P204/RES_summary!P$19</f>
        <v>5.6125267147730113</v>
      </c>
      <c r="Q261" s="177">
        <f>Q204/RES_summary!Q$19</f>
        <v>5.5588468712432757</v>
      </c>
    </row>
    <row r="262" spans="1:17" ht="12" customHeight="1" x14ac:dyDescent="0.25">
      <c r="A262" s="29" t="s">
        <v>140</v>
      </c>
      <c r="B262" s="176">
        <f>B205/RES_summary!B$19</f>
        <v>6.2650480870079033</v>
      </c>
      <c r="C262" s="176">
        <f>C205/RES_summary!C$19</f>
        <v>6.5474303582325444</v>
      </c>
      <c r="D262" s="176">
        <f>D205/RES_summary!D$19</f>
        <v>6.8911866114220164</v>
      </c>
      <c r="E262" s="176">
        <f>E205/RES_summary!E$19</f>
        <v>6.9567633181165904</v>
      </c>
      <c r="F262" s="176">
        <f>F205/RES_summary!F$19</f>
        <v>6.9101331833338406</v>
      </c>
      <c r="G262" s="176">
        <f>G205/RES_summary!G$19</f>
        <v>6.9931068369008926</v>
      </c>
      <c r="H262" s="176">
        <f>H205/RES_summary!H$19</f>
        <v>7.1743357717636469</v>
      </c>
      <c r="I262" s="176">
        <f>I205/RES_summary!I$19</f>
        <v>7.6291976775651582</v>
      </c>
      <c r="J262" s="176">
        <f>J205/RES_summary!J$19</f>
        <v>7.765372947050194</v>
      </c>
      <c r="K262" s="176">
        <f>K205/RES_summary!K$19</f>
        <v>7.9671144346768683</v>
      </c>
      <c r="L262" s="176">
        <f>L205/RES_summary!L$19</f>
        <v>7.8557057433801303</v>
      </c>
      <c r="M262" s="176">
        <f>M205/RES_summary!M$19</f>
        <v>9.0047915994229246</v>
      </c>
      <c r="N262" s="176">
        <f>N205/RES_summary!N$19</f>
        <v>9.2591412673961155</v>
      </c>
      <c r="O262" s="176">
        <f>O205/RES_summary!O$19</f>
        <v>9.0150013967327514</v>
      </c>
      <c r="P262" s="176">
        <f>P205/RES_summary!P$19</f>
        <v>9.13190492499721</v>
      </c>
      <c r="Q262" s="176">
        <f>Q205/RES_summary!Q$19</f>
        <v>8.8211466063597808</v>
      </c>
    </row>
    <row r="264" spans="1:17" ht="12" customHeight="1" x14ac:dyDescent="0.25">
      <c r="A264" s="152" t="s">
        <v>195</v>
      </c>
      <c r="B264" s="184">
        <f>B207/RES_summary!B$19</f>
        <v>37.548152575903323</v>
      </c>
      <c r="C264" s="184">
        <f>C207/RES_summary!C$19</f>
        <v>40.470712490550511</v>
      </c>
      <c r="D264" s="184">
        <f>D207/RES_summary!D$19</f>
        <v>38.848377834434245</v>
      </c>
      <c r="E264" s="184">
        <f>E207/RES_summary!E$19</f>
        <v>40.705568484114394</v>
      </c>
      <c r="F264" s="184">
        <f>F207/RES_summary!F$19</f>
        <v>38.686706949836811</v>
      </c>
      <c r="G264" s="184">
        <f>G207/RES_summary!G$19</f>
        <v>36.812190114856442</v>
      </c>
      <c r="H264" s="184">
        <f>H207/RES_summary!H$19</f>
        <v>34.653619472512602</v>
      </c>
      <c r="I264" s="184">
        <f>I207/RES_summary!I$19</f>
        <v>34.541834637120395</v>
      </c>
      <c r="J264" s="184">
        <f>J207/RES_summary!J$19</f>
        <v>35.774733142448909</v>
      </c>
      <c r="K264" s="184">
        <f>K207/RES_summary!K$19</f>
        <v>36.446585834137885</v>
      </c>
      <c r="L264" s="184">
        <f>L207/RES_summary!L$19</f>
        <v>41.485735567093542</v>
      </c>
      <c r="M264" s="184">
        <f>M207/RES_summary!M$19</f>
        <v>31.576168806971651</v>
      </c>
      <c r="N264" s="184">
        <f>N207/RES_summary!N$19</f>
        <v>34.654813119166434</v>
      </c>
      <c r="O264" s="184">
        <f>O207/RES_summary!O$19</f>
        <v>34.455343374163711</v>
      </c>
      <c r="P264" s="184">
        <f>P207/RES_summary!P$19</f>
        <v>26.036458109272214</v>
      </c>
      <c r="Q264" s="184">
        <f>Q207/RES_summary!Q$19</f>
        <v>27.596742775733944</v>
      </c>
    </row>
    <row r="265" spans="1:17" ht="12" customHeight="1" x14ac:dyDescent="0.25">
      <c r="A265" s="158" t="s">
        <v>65</v>
      </c>
      <c r="B265" s="178">
        <f>B208/RES_summary!B$19</f>
        <v>32.889202820645799</v>
      </c>
      <c r="C265" s="178">
        <f>C208/RES_summary!C$19</f>
        <v>34.738446831793929</v>
      </c>
      <c r="D265" s="178">
        <f>D208/RES_summary!D$19</f>
        <v>32.551826265128938</v>
      </c>
      <c r="E265" s="178">
        <f>E208/RES_summary!E$19</f>
        <v>33.240277027136798</v>
      </c>
      <c r="F265" s="178">
        <f>F208/RES_summary!F$19</f>
        <v>31.186505098932951</v>
      </c>
      <c r="G265" s="178">
        <f>G208/RES_summary!G$19</f>
        <v>29.395664385901732</v>
      </c>
      <c r="H265" s="178">
        <f>H208/RES_summary!H$19</f>
        <v>27.467685674633053</v>
      </c>
      <c r="I265" s="178">
        <f>I208/RES_summary!I$19</f>
        <v>26.666687583440247</v>
      </c>
      <c r="J265" s="178">
        <f>J208/RES_summary!J$19</f>
        <v>28.509292812857275</v>
      </c>
      <c r="K265" s="178">
        <f>K208/RES_summary!K$19</f>
        <v>29.037528421412926</v>
      </c>
      <c r="L265" s="178">
        <f>L208/RES_summary!L$19</f>
        <v>34.084414953831121</v>
      </c>
      <c r="M265" s="178">
        <f>M208/RES_summary!M$19</f>
        <v>24.43168374359928</v>
      </c>
      <c r="N265" s="178">
        <f>N208/RES_summary!N$19</f>
        <v>27.28528742485959</v>
      </c>
      <c r="O265" s="178">
        <f>O208/RES_summary!O$19</f>
        <v>27.44819328373811</v>
      </c>
      <c r="P265" s="178">
        <f>P208/RES_summary!P$19</f>
        <v>19.057656215399113</v>
      </c>
      <c r="Q265" s="178">
        <f>Q208/RES_summary!Q$19</f>
        <v>20.677710555724502</v>
      </c>
    </row>
    <row r="266" spans="1:17" ht="12" customHeight="1" x14ac:dyDescent="0.25">
      <c r="A266" s="23" t="s">
        <v>166</v>
      </c>
      <c r="B266" s="177">
        <f>B209/RES_summary!B$19</f>
        <v>32.889202820645799</v>
      </c>
      <c r="C266" s="177">
        <f>C209/RES_summary!C$19</f>
        <v>34.738446831793929</v>
      </c>
      <c r="D266" s="177">
        <f>D209/RES_summary!D$19</f>
        <v>32.551826265128938</v>
      </c>
      <c r="E266" s="177">
        <f>E209/RES_summary!E$19</f>
        <v>33.240277027136798</v>
      </c>
      <c r="F266" s="177">
        <f>F209/RES_summary!F$19</f>
        <v>31.186505098932951</v>
      </c>
      <c r="G266" s="177">
        <f>G209/RES_summary!G$19</f>
        <v>29.395664385901732</v>
      </c>
      <c r="H266" s="177">
        <f>H209/RES_summary!H$19</f>
        <v>27.467685674633053</v>
      </c>
      <c r="I266" s="177">
        <f>I209/RES_summary!I$19</f>
        <v>26.666687583440247</v>
      </c>
      <c r="J266" s="177">
        <f>J209/RES_summary!J$19</f>
        <v>28.509292812857275</v>
      </c>
      <c r="K266" s="177">
        <f>K209/RES_summary!K$19</f>
        <v>29.037528421412926</v>
      </c>
      <c r="L266" s="177">
        <f>L209/RES_summary!L$19</f>
        <v>34.084414953831121</v>
      </c>
      <c r="M266" s="177">
        <f>M209/RES_summary!M$19</f>
        <v>24.43168374359928</v>
      </c>
      <c r="N266" s="177">
        <f>N209/RES_summary!N$19</f>
        <v>27.28528742485959</v>
      </c>
      <c r="O266" s="177">
        <f>O209/RES_summary!O$19</f>
        <v>27.44819328373811</v>
      </c>
      <c r="P266" s="177">
        <f>P209/RES_summary!P$19</f>
        <v>19.057656215399113</v>
      </c>
      <c r="Q266" s="177">
        <f>Q209/RES_summary!Q$19</f>
        <v>20.677710555724502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3.6242609567094384</v>
      </c>
      <c r="C270" s="178">
        <f>C213/RES_summary!C$19</f>
        <v>4.6341540849281664</v>
      </c>
      <c r="D270" s="178">
        <f>D213/RES_summary!D$19</f>
        <v>5.289858305708055</v>
      </c>
      <c r="E270" s="178">
        <f>E213/RES_summary!E$19</f>
        <v>6.4855148820882587</v>
      </c>
      <c r="F270" s="178">
        <f>F213/RES_summary!F$19</f>
        <v>6.6034702908408471</v>
      </c>
      <c r="G270" s="178">
        <f>G213/RES_summary!G$19</f>
        <v>6.6018837098300622</v>
      </c>
      <c r="H270" s="178">
        <f>H213/RES_summary!H$19</f>
        <v>6.2784254964415087</v>
      </c>
      <c r="I270" s="178">
        <f>I213/RES_summary!I$19</f>
        <v>7.1115541682222601</v>
      </c>
      <c r="J270" s="178">
        <f>J213/RES_summary!J$19</f>
        <v>6.4781618320182321</v>
      </c>
      <c r="K270" s="178">
        <f>K213/RES_summary!K$19</f>
        <v>6.6334234322529717</v>
      </c>
      <c r="L270" s="178">
        <f>L213/RES_summary!L$19</f>
        <v>6.5004841345772553</v>
      </c>
      <c r="M270" s="178">
        <f>M213/RES_summary!M$19</f>
        <v>6.5456539005448944</v>
      </c>
      <c r="N270" s="178">
        <f>N213/RES_summary!N$19</f>
        <v>6.7356169406949746</v>
      </c>
      <c r="O270" s="178">
        <f>O213/RES_summary!O$19</f>
        <v>6.3398228062467972</v>
      </c>
      <c r="P270" s="178">
        <f>P213/RES_summary!P$19</f>
        <v>6.5768611340630718</v>
      </c>
      <c r="Q270" s="178">
        <f>Q213/RES_summary!Q$19</f>
        <v>6.5345317150360955</v>
      </c>
    </row>
    <row r="271" spans="1:17" ht="12" customHeight="1" x14ac:dyDescent="0.25">
      <c r="A271" s="167" t="s">
        <v>165</v>
      </c>
      <c r="B271" s="183">
        <f>B214/RES_summary!B$19</f>
        <v>7.902059329790541</v>
      </c>
      <c r="C271" s="183">
        <f>C214/RES_summary!C$19</f>
        <v>7.8700149273847151</v>
      </c>
      <c r="D271" s="183">
        <f>D214/RES_summary!D$19</f>
        <v>7.9669108376389461</v>
      </c>
      <c r="E271" s="183">
        <f>E214/RES_summary!E$19</f>
        <v>7.8702621286799541</v>
      </c>
      <c r="F271" s="183">
        <f>F214/RES_summary!F$19</f>
        <v>7.7762397989344301</v>
      </c>
      <c r="G271" s="183">
        <f>G214/RES_summary!G$19</f>
        <v>7.7553127514898108</v>
      </c>
      <c r="H271" s="183">
        <f>H214/RES_summary!H$19</f>
        <v>7.2956104367851529</v>
      </c>
      <c r="I271" s="183">
        <f>I214/RES_summary!I$19</f>
        <v>8.2589840044858498</v>
      </c>
      <c r="J271" s="183">
        <f>J214/RES_summary!J$19</f>
        <v>7.6154130804861957</v>
      </c>
      <c r="K271" s="183">
        <f>K214/RES_summary!K$19</f>
        <v>7.6607970399319401</v>
      </c>
      <c r="L271" s="183">
        <f>L214/RES_summary!L$19</f>
        <v>7.533969372908321</v>
      </c>
      <c r="M271" s="183">
        <f>M214/RES_summary!M$19</f>
        <v>8.1131335921813132</v>
      </c>
      <c r="N271" s="183">
        <f>N214/RES_summary!N$19</f>
        <v>7.4881670636913</v>
      </c>
      <c r="O271" s="183">
        <f>O214/RES_summary!O$19</f>
        <v>6.9483008155494943</v>
      </c>
      <c r="P271" s="183">
        <f>P214/RES_summary!P$19</f>
        <v>7.4186832862464902</v>
      </c>
      <c r="Q271" s="183">
        <f>Q214/RES_summary!Q$19</f>
        <v>7.4037118907514623</v>
      </c>
    </row>
    <row r="272" spans="1:17" ht="12" customHeight="1" x14ac:dyDescent="0.25">
      <c r="A272" s="167" t="s">
        <v>164</v>
      </c>
      <c r="B272" s="183">
        <f>B215/RES_summary!B$19</f>
        <v>5.1363385643638857</v>
      </c>
      <c r="C272" s="183">
        <f>C215/RES_summary!C$19</f>
        <v>5.1155097028001864</v>
      </c>
      <c r="D272" s="183">
        <f>D215/RES_summary!D$19</f>
        <v>5.1784920444652958</v>
      </c>
      <c r="E272" s="183">
        <f>E215/RES_summary!E$19</f>
        <v>5.1156703836419117</v>
      </c>
      <c r="F272" s="183">
        <f>F215/RES_summary!F$19</f>
        <v>5.0545558693074595</v>
      </c>
      <c r="G272" s="183">
        <f>G215/RES_summary!G$19</f>
        <v>5.0409532884683426</v>
      </c>
      <c r="H272" s="183">
        <f>H215/RES_summary!H$19</f>
        <v>4.7421467839103624</v>
      </c>
      <c r="I272" s="183">
        <f>I215/RES_summary!I$19</f>
        <v>5.3683396029157384</v>
      </c>
      <c r="J272" s="183">
        <f>J215/RES_summary!J$19</f>
        <v>4.9500185023160084</v>
      </c>
      <c r="K272" s="183">
        <f>K215/RES_summary!K$19</f>
        <v>4.9795180759557836</v>
      </c>
      <c r="L272" s="183">
        <f>L215/RES_summary!L$19</f>
        <v>4.8970800923904152</v>
      </c>
      <c r="M272" s="183">
        <f>M215/RES_summary!M$19</f>
        <v>5.2735368349178895</v>
      </c>
      <c r="N272" s="183">
        <f>N215/RES_summary!N$19</f>
        <v>4.8673085913993646</v>
      </c>
      <c r="O272" s="183">
        <f>O215/RES_summary!O$19</f>
        <v>4.5163955301071868</v>
      </c>
      <c r="P272" s="183">
        <f>P215/RES_summary!P$19</f>
        <v>4.8221441360602348</v>
      </c>
      <c r="Q272" s="183">
        <f>Q215/RES_summary!Q$19</f>
        <v>4.8124127289884724</v>
      </c>
    </row>
    <row r="273" spans="1:17" ht="12" customHeight="1" x14ac:dyDescent="0.25">
      <c r="A273" s="166" t="s">
        <v>163</v>
      </c>
      <c r="B273" s="182">
        <f>B216/RES_summary!B$19</f>
        <v>5.1363385643638857</v>
      </c>
      <c r="C273" s="182">
        <f>C216/RES_summary!C$19</f>
        <v>5.1155097028001864</v>
      </c>
      <c r="D273" s="182">
        <f>D216/RES_summary!D$19</f>
        <v>5.1784920444652958</v>
      </c>
      <c r="E273" s="182">
        <f>E216/RES_summary!E$19</f>
        <v>5.1156703836419117</v>
      </c>
      <c r="F273" s="182">
        <f>F216/RES_summary!F$19</f>
        <v>5.0545558693074595</v>
      </c>
      <c r="G273" s="182">
        <f>G216/RES_summary!G$19</f>
        <v>5.0409532884683426</v>
      </c>
      <c r="H273" s="182">
        <f>H216/RES_summary!H$19</f>
        <v>4.7421467839103624</v>
      </c>
      <c r="I273" s="182">
        <f>I216/RES_summary!I$19</f>
        <v>5.3683396029157384</v>
      </c>
      <c r="J273" s="182">
        <f>J216/RES_summary!J$19</f>
        <v>4.9500185023160084</v>
      </c>
      <c r="K273" s="182">
        <f>K216/RES_summary!K$19</f>
        <v>4.9795180759557836</v>
      </c>
      <c r="L273" s="182">
        <f>L216/RES_summary!L$19</f>
        <v>4.8970800923904152</v>
      </c>
      <c r="M273" s="182">
        <f>M216/RES_summary!M$19</f>
        <v>5.2735368349178895</v>
      </c>
      <c r="N273" s="182">
        <f>N216/RES_summary!N$19</f>
        <v>4.8673085913993646</v>
      </c>
      <c r="O273" s="182">
        <f>O216/RES_summary!O$19</f>
        <v>4.5163955301071868</v>
      </c>
      <c r="P273" s="182">
        <f>P216/RES_summary!P$19</f>
        <v>4.8221441360602348</v>
      </c>
      <c r="Q273" s="182">
        <f>Q216/RES_summary!Q$19</f>
        <v>4.8124127289884724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1.0346887985480873</v>
      </c>
      <c r="C279" s="178">
        <f>C222/RES_summary!C$19</f>
        <v>1.0981115738284113</v>
      </c>
      <c r="D279" s="178">
        <f>D222/RES_summary!D$19</f>
        <v>1.0066932635972574</v>
      </c>
      <c r="E279" s="178">
        <f>E222/RES_summary!E$19</f>
        <v>0.97977657488934022</v>
      </c>
      <c r="F279" s="178">
        <f>F222/RES_summary!F$19</f>
        <v>0.89673156006301336</v>
      </c>
      <c r="G279" s="178">
        <f>G222/RES_summary!G$19</f>
        <v>0.81464201912464385</v>
      </c>
      <c r="H279" s="178">
        <f>H222/RES_summary!H$19</f>
        <v>0.90750830143803918</v>
      </c>
      <c r="I279" s="178">
        <f>I222/RES_summary!I$19</f>
        <v>0.76359288545788884</v>
      </c>
      <c r="J279" s="178">
        <f>J222/RES_summary!J$19</f>
        <v>0.78727849757340018</v>
      </c>
      <c r="K279" s="178">
        <f>K222/RES_summary!K$19</f>
        <v>0.77563398047198484</v>
      </c>
      <c r="L279" s="178">
        <f>L222/RES_summary!L$19</f>
        <v>0.9008364786851577</v>
      </c>
      <c r="M279" s="178">
        <f>M222/RES_summary!M$19</f>
        <v>0.59883116282747617</v>
      </c>
      <c r="N279" s="178">
        <f>N222/RES_summary!N$19</f>
        <v>0.6339087536118726</v>
      </c>
      <c r="O279" s="178">
        <f>O222/RES_summary!O$19</f>
        <v>0.66732728417880516</v>
      </c>
      <c r="P279" s="178">
        <f>P222/RES_summary!P$19</f>
        <v>0.40194075981003041</v>
      </c>
      <c r="Q279" s="178">
        <f>Q222/RES_summary!Q$19</f>
        <v>0.38450050497334398</v>
      </c>
    </row>
    <row r="280" spans="1:17" ht="12" customHeight="1" x14ac:dyDescent="0.25">
      <c r="A280" s="23" t="s">
        <v>57</v>
      </c>
      <c r="B280" s="177">
        <f>B223/RES_summary!B$19</f>
        <v>2.8622391627010582</v>
      </c>
      <c r="C280" s="177">
        <f>C223/RES_summary!C$19</f>
        <v>2.9054929786849493</v>
      </c>
      <c r="D280" s="177">
        <f>D223/RES_summary!D$19</f>
        <v>2.9599338877040386</v>
      </c>
      <c r="E280" s="177">
        <f>E223/RES_summary!E$19</f>
        <v>2.9665356193965704</v>
      </c>
      <c r="F280" s="177">
        <f>F223/RES_summary!F$19</f>
        <v>2.9839911251153457</v>
      </c>
      <c r="G280" s="177">
        <f>G223/RES_summary!G$19</f>
        <v>3.0244194721992765</v>
      </c>
      <c r="H280" s="177">
        <f>H223/RES_summary!H$19</f>
        <v>3.2829668746012612</v>
      </c>
      <c r="I280" s="177">
        <f>I223/RES_summary!I$19</f>
        <v>2.8854619026407482</v>
      </c>
      <c r="J280" s="177">
        <f>J223/RES_summary!J$19</f>
        <v>2.9247396184851815</v>
      </c>
      <c r="K280" s="177">
        <f>K223/RES_summary!K$19</f>
        <v>2.8582591877906731</v>
      </c>
      <c r="L280" s="177">
        <f>L223/RES_summary!L$19</f>
        <v>2.8373152651706541</v>
      </c>
      <c r="M280" s="177">
        <f>M223/RES_summary!M$19</f>
        <v>2.4314627077088078</v>
      </c>
      <c r="N280" s="177">
        <f>N223/RES_summary!N$19</f>
        <v>2.7522470508575778</v>
      </c>
      <c r="O280" s="177">
        <f>O223/RES_summary!O$19</f>
        <v>3.045188130115204</v>
      </c>
      <c r="P280" s="177">
        <f>P223/RES_summary!P$19</f>
        <v>2.7446440232982661</v>
      </c>
      <c r="Q280" s="177">
        <f>Q223/RES_summary!Q$19</f>
        <v>2.6938361971287166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1.427684452183801</v>
      </c>
      <c r="J285" s="168">
        <f t="shared" si="71"/>
        <v>1.2146350730556297</v>
      </c>
      <c r="K285" s="168">
        <f t="shared" si="71"/>
        <v>1.458852215854866</v>
      </c>
      <c r="L285" s="168">
        <f t="shared" si="71"/>
        <v>0.8854494486592025</v>
      </c>
      <c r="M285" s="168">
        <f t="shared" si="71"/>
        <v>2.4670850556226043</v>
      </c>
      <c r="N285" s="168">
        <f t="shared" si="71"/>
        <v>0</v>
      </c>
      <c r="O285" s="168">
        <f t="shared" si="71"/>
        <v>1.4479963444068227E-2</v>
      </c>
      <c r="P285" s="168">
        <f t="shared" si="71"/>
        <v>1.747906524244847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1.0453737162978873</v>
      </c>
      <c r="J286" s="157">
        <f t="shared" si="72"/>
        <v>0.90700241998602782</v>
      </c>
      <c r="K286" s="157">
        <f t="shared" si="72"/>
        <v>1.0941600464645687</v>
      </c>
      <c r="L286" s="157">
        <f t="shared" si="72"/>
        <v>0.67626033339783453</v>
      </c>
      <c r="M286" s="157">
        <f t="shared" si="72"/>
        <v>1.7510598391042254</v>
      </c>
      <c r="N286" s="157">
        <f t="shared" si="72"/>
        <v>0</v>
      </c>
      <c r="O286" s="157">
        <f t="shared" si="72"/>
        <v>1.0780773547640614E-2</v>
      </c>
      <c r="P286" s="157">
        <f t="shared" si="72"/>
        <v>1.19123678206235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0</v>
      </c>
      <c r="F287" s="156">
        <f>RES_hhdet_in_fec!F$45</f>
        <v>0</v>
      </c>
      <c r="G287" s="156">
        <f>RES_hhdet_in_fec!G$45</f>
        <v>0</v>
      </c>
      <c r="H287" s="156">
        <f>RES_hhdet_in_fec!H$45</f>
        <v>0</v>
      </c>
      <c r="I287" s="156">
        <f>RES_hhdet_in_fec!I$45</f>
        <v>1.0291972872172288</v>
      </c>
      <c r="J287" s="156">
        <f>RES_hhdet_in_fec!J$45</f>
        <v>0.89422871862814091</v>
      </c>
      <c r="K287" s="156">
        <f>RES_hhdet_in_fec!K$45</f>
        <v>1.0758197039380799</v>
      </c>
      <c r="L287" s="156">
        <f>RES_hhdet_in_fec!L$45</f>
        <v>0.66723191981140917</v>
      </c>
      <c r="M287" s="156">
        <f>RES_hhdet_in_fec!M$45</f>
        <v>1.7120879848725024</v>
      </c>
      <c r="N287" s="156">
        <f>RES_hhdet_in_fec!N$45</f>
        <v>0</v>
      </c>
      <c r="O287" s="156">
        <f>RES_hhdet_in_fec!O$45</f>
        <v>1.051603772890753E-2</v>
      </c>
      <c r="P287" s="156">
        <f>RES_hhdet_in_fec!P$45</f>
        <v>1.1481188938743216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0</v>
      </c>
      <c r="F288" s="156">
        <f>RES_hhdet_in_fec!F$46</f>
        <v>0</v>
      </c>
      <c r="G288" s="156">
        <f>RES_hhdet_in_fec!G$46</f>
        <v>0</v>
      </c>
      <c r="H288" s="156">
        <f>RES_hhdet_in_fec!H$46</f>
        <v>0</v>
      </c>
      <c r="I288" s="156">
        <f>RES_hhdet_in_fec!I$46</f>
        <v>1.6176429080658607E-2</v>
      </c>
      <c r="J288" s="156">
        <f>RES_hhdet_in_fec!J$46</f>
        <v>1.2773701357886896E-2</v>
      </c>
      <c r="K288" s="156">
        <f>RES_hhdet_in_fec!K$46</f>
        <v>1.8340342526488789E-2</v>
      </c>
      <c r="L288" s="156">
        <f>RES_hhdet_in_fec!L$46</f>
        <v>9.0284135864254073E-3</v>
      </c>
      <c r="M288" s="156">
        <f>RES_hhdet_in_fec!M$46</f>
        <v>3.8971854231723044E-2</v>
      </c>
      <c r="N288" s="156">
        <f>RES_hhdet_in_fec!N$46</f>
        <v>0</v>
      </c>
      <c r="O288" s="156">
        <f>RES_hhdet_in_fec!O$46</f>
        <v>2.6473581873308279E-4</v>
      </c>
      <c r="P288" s="156">
        <f>RES_hhdet_in_fec!P$46</f>
        <v>4.3117888188028232E-2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4.9057629865314784E-4</v>
      </c>
      <c r="J289" s="157">
        <f t="shared" si="73"/>
        <v>1.6611452897162624E-4</v>
      </c>
      <c r="K289" s="157">
        <f t="shared" si="73"/>
        <v>1.5381929054296636E-3</v>
      </c>
      <c r="L289" s="157">
        <f t="shared" si="73"/>
        <v>6.7545510165343539E-4</v>
      </c>
      <c r="M289" s="157">
        <f t="shared" si="73"/>
        <v>2.3387394334944355E-3</v>
      </c>
      <c r="N289" s="157">
        <f t="shared" si="73"/>
        <v>0</v>
      </c>
      <c r="O289" s="157">
        <f t="shared" si="73"/>
        <v>5.4589491436072429E-4</v>
      </c>
      <c r="P289" s="157">
        <f t="shared" si="73"/>
        <v>4.115905137938497E-3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0</v>
      </c>
      <c r="F290" s="156">
        <f>RES_hhdet_in_fec!F$48</f>
        <v>0</v>
      </c>
      <c r="G290" s="156">
        <f>RES_hhdet_in_fec!G$48</f>
        <v>0</v>
      </c>
      <c r="H290" s="156">
        <f>RES_hhdet_in_fec!H$48</f>
        <v>0</v>
      </c>
      <c r="I290" s="156">
        <f>RES_hhdet_in_fec!I$48</f>
        <v>4.9057629865314784E-4</v>
      </c>
      <c r="J290" s="156">
        <f>RES_hhdet_in_fec!J$48</f>
        <v>1.6611452897162624E-4</v>
      </c>
      <c r="K290" s="156">
        <f>RES_hhdet_in_fec!K$48</f>
        <v>1.5381929054296636E-3</v>
      </c>
      <c r="L290" s="156">
        <f>RES_hhdet_in_fec!L$48</f>
        <v>6.7545510165343539E-4</v>
      </c>
      <c r="M290" s="156">
        <f>RES_hhdet_in_fec!M$48</f>
        <v>2.3387394334944355E-3</v>
      </c>
      <c r="N290" s="156">
        <f>RES_hhdet_in_fec!N$48</f>
        <v>0</v>
      </c>
      <c r="O290" s="156">
        <f>RES_hhdet_in_fec!O$48</f>
        <v>5.4589491436072429E-4</v>
      </c>
      <c r="P290" s="156">
        <f>RES_hhdet_in_fec!P$48</f>
        <v>4.115905137938497E-3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0.29163625722164199</v>
      </c>
      <c r="J291" s="157">
        <f t="shared" si="74"/>
        <v>0.23385337810358972</v>
      </c>
      <c r="K291" s="157">
        <f t="shared" si="74"/>
        <v>0.27400571577947075</v>
      </c>
      <c r="L291" s="157">
        <f t="shared" si="74"/>
        <v>0.1606053118439848</v>
      </c>
      <c r="M291" s="157">
        <f t="shared" si="74"/>
        <v>0.53053308073791905</v>
      </c>
      <c r="N291" s="157">
        <f t="shared" si="74"/>
        <v>0</v>
      </c>
      <c r="O291" s="157">
        <f t="shared" si="74"/>
        <v>2.1459561133142075E-3</v>
      </c>
      <c r="P291" s="157">
        <f t="shared" si="74"/>
        <v>0.39605714222961552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0.11688354605523352</v>
      </c>
      <c r="J292" s="132">
        <f>RES_hhdet_in_fec!J$50</f>
        <v>6.0282420922335322E-2</v>
      </c>
      <c r="K292" s="132">
        <f>RES_hhdet_in_fec!K$50</f>
        <v>0.12762442354439854</v>
      </c>
      <c r="L292" s="132">
        <f>RES_hhdet_in_fec!L$50</f>
        <v>0</v>
      </c>
      <c r="M292" s="132">
        <f>RES_hhdet_in_fec!M$50</f>
        <v>0.29851105248445176</v>
      </c>
      <c r="N292" s="132">
        <f>RES_hhdet_in_fec!N$50</f>
        <v>0</v>
      </c>
      <c r="O292" s="132">
        <f>RES_hhdet_in_fec!O$50</f>
        <v>0</v>
      </c>
      <c r="P292" s="132">
        <f>RES_hhdet_in_fec!P$50</f>
        <v>0.34586311543460746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8.231024104765429E-3</v>
      </c>
      <c r="J293" s="132">
        <f t="shared" si="75"/>
        <v>2.2192216786772381E-3</v>
      </c>
      <c r="K293" s="132">
        <f t="shared" si="75"/>
        <v>1.2632830492335486E-2</v>
      </c>
      <c r="L293" s="132">
        <f t="shared" si="75"/>
        <v>0</v>
      </c>
      <c r="M293" s="132">
        <f t="shared" si="75"/>
        <v>3.0230106025358514E-2</v>
      </c>
      <c r="N293" s="132">
        <f t="shared" si="75"/>
        <v>0</v>
      </c>
      <c r="O293" s="132">
        <f t="shared" si="75"/>
        <v>2.1459561133142075E-3</v>
      </c>
      <c r="P293" s="132">
        <f t="shared" si="75"/>
        <v>5.019402679500809E-2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6.3542852777628608E-3</v>
      </c>
      <c r="J294" s="165">
        <f>RES_hhdet_in_fec!J$52</f>
        <v>1.6813450518003053E-3</v>
      </c>
      <c r="K294" s="165">
        <f>RES_hhdet_in_fec!K$52</f>
        <v>9.5985545759815338E-3</v>
      </c>
      <c r="L294" s="165">
        <f>RES_hhdet_in_fec!L$52</f>
        <v>0</v>
      </c>
      <c r="M294" s="165">
        <f>RES_hhdet_in_fec!M$52</f>
        <v>2.3283142670905491E-2</v>
      </c>
      <c r="N294" s="165">
        <f>RES_hhdet_in_fec!N$52</f>
        <v>0</v>
      </c>
      <c r="O294" s="165">
        <f>RES_hhdet_in_fec!O$52</f>
        <v>1.5947273989792041E-3</v>
      </c>
      <c r="P294" s="165">
        <f>RES_hhdet_in_fec!P$52</f>
        <v>3.7940287723092117E-2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1.876738827002569E-3</v>
      </c>
      <c r="J295" s="164">
        <f>RES_hhdet_in_fec!J$53</f>
        <v>5.3787662687693259E-4</v>
      </c>
      <c r="K295" s="164">
        <f>RES_hhdet_in_fec!K$53</f>
        <v>3.0342759163539514E-3</v>
      </c>
      <c r="L295" s="164">
        <f>RES_hhdet_in_fec!L$53</f>
        <v>0</v>
      </c>
      <c r="M295" s="164">
        <f>RES_hhdet_in_fec!M$53</f>
        <v>6.9469633544530247E-3</v>
      </c>
      <c r="N295" s="164">
        <f>RES_hhdet_in_fec!N$53</f>
        <v>0</v>
      </c>
      <c r="O295" s="164">
        <f>RES_hhdet_in_fec!O$53</f>
        <v>5.5122871433500344E-4</v>
      </c>
      <c r="P295" s="164">
        <f>RES_hhdet_in_fec!P$53</f>
        <v>1.2253739071915973E-2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0</v>
      </c>
      <c r="G296" s="162">
        <f>RES_hhdet_in_fec!G$54</f>
        <v>0</v>
      </c>
      <c r="H296" s="162">
        <f>RES_hhdet_in_fec!H$54</f>
        <v>0</v>
      </c>
      <c r="I296" s="162">
        <f>RES_hhdet_in_fec!I$54</f>
        <v>0.16052317743593766</v>
      </c>
      <c r="J296" s="162">
        <f>RES_hhdet_in_fec!J$54</f>
        <v>0.16428176137620201</v>
      </c>
      <c r="K296" s="162">
        <f>RES_hhdet_in_fec!K$54</f>
        <v>0.12868887236233914</v>
      </c>
      <c r="L296" s="162">
        <f>RES_hhdet_in_fec!L$54</f>
        <v>0.15419736607402845</v>
      </c>
      <c r="M296" s="162">
        <f>RES_hhdet_in_fec!M$54</f>
        <v>0.18197849492874529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5.998509625705346E-3</v>
      </c>
      <c r="J297" s="160">
        <f t="shared" si="76"/>
        <v>7.0699741263751505E-3</v>
      </c>
      <c r="K297" s="160">
        <f t="shared" si="76"/>
        <v>5.0595893803975838E-3</v>
      </c>
      <c r="L297" s="160">
        <f t="shared" si="76"/>
        <v>6.4079457699563426E-3</v>
      </c>
      <c r="M297" s="160">
        <f t="shared" si="76"/>
        <v>1.9813427299363452E-2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4.5437111100822374E-3</v>
      </c>
      <c r="J298" s="156">
        <f>RES_hhdet_in_fec!J$56</f>
        <v>5.3931167353729647E-3</v>
      </c>
      <c r="K298" s="156">
        <f>RES_hhdet_in_fec!K$56</f>
        <v>3.8860846719992277E-3</v>
      </c>
      <c r="L298" s="156">
        <f>RES_hhdet_in_fec!L$56</f>
        <v>4.9587887805882932E-3</v>
      </c>
      <c r="M298" s="156">
        <f>RES_hhdet_in_fec!M$56</f>
        <v>1.5530629727856089E-2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1.4547985156231091E-3</v>
      </c>
      <c r="J299" s="156">
        <f>RES_hhdet_in_fec!J$57</f>
        <v>1.6768573910021861E-3</v>
      </c>
      <c r="K299" s="156">
        <f>RES_hhdet_in_fec!K$57</f>
        <v>1.1735047083983559E-3</v>
      </c>
      <c r="L299" s="156">
        <f>RES_hhdet_in_fec!L$57</f>
        <v>1.4491569893680491E-3</v>
      </c>
      <c r="M299" s="156">
        <f>RES_hhdet_in_fec!M$57</f>
        <v>4.2827975715073628E-3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9.0183902365618518E-2</v>
      </c>
      <c r="J300" s="157">
        <f t="shared" si="77"/>
        <v>7.3613160437040429E-2</v>
      </c>
      <c r="K300" s="157">
        <f t="shared" si="77"/>
        <v>8.9148260705396734E-2</v>
      </c>
      <c r="L300" s="157">
        <f t="shared" si="77"/>
        <v>4.7908348315729814E-2</v>
      </c>
      <c r="M300" s="157">
        <f t="shared" si="77"/>
        <v>0.18315339634696526</v>
      </c>
      <c r="N300" s="157">
        <f t="shared" si="77"/>
        <v>0</v>
      </c>
      <c r="O300" s="157">
        <f t="shared" si="77"/>
        <v>1.0073388687526813E-3</v>
      </c>
      <c r="P300" s="157">
        <f t="shared" si="77"/>
        <v>0.15649669481494316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</v>
      </c>
      <c r="F302" s="57">
        <f>RES_hhdet_in_fec!F$60</f>
        <v>0</v>
      </c>
      <c r="G302" s="57">
        <f>RES_hhdet_in_fec!G$60</f>
        <v>0</v>
      </c>
      <c r="H302" s="57">
        <f>RES_hhdet_in_fec!H$60</f>
        <v>0</v>
      </c>
      <c r="I302" s="57">
        <f>RES_hhdet_in_fec!I$60</f>
        <v>9.0183902365618518E-2</v>
      </c>
      <c r="J302" s="57">
        <f>RES_hhdet_in_fec!J$60</f>
        <v>7.3613160437040429E-2</v>
      </c>
      <c r="K302" s="57">
        <f>RES_hhdet_in_fec!K$60</f>
        <v>8.9148260705396734E-2</v>
      </c>
      <c r="L302" s="57">
        <f>RES_hhdet_in_fec!L$60</f>
        <v>4.7908348315729814E-2</v>
      </c>
      <c r="M302" s="57">
        <f>RES_hhdet_in_fec!M$60</f>
        <v>0.18315339634696526</v>
      </c>
      <c r="N302" s="57">
        <f>RES_hhdet_in_fec!N$60</f>
        <v>0</v>
      </c>
      <c r="O302" s="57">
        <f>RES_hhdet_in_fec!O$60</f>
        <v>1.0073388687526813E-3</v>
      </c>
      <c r="P302" s="57">
        <f>RES_hhdet_in_fec!P$60</f>
        <v>0.15649669481494316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0.99501358748177227</v>
      </c>
      <c r="J304" s="168">
        <f t="shared" si="78"/>
        <v>0.84746217414790403</v>
      </c>
      <c r="K304" s="168">
        <f t="shared" si="78"/>
        <v>1.0280518317879039</v>
      </c>
      <c r="L304" s="168">
        <f t="shared" si="78"/>
        <v>0.63603805596732366</v>
      </c>
      <c r="M304" s="168">
        <f t="shared" si="78"/>
        <v>1.769412827986913</v>
      </c>
      <c r="N304" s="168">
        <f t="shared" si="78"/>
        <v>0</v>
      </c>
      <c r="O304" s="168">
        <f t="shared" si="78"/>
        <v>1.2231255107765479E-2</v>
      </c>
      <c r="P304" s="168">
        <f t="shared" si="78"/>
        <v>1.2590591586205462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0.71748972340637962</v>
      </c>
      <c r="J305" s="157">
        <f t="shared" si="79"/>
        <v>0.61408699001575051</v>
      </c>
      <c r="K305" s="157">
        <f t="shared" si="79"/>
        <v>0.76024384776861242</v>
      </c>
      <c r="L305" s="157">
        <f t="shared" si="79"/>
        <v>0.46708888176501617</v>
      </c>
      <c r="M305" s="157">
        <f t="shared" si="79"/>
        <v>1.2517600504636281</v>
      </c>
      <c r="N305" s="157">
        <f t="shared" si="79"/>
        <v>0</v>
      </c>
      <c r="O305" s="157">
        <f t="shared" si="79"/>
        <v>7.7809371121097624E-3</v>
      </c>
      <c r="P305" s="157">
        <f t="shared" si="79"/>
        <v>0.86795094755061308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0</v>
      </c>
      <c r="F306" s="156">
        <f>RES_hhdet_in_tes!F$45</f>
        <v>0</v>
      </c>
      <c r="G306" s="156">
        <f>RES_hhdet_in_tes!G$45</f>
        <v>0</v>
      </c>
      <c r="H306" s="156">
        <f>RES_hhdet_in_tes!H$45</f>
        <v>0</v>
      </c>
      <c r="I306" s="156">
        <f>RES_hhdet_in_tes!I$45</f>
        <v>0.70019305576159052</v>
      </c>
      <c r="J306" s="156">
        <f>RES_hhdet_in_tes!J$45</f>
        <v>0.60089340587923223</v>
      </c>
      <c r="K306" s="156">
        <f>RES_hhdet_in_tes!K$45</f>
        <v>0.74130907366744969</v>
      </c>
      <c r="L306" s="156">
        <f>RES_hhdet_in_tes!L$45</f>
        <v>0.45802454132449644</v>
      </c>
      <c r="M306" s="156">
        <f>RES_hhdet_in_tes!M$45</f>
        <v>1.2124497737040998</v>
      </c>
      <c r="N306" s="156">
        <f>RES_hhdet_in_tes!N$45</f>
        <v>0</v>
      </c>
      <c r="O306" s="156">
        <f>RES_hhdet_in_tes!O$45</f>
        <v>7.511904023096554E-3</v>
      </c>
      <c r="P306" s="156">
        <f>RES_hhdet_in_tes!P$45</f>
        <v>0.82414019358803836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0</v>
      </c>
      <c r="F307" s="156">
        <f>RES_hhdet_in_tes!F$46</f>
        <v>0</v>
      </c>
      <c r="G307" s="156">
        <f>RES_hhdet_in_tes!G$46</f>
        <v>0</v>
      </c>
      <c r="H307" s="156">
        <f>RES_hhdet_in_tes!H$46</f>
        <v>0</v>
      </c>
      <c r="I307" s="156">
        <f>RES_hhdet_in_tes!I$46</f>
        <v>1.7296667644789057E-2</v>
      </c>
      <c r="J307" s="156">
        <f>RES_hhdet_in_tes!J$46</f>
        <v>1.3193584136518326E-2</v>
      </c>
      <c r="K307" s="156">
        <f>RES_hhdet_in_tes!K$46</f>
        <v>1.8934774101162694E-2</v>
      </c>
      <c r="L307" s="156">
        <f>RES_hhdet_in_tes!L$46</f>
        <v>9.0643404405197376E-3</v>
      </c>
      <c r="M307" s="156">
        <f>RES_hhdet_in_tes!M$46</f>
        <v>3.9310276759528397E-2</v>
      </c>
      <c r="N307" s="156">
        <f>RES_hhdet_in_tes!N$46</f>
        <v>0</v>
      </c>
      <c r="O307" s="156">
        <f>RES_hhdet_in_tes!O$46</f>
        <v>2.6903308901320817E-4</v>
      </c>
      <c r="P307" s="156">
        <f>RES_hhdet_in_tes!P$46</f>
        <v>4.3810753962574764E-2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1.2999287362491913E-3</v>
      </c>
      <c r="J308" s="157">
        <f t="shared" si="80"/>
        <v>4.1784687741345221E-4</v>
      </c>
      <c r="K308" s="157">
        <f t="shared" si="80"/>
        <v>4.1637931825520861E-3</v>
      </c>
      <c r="L308" s="157">
        <f t="shared" si="80"/>
        <v>2.0573390275993881E-3</v>
      </c>
      <c r="M308" s="157">
        <f t="shared" si="80"/>
        <v>7.907483507249893E-3</v>
      </c>
      <c r="N308" s="157">
        <f t="shared" si="80"/>
        <v>0</v>
      </c>
      <c r="O308" s="157">
        <f t="shared" si="80"/>
        <v>2.0704253801499027E-3</v>
      </c>
      <c r="P308" s="157">
        <f t="shared" si="80"/>
        <v>1.5643079249260269E-2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0</v>
      </c>
      <c r="F309" s="156">
        <f>RES_hhdet_in_tes!F$48</f>
        <v>0</v>
      </c>
      <c r="G309" s="156">
        <f>RES_hhdet_in_tes!G$48</f>
        <v>0</v>
      </c>
      <c r="H309" s="156">
        <f>RES_hhdet_in_tes!H$48</f>
        <v>0</v>
      </c>
      <c r="I309" s="156">
        <f>RES_hhdet_in_tes!I$48</f>
        <v>1.2999287362491913E-3</v>
      </c>
      <c r="J309" s="156">
        <f>RES_hhdet_in_tes!J$48</f>
        <v>4.1784687741345221E-4</v>
      </c>
      <c r="K309" s="156">
        <f>RES_hhdet_in_tes!K$48</f>
        <v>4.1637931825520861E-3</v>
      </c>
      <c r="L309" s="156">
        <f>RES_hhdet_in_tes!L$48</f>
        <v>2.0573390275993881E-3</v>
      </c>
      <c r="M309" s="156">
        <f>RES_hhdet_in_tes!M$48</f>
        <v>7.907483507249893E-3</v>
      </c>
      <c r="N309" s="156">
        <f>RES_hhdet_in_tes!N$48</f>
        <v>0</v>
      </c>
      <c r="O309" s="156">
        <f>RES_hhdet_in_tes!O$48</f>
        <v>2.0704253801499027E-3</v>
      </c>
      <c r="P309" s="156">
        <f>RES_hhdet_in_tes!P$48</f>
        <v>1.5643079249260269E-2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0.20001844967856014</v>
      </c>
      <c r="J310" s="157">
        <f t="shared" si="81"/>
        <v>0.17035453774540912</v>
      </c>
      <c r="K310" s="157">
        <f t="shared" si="81"/>
        <v>0.18819982342837197</v>
      </c>
      <c r="L310" s="157">
        <f t="shared" si="81"/>
        <v>0.12646192056672831</v>
      </c>
      <c r="M310" s="157">
        <f t="shared" si="81"/>
        <v>0.3549492041113943</v>
      </c>
      <c r="N310" s="157">
        <f t="shared" si="81"/>
        <v>0</v>
      </c>
      <c r="O310" s="157">
        <f t="shared" si="81"/>
        <v>1.5247623749276564E-3</v>
      </c>
      <c r="P310" s="157">
        <f t="shared" si="81"/>
        <v>0.24231738717294329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6.8860870598992124E-2</v>
      </c>
      <c r="J311" s="132">
        <f>RES_hhdet_in_tes!J$50</f>
        <v>3.5479081987318875E-2</v>
      </c>
      <c r="K311" s="132">
        <f>RES_hhdet_in_tes!K$50</f>
        <v>7.4702335423341315E-2</v>
      </c>
      <c r="L311" s="132">
        <f>RES_hhdet_in_tes!L$50</f>
        <v>0</v>
      </c>
      <c r="M311" s="132">
        <f>RES_hhdet_in_tes!M$50</f>
        <v>0.17406569610882539</v>
      </c>
      <c r="N311" s="132">
        <f>RES_hhdet_in_tes!N$50</f>
        <v>0</v>
      </c>
      <c r="O311" s="132">
        <f>RES_hhdet_in_tes!O$50</f>
        <v>0</v>
      </c>
      <c r="P311" s="132">
        <f>RES_hhdet_in_tes!P$50</f>
        <v>0.20688168399835194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5.6379003970385144E-3</v>
      </c>
      <c r="J312" s="132">
        <f t="shared" si="82"/>
        <v>1.5457862802468949E-3</v>
      </c>
      <c r="K312" s="132">
        <f t="shared" si="82"/>
        <v>8.7389585206753065E-3</v>
      </c>
      <c r="L312" s="132">
        <f t="shared" si="82"/>
        <v>0</v>
      </c>
      <c r="M312" s="132">
        <f t="shared" si="82"/>
        <v>2.0661500269318026E-2</v>
      </c>
      <c r="N312" s="132">
        <f t="shared" si="82"/>
        <v>0</v>
      </c>
      <c r="O312" s="132">
        <f t="shared" si="82"/>
        <v>1.5247623749276564E-3</v>
      </c>
      <c r="P312" s="132">
        <f t="shared" si="82"/>
        <v>3.5435703174591361E-2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3.7154882589558844E-3</v>
      </c>
      <c r="J313" s="165">
        <f>RES_hhdet_in_tes!J$52</f>
        <v>9.9117838336870495E-4</v>
      </c>
      <c r="K313" s="165">
        <f>RES_hhdet_in_tes!K$52</f>
        <v>5.6405267537085078E-3</v>
      </c>
      <c r="L313" s="165">
        <f>RES_hhdet_in_tes!L$52</f>
        <v>0</v>
      </c>
      <c r="M313" s="165">
        <f>RES_hhdet_in_tes!M$52</f>
        <v>1.3688695235085925E-2</v>
      </c>
      <c r="N313" s="165">
        <f>RES_hhdet_in_tes!N$52</f>
        <v>0</v>
      </c>
      <c r="O313" s="165">
        <f>RES_hhdet_in_tes!O$52</f>
        <v>9.6211675122695039E-4</v>
      </c>
      <c r="P313" s="165">
        <f>RES_hhdet_in_tes!P$52</f>
        <v>2.3077334362645006E-2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1.9224121380826303E-3</v>
      </c>
      <c r="J314" s="164">
        <f>RES_hhdet_in_tes!J$53</f>
        <v>5.5460789687818992E-4</v>
      </c>
      <c r="K314" s="164">
        <f>RES_hhdet_in_tes!K$53</f>
        <v>3.0984317669667978E-3</v>
      </c>
      <c r="L314" s="164">
        <f>RES_hhdet_in_tes!L$53</f>
        <v>0</v>
      </c>
      <c r="M314" s="164">
        <f>RES_hhdet_in_tes!M$53</f>
        <v>6.9728050342320984E-3</v>
      </c>
      <c r="N314" s="164">
        <f>RES_hhdet_in_tes!N$53</f>
        <v>0</v>
      </c>
      <c r="O314" s="164">
        <f>RES_hhdet_in_tes!O$53</f>
        <v>5.6264562370070595E-4</v>
      </c>
      <c r="P314" s="164">
        <f>RES_hhdet_in_tes!P$53</f>
        <v>1.2358368811946357E-2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0</v>
      </c>
      <c r="G315" s="162">
        <f>RES_hhdet_in_tes!G$54</f>
        <v>0</v>
      </c>
      <c r="H315" s="162">
        <f>RES_hhdet_in_tes!H$54</f>
        <v>0</v>
      </c>
      <c r="I315" s="162">
        <f>RES_hhdet_in_tes!I$54</f>
        <v>0.12063598920031976</v>
      </c>
      <c r="J315" s="162">
        <f>RES_hhdet_in_tes!J$54</f>
        <v>0.12746996844141562</v>
      </c>
      <c r="K315" s="162">
        <f>RES_hhdet_in_tes!K$54</f>
        <v>0.10055382315696458</v>
      </c>
      <c r="L315" s="162">
        <f>RES_hhdet_in_tes!L$54</f>
        <v>0.12112341211318364</v>
      </c>
      <c r="M315" s="162">
        <f>RES_hhdet_in_tes!M$54</f>
        <v>0.14368053126175825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4.8836894822097375E-3</v>
      </c>
      <c r="J316" s="160">
        <f t="shared" si="83"/>
        <v>5.8597010364277481E-3</v>
      </c>
      <c r="K316" s="160">
        <f t="shared" si="83"/>
        <v>4.2047063273907438E-3</v>
      </c>
      <c r="L316" s="160">
        <f t="shared" si="83"/>
        <v>5.3385084535446711E-3</v>
      </c>
      <c r="M316" s="160">
        <f t="shared" si="83"/>
        <v>1.6541476471492615E-2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3.4263403932331968E-3</v>
      </c>
      <c r="J317" s="156">
        <f>RES_hhdet_in_tes!J$56</f>
        <v>4.1821231137833606E-3</v>
      </c>
      <c r="K317" s="156">
        <f>RES_hhdet_in_tes!K$56</f>
        <v>3.0291124301643178E-3</v>
      </c>
      <c r="L317" s="156">
        <f>RES_hhdet_in_tes!L$56</f>
        <v>3.8865927385128263E-3</v>
      </c>
      <c r="M317" s="156">
        <f>RES_hhdet_in_tes!M$56</f>
        <v>1.2257251619475593E-2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1.4573490889765411E-3</v>
      </c>
      <c r="J318" s="156">
        <f>RES_hhdet_in_tes!J$57</f>
        <v>1.6775779226443873E-3</v>
      </c>
      <c r="K318" s="156">
        <f>RES_hhdet_in_tes!K$57</f>
        <v>1.1755938972264264E-3</v>
      </c>
      <c r="L318" s="156">
        <f>RES_hhdet_in_tes!L$57</f>
        <v>1.4519157150318445E-3</v>
      </c>
      <c r="M318" s="156">
        <f>RES_hhdet_in_tes!M$57</f>
        <v>4.2842248520170243E-3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7.6205485660583411E-2</v>
      </c>
      <c r="J319" s="157">
        <f t="shared" si="84"/>
        <v>6.2602799509330953E-2</v>
      </c>
      <c r="K319" s="157">
        <f t="shared" si="84"/>
        <v>7.5444367408367422E-2</v>
      </c>
      <c r="L319" s="157">
        <f t="shared" si="84"/>
        <v>4.0429914607979747E-2</v>
      </c>
      <c r="M319" s="157">
        <f t="shared" si="84"/>
        <v>0.15479608990464061</v>
      </c>
      <c r="N319" s="157">
        <f t="shared" si="84"/>
        <v>0</v>
      </c>
      <c r="O319" s="157">
        <f t="shared" si="84"/>
        <v>8.5513024057815468E-4</v>
      </c>
      <c r="P319" s="157">
        <f t="shared" si="84"/>
        <v>0.13314774464772952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</v>
      </c>
      <c r="F321" s="57">
        <f>RES_hhdet_in_tes!F$60</f>
        <v>0</v>
      </c>
      <c r="G321" s="57">
        <f>RES_hhdet_in_tes!G$60</f>
        <v>0</v>
      </c>
      <c r="H321" s="57">
        <f>RES_hhdet_in_tes!H$60</f>
        <v>0</v>
      </c>
      <c r="I321" s="57">
        <f>RES_hhdet_in_tes!I$60</f>
        <v>7.6205485660583411E-2</v>
      </c>
      <c r="J321" s="57">
        <f>RES_hhdet_in_tes!J$60</f>
        <v>6.2602799509330953E-2</v>
      </c>
      <c r="K321" s="57">
        <f>RES_hhdet_in_tes!K$60</f>
        <v>7.5444367408367422E-2</v>
      </c>
      <c r="L321" s="57">
        <f>RES_hhdet_in_tes!L$60</f>
        <v>4.0429914607979747E-2</v>
      </c>
      <c r="M321" s="57">
        <f>RES_hhdet_in_tes!M$60</f>
        <v>0.15479608990464061</v>
      </c>
      <c r="N321" s="57">
        <f>RES_hhdet_in_tes!N$60</f>
        <v>0</v>
      </c>
      <c r="O321" s="57">
        <f>RES_hhdet_in_tes!O$60</f>
        <v>8.5513024057815468E-4</v>
      </c>
      <c r="P321" s="57">
        <f>RES_hhdet_in_tes!P$60</f>
        <v>0.13314774464772952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>
        <f t="shared" si="85"/>
        <v>0.6969422311490393</v>
      </c>
      <c r="J323" s="175">
        <f t="shared" si="85"/>
        <v>0.69770928976714197</v>
      </c>
      <c r="K323" s="175">
        <f t="shared" si="85"/>
        <v>0.7046990919402214</v>
      </c>
      <c r="L323" s="175">
        <f t="shared" si="85"/>
        <v>0.7183222677821397</v>
      </c>
      <c r="M323" s="175">
        <f t="shared" si="85"/>
        <v>0.71720787410808429</v>
      </c>
      <c r="N323" s="175" t="str">
        <f t="shared" si="85"/>
        <v/>
      </c>
      <c r="O323" s="175">
        <f t="shared" si="85"/>
        <v>0.84470207090032812</v>
      </c>
      <c r="P323" s="175">
        <f t="shared" si="85"/>
        <v>0.72032407978138369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>
        <f t="shared" si="85"/>
        <v>0.68634758289821529</v>
      </c>
      <c r="J324" s="169">
        <f t="shared" si="85"/>
        <v>0.67705110425748416</v>
      </c>
      <c r="K324" s="169">
        <f t="shared" si="85"/>
        <v>0.6948196017804702</v>
      </c>
      <c r="L324" s="169">
        <f t="shared" si="85"/>
        <v>0.69069389212605836</v>
      </c>
      <c r="M324" s="169">
        <f t="shared" si="85"/>
        <v>0.71485852311248277</v>
      </c>
      <c r="N324" s="169" t="str">
        <f t="shared" si="85"/>
        <v/>
      </c>
      <c r="O324" s="169">
        <f t="shared" si="85"/>
        <v>0.72174200466464955</v>
      </c>
      <c r="P324" s="169">
        <f t="shared" si="85"/>
        <v>0.72861328714846896</v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>
        <f t="shared" si="85"/>
        <v>0.68032928619039723</v>
      </c>
      <c r="J325" s="73">
        <f t="shared" si="85"/>
        <v>0.67196836040009778</v>
      </c>
      <c r="K325" s="73">
        <f t="shared" si="85"/>
        <v>0.68906441381753747</v>
      </c>
      <c r="L325" s="73">
        <f t="shared" si="85"/>
        <v>0.68645478090130263</v>
      </c>
      <c r="M325" s="73">
        <f t="shared" si="85"/>
        <v>0.70817024850179633</v>
      </c>
      <c r="N325" s="73" t="str">
        <f t="shared" si="85"/>
        <v/>
      </c>
      <c r="O325" s="73">
        <f t="shared" si="85"/>
        <v>0.71432836366182717</v>
      </c>
      <c r="P325" s="73">
        <f t="shared" si="85"/>
        <v>0.71781781310730053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>
        <f t="shared" si="85"/>
        <v>1.0692512889306247</v>
      </c>
      <c r="J326" s="73">
        <f t="shared" si="85"/>
        <v>1.0328708779755666</v>
      </c>
      <c r="K326" s="73">
        <f t="shared" si="85"/>
        <v>1.0324111490183661</v>
      </c>
      <c r="L326" s="73">
        <f t="shared" si="85"/>
        <v>1.0039793097370227</v>
      </c>
      <c r="M326" s="73">
        <f t="shared" si="85"/>
        <v>1.0086837676696911</v>
      </c>
      <c r="N326" s="73" t="str">
        <f t="shared" si="85"/>
        <v/>
      </c>
      <c r="O326" s="73">
        <f t="shared" si="85"/>
        <v>1.0162322964104002</v>
      </c>
      <c r="P326" s="73">
        <f t="shared" si="85"/>
        <v>1.0160691027242588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>
        <f t="shared" si="85"/>
        <v>2.6497993070967332</v>
      </c>
      <c r="J327" s="169">
        <f t="shared" si="85"/>
        <v>2.5154143951178645</v>
      </c>
      <c r="K327" s="169">
        <f t="shared" si="85"/>
        <v>2.7069382311245374</v>
      </c>
      <c r="L327" s="169">
        <f t="shared" si="85"/>
        <v>3.0458560792023954</v>
      </c>
      <c r="M327" s="169">
        <f t="shared" si="85"/>
        <v>3.3810878604098704</v>
      </c>
      <c r="N327" s="169" t="str">
        <f t="shared" si="85"/>
        <v/>
      </c>
      <c r="O327" s="169">
        <f t="shared" si="85"/>
        <v>3.7927178394297649</v>
      </c>
      <c r="P327" s="169">
        <f t="shared" si="85"/>
        <v>3.8006413474085319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>
        <f t="shared" si="85"/>
        <v>2.6497993070967332</v>
      </c>
      <c r="J328" s="73">
        <f t="shared" si="85"/>
        <v>2.5154143951178645</v>
      </c>
      <c r="K328" s="73">
        <f t="shared" si="85"/>
        <v>2.7069382311245374</v>
      </c>
      <c r="L328" s="73">
        <f t="shared" si="85"/>
        <v>3.0458560792023954</v>
      </c>
      <c r="M328" s="73">
        <f t="shared" si="85"/>
        <v>3.3810878604098704</v>
      </c>
      <c r="N328" s="73" t="str">
        <f t="shared" si="85"/>
        <v/>
      </c>
      <c r="O328" s="73">
        <f t="shared" si="85"/>
        <v>3.7927178394297649</v>
      </c>
      <c r="P328" s="73">
        <f t="shared" si="85"/>
        <v>3.8006413474085319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>
        <f t="shared" si="85"/>
        <v>0.68584904903146937</v>
      </c>
      <c r="J329" s="169">
        <f t="shared" si="85"/>
        <v>0.72846729487887663</v>
      </c>
      <c r="K329" s="169">
        <f t="shared" si="85"/>
        <v>0.68684634148231305</v>
      </c>
      <c r="L329" s="169">
        <f t="shared" si="85"/>
        <v>0.78740808205382362</v>
      </c>
      <c r="M329" s="169">
        <f t="shared" si="85"/>
        <v>0.66904254795515306</v>
      </c>
      <c r="N329" s="169" t="str">
        <f t="shared" si="85"/>
        <v/>
      </c>
      <c r="O329" s="169">
        <f t="shared" si="85"/>
        <v>0.71052821885197759</v>
      </c>
      <c r="P329" s="169">
        <f t="shared" si="85"/>
        <v>0.6118243085046019</v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>
        <f t="shared" si="85"/>
        <v>0.58914084080279194</v>
      </c>
      <c r="J330" s="174">
        <f t="shared" si="85"/>
        <v>0.58854772990998894</v>
      </c>
      <c r="K330" s="174">
        <f t="shared" si="85"/>
        <v>0.58532946397484442</v>
      </c>
      <c r="L330" s="174" t="str">
        <f t="shared" si="85"/>
        <v/>
      </c>
      <c r="M330" s="174">
        <f t="shared" si="85"/>
        <v>0.58311306955005215</v>
      </c>
      <c r="N330" s="174" t="str">
        <f t="shared" si="85"/>
        <v/>
      </c>
      <c r="O330" s="174" t="str">
        <f t="shared" si="85"/>
        <v/>
      </c>
      <c r="P330" s="174">
        <f t="shared" si="85"/>
        <v>0.59816058656149818</v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>
        <f t="shared" si="85"/>
        <v>0.6849573425224692</v>
      </c>
      <c r="J331" s="174">
        <f t="shared" si="85"/>
        <v>0.69654433132982785</v>
      </c>
      <c r="K331" s="174">
        <f t="shared" si="85"/>
        <v>0.69176567563202518</v>
      </c>
      <c r="L331" s="174" t="str">
        <f t="shared" si="85"/>
        <v/>
      </c>
      <c r="M331" s="174">
        <f t="shared" si="85"/>
        <v>0.68347429056273024</v>
      </c>
      <c r="N331" s="174" t="str">
        <f t="shared" si="85"/>
        <v/>
      </c>
      <c r="O331" s="174">
        <f t="shared" si="85"/>
        <v>0.71052821885197759</v>
      </c>
      <c r="P331" s="174">
        <f t="shared" si="85"/>
        <v>0.70597450408412987</v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>
        <f t="shared" si="85"/>
        <v>0.5847216636556154</v>
      </c>
      <c r="J332" s="173">
        <f t="shared" si="85"/>
        <v>0.58951515175745617</v>
      </c>
      <c r="K332" s="173">
        <f t="shared" si="85"/>
        <v>0.58764334869989698</v>
      </c>
      <c r="L332" s="173" t="str">
        <f t="shared" si="85"/>
        <v/>
      </c>
      <c r="M332" s="173">
        <f t="shared" si="85"/>
        <v>0.58792300629550565</v>
      </c>
      <c r="N332" s="173" t="str">
        <f t="shared" si="85"/>
        <v/>
      </c>
      <c r="O332" s="173">
        <f t="shared" si="85"/>
        <v>0.60331110623847561</v>
      </c>
      <c r="P332" s="173">
        <f t="shared" si="85"/>
        <v>0.6082540683685731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>
        <f t="shared" si="85"/>
        <v>1.0243365301676037</v>
      </c>
      <c r="J333" s="172">
        <f t="shared" si="85"/>
        <v>1.0311061480741484</v>
      </c>
      <c r="K333" s="172">
        <f t="shared" si="85"/>
        <v>1.0211437101903169</v>
      </c>
      <c r="L333" s="172" t="str">
        <f t="shared" si="85"/>
        <v/>
      </c>
      <c r="M333" s="172">
        <f t="shared" si="85"/>
        <v>1.0037198526119342</v>
      </c>
      <c r="N333" s="172" t="str">
        <f t="shared" si="85"/>
        <v/>
      </c>
      <c r="O333" s="172">
        <f t="shared" si="85"/>
        <v>1.0207117464471636</v>
      </c>
      <c r="P333" s="172">
        <f t="shared" si="85"/>
        <v>1.0085385970287373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>
        <f t="shared" si="85"/>
        <v>0.75151757601149982</v>
      </c>
      <c r="J334" s="171">
        <f t="shared" si="85"/>
        <v>0.77592282535559065</v>
      </c>
      <c r="K334" s="171">
        <f t="shared" si="85"/>
        <v>0.78137154604823245</v>
      </c>
      <c r="L334" s="171">
        <f t="shared" si="85"/>
        <v>0.7855089564567117</v>
      </c>
      <c r="M334" s="171">
        <f t="shared" si="85"/>
        <v>0.78954676110502608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>
        <f t="shared" si="85"/>
        <v>0.81415047852581879</v>
      </c>
      <c r="J335" s="170">
        <f t="shared" si="85"/>
        <v>0.82881506094451263</v>
      </c>
      <c r="K335" s="170">
        <f t="shared" si="85"/>
        <v>0.8310370686761811</v>
      </c>
      <c r="L335" s="170">
        <f t="shared" si="85"/>
        <v>0.8331076206316026</v>
      </c>
      <c r="M335" s="170">
        <f t="shared" si="85"/>
        <v>0.83486194597055119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>
        <f t="shared" si="85"/>
        <v>0.75408411983551105</v>
      </c>
      <c r="J336" s="73">
        <f t="shared" si="85"/>
        <v>0.7754557001062472</v>
      </c>
      <c r="K336" s="73">
        <f t="shared" si="85"/>
        <v>0.77947669333873948</v>
      </c>
      <c r="L336" s="73">
        <f t="shared" si="85"/>
        <v>0.78377864242318762</v>
      </c>
      <c r="M336" s="73">
        <f t="shared" si="85"/>
        <v>0.78923081898544711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>
        <f t="shared" si="85"/>
        <v>1.0017532141571781</v>
      </c>
      <c r="J337" s="73">
        <f t="shared" si="85"/>
        <v>1.0004296916637441</v>
      </c>
      <c r="K337" s="73">
        <f t="shared" si="85"/>
        <v>1.0017802986329061</v>
      </c>
      <c r="L337" s="73">
        <f t="shared" si="85"/>
        <v>1.0019036761952191</v>
      </c>
      <c r="M337" s="73">
        <f t="shared" si="85"/>
        <v>1.0003332589238298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>
        <f t="shared" si="85"/>
        <v>0.84500097757619097</v>
      </c>
      <c r="J338" s="169">
        <f t="shared" si="85"/>
        <v>0.85042944953944244</v>
      </c>
      <c r="K338" s="169">
        <f t="shared" si="85"/>
        <v>0.8462797458010336</v>
      </c>
      <c r="L338" s="169">
        <f t="shared" si="85"/>
        <v>0.84390124121029941</v>
      </c>
      <c r="M338" s="169">
        <f t="shared" si="85"/>
        <v>0.84517182313886963</v>
      </c>
      <c r="N338" s="169" t="str">
        <f t="shared" si="85"/>
        <v/>
      </c>
      <c r="O338" s="169">
        <f t="shared" si="85"/>
        <v>0.84890027289129011</v>
      </c>
      <c r="P338" s="169">
        <f t="shared" si="85"/>
        <v>0.85080227927609786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>
        <f t="shared" si="86"/>
        <v>0.84500097757619097</v>
      </c>
      <c r="J340" s="65">
        <f t="shared" si="86"/>
        <v>0.85042944953944244</v>
      </c>
      <c r="K340" s="65">
        <f t="shared" si="86"/>
        <v>0.8462797458010336</v>
      </c>
      <c r="L340" s="65">
        <f t="shared" si="86"/>
        <v>0.84390124121029941</v>
      </c>
      <c r="M340" s="65">
        <f t="shared" si="86"/>
        <v>0.84517182313886963</v>
      </c>
      <c r="N340" s="65" t="str">
        <f t="shared" si="86"/>
        <v/>
      </c>
      <c r="O340" s="65">
        <f t="shared" si="86"/>
        <v>0.84890027289129011</v>
      </c>
      <c r="P340" s="65">
        <f t="shared" si="86"/>
        <v>0.85080227927609786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3.5219562362752317</v>
      </c>
      <c r="J342" s="168">
        <f t="shared" si="87"/>
        <v>2.9221648605008816</v>
      </c>
      <c r="K342" s="168">
        <f t="shared" si="87"/>
        <v>3.7071062008816287</v>
      </c>
      <c r="L342" s="168">
        <f t="shared" si="87"/>
        <v>2.0391455972140133</v>
      </c>
      <c r="M342" s="168">
        <f t="shared" si="87"/>
        <v>6.2229692853230905</v>
      </c>
      <c r="N342" s="168">
        <f t="shared" si="87"/>
        <v>0</v>
      </c>
      <c r="O342" s="168">
        <f t="shared" si="87"/>
        <v>3.7054960414700008E-2</v>
      </c>
      <c r="P342" s="168">
        <f t="shared" si="87"/>
        <v>4.6871787425847806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3.1453291779517172</v>
      </c>
      <c r="J343" s="157">
        <f t="shared" si="88"/>
        <v>2.7328009589123496</v>
      </c>
      <c r="K343" s="157">
        <f t="shared" si="88"/>
        <v>3.2877473764829097</v>
      </c>
      <c r="L343" s="157">
        <f t="shared" si="88"/>
        <v>2.0391455972140133</v>
      </c>
      <c r="M343" s="157">
        <f t="shared" si="88"/>
        <v>5.238391411387628</v>
      </c>
      <c r="N343" s="157">
        <f t="shared" si="88"/>
        <v>0</v>
      </c>
      <c r="O343" s="157">
        <f t="shared" si="88"/>
        <v>3.2175618769691716E-2</v>
      </c>
      <c r="P343" s="157">
        <f t="shared" si="88"/>
        <v>3.5128664709390187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0</v>
      </c>
      <c r="F344" s="156">
        <f>RES_hhdet_in_emi!F$45</f>
        <v>0</v>
      </c>
      <c r="G344" s="156">
        <f>RES_hhdet_in_emi!G$45</f>
        <v>0</v>
      </c>
      <c r="H344" s="156">
        <f>RES_hhdet_in_emi!H$45</f>
        <v>0</v>
      </c>
      <c r="I344" s="156">
        <f>RES_hhdet_in_emi!I$45</f>
        <v>3.1453291779517172</v>
      </c>
      <c r="J344" s="156">
        <f>RES_hhdet_in_emi!J$45</f>
        <v>2.7328009589123496</v>
      </c>
      <c r="K344" s="156">
        <f>RES_hhdet_in_emi!K$45</f>
        <v>3.2877473764829097</v>
      </c>
      <c r="L344" s="156">
        <f>RES_hhdet_in_emi!L$45</f>
        <v>2.0391455972140133</v>
      </c>
      <c r="M344" s="156">
        <f>RES_hhdet_in_emi!M$45</f>
        <v>5.238391411387628</v>
      </c>
      <c r="N344" s="156">
        <f>RES_hhdet_in_emi!N$45</f>
        <v>0</v>
      </c>
      <c r="O344" s="156">
        <f>RES_hhdet_in_emi!O$45</f>
        <v>3.2175618769691716E-2</v>
      </c>
      <c r="P344" s="156">
        <f>RES_hhdet_in_emi!P$45</f>
        <v>3.5128664709390187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0.37662705832351429</v>
      </c>
      <c r="J348" s="157">
        <f t="shared" si="90"/>
        <v>0.18936390158853189</v>
      </c>
      <c r="K348" s="157">
        <f t="shared" si="90"/>
        <v>0.41935882439871913</v>
      </c>
      <c r="L348" s="157">
        <f t="shared" si="90"/>
        <v>0</v>
      </c>
      <c r="M348" s="157">
        <f t="shared" si="90"/>
        <v>0.98457787393546203</v>
      </c>
      <c r="N348" s="157">
        <f t="shared" si="90"/>
        <v>0</v>
      </c>
      <c r="O348" s="157">
        <f t="shared" si="90"/>
        <v>4.8793416450082913E-3</v>
      </c>
      <c r="P348" s="157">
        <f t="shared" si="90"/>
        <v>1.1743122716457615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0.35720773110859699</v>
      </c>
      <c r="J349" s="132">
        <f>RES_hhdet_in_emi!J$50</f>
        <v>0.1842256396717469</v>
      </c>
      <c r="K349" s="132">
        <f>RES_hhdet_in_emi!K$50</f>
        <v>0.39002526366387352</v>
      </c>
      <c r="L349" s="132">
        <f>RES_hhdet_in_emi!L$50</f>
        <v>0</v>
      </c>
      <c r="M349" s="132">
        <f>RES_hhdet_in_emi!M$50</f>
        <v>0.91333958730823195</v>
      </c>
      <c r="N349" s="132">
        <f>RES_hhdet_in_emi!N$50</f>
        <v>0</v>
      </c>
      <c r="O349" s="132">
        <f>RES_hhdet_in_emi!O$50</f>
        <v>0</v>
      </c>
      <c r="P349" s="132">
        <f>RES_hhdet_in_emi!P$50</f>
        <v>1.0582274607857296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1.9419327214917272E-2</v>
      </c>
      <c r="J350" s="132">
        <f t="shared" si="91"/>
        <v>5.1382619167849794E-3</v>
      </c>
      <c r="K350" s="132">
        <f t="shared" si="91"/>
        <v>2.933356073484563E-2</v>
      </c>
      <c r="L350" s="132">
        <f t="shared" si="91"/>
        <v>0</v>
      </c>
      <c r="M350" s="132">
        <f t="shared" si="91"/>
        <v>7.1238286627230113E-2</v>
      </c>
      <c r="N350" s="132">
        <f t="shared" si="91"/>
        <v>0</v>
      </c>
      <c r="O350" s="132">
        <f t="shared" si="91"/>
        <v>4.8793416450082913E-3</v>
      </c>
      <c r="P350" s="132">
        <f t="shared" si="91"/>
        <v>0.11608481086003182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1.9419327214917272E-2</v>
      </c>
      <c r="J351" s="165">
        <f>RES_hhdet_in_emi!J$52</f>
        <v>5.1382619167849794E-3</v>
      </c>
      <c r="K351" s="165">
        <f>RES_hhdet_in_emi!K$52</f>
        <v>2.933356073484563E-2</v>
      </c>
      <c r="L351" s="165">
        <f>RES_hhdet_in_emi!L$52</f>
        <v>0</v>
      </c>
      <c r="M351" s="165">
        <f>RES_hhdet_in_emi!M$52</f>
        <v>7.1238286627230113E-2</v>
      </c>
      <c r="N351" s="165">
        <f>RES_hhdet_in_emi!N$52</f>
        <v>0</v>
      </c>
      <c r="O351" s="165">
        <f>RES_hhdet_in_emi!O$52</f>
        <v>4.8793416450082913E-3</v>
      </c>
      <c r="P351" s="165">
        <f>RES_hhdet_in_emi!P$52</f>
        <v>0.11608481086003182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14968.583469705243</v>
      </c>
      <c r="J361" s="168">
        <f t="shared" si="94"/>
        <v>15829.032438356197</v>
      </c>
      <c r="K361" s="168">
        <f t="shared" si="94"/>
        <v>16242.159399454631</v>
      </c>
      <c r="L361" s="168">
        <f t="shared" si="94"/>
        <v>18209.954813537508</v>
      </c>
      <c r="M361" s="168">
        <f t="shared" si="94"/>
        <v>15254.282409453737</v>
      </c>
      <c r="N361" s="168">
        <f t="shared" si="94"/>
        <v>0</v>
      </c>
      <c r="O361" s="168">
        <f t="shared" si="94"/>
        <v>16368.216544222201</v>
      </c>
      <c r="P361" s="168">
        <f t="shared" si="94"/>
        <v>12908.658737942977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10960.239642244414</v>
      </c>
      <c r="J362" s="157">
        <f t="shared" si="95"/>
        <v>11819.986962428891</v>
      </c>
      <c r="K362" s="157">
        <f t="shared" si="95"/>
        <v>12181.852068393619</v>
      </c>
      <c r="L362" s="157">
        <f t="shared" si="95"/>
        <v>13907.818376317184</v>
      </c>
      <c r="M362" s="157">
        <f t="shared" si="95"/>
        <v>10827.012729323</v>
      </c>
      <c r="N362" s="157">
        <f t="shared" si="95"/>
        <v>0</v>
      </c>
      <c r="O362" s="157">
        <f t="shared" si="95"/>
        <v>12186.635458274759</v>
      </c>
      <c r="P362" s="157">
        <f t="shared" si="95"/>
        <v>8797.5351555894631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10790.637578871638</v>
      </c>
      <c r="J363" s="156">
        <f t="shared" si="96"/>
        <v>11653.521052101431</v>
      </c>
      <c r="K363" s="156">
        <f t="shared" si="96"/>
        <v>11977.659509669451</v>
      </c>
      <c r="L363" s="156">
        <f t="shared" si="96"/>
        <v>13722.142046973155</v>
      </c>
      <c r="M363" s="156">
        <f t="shared" si="96"/>
        <v>10586.045086510725</v>
      </c>
      <c r="N363" s="156">
        <f t="shared" si="96"/>
        <v>0</v>
      </c>
      <c r="O363" s="156">
        <f t="shared" si="96"/>
        <v>11887.376884537807</v>
      </c>
      <c r="P363" s="156">
        <f t="shared" si="96"/>
        <v>8479.1004473258126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169.60206337277714</v>
      </c>
      <c r="J364" s="156">
        <f t="shared" si="96"/>
        <v>166.46591032745999</v>
      </c>
      <c r="K364" s="156">
        <f t="shared" si="96"/>
        <v>204.19255872416809</v>
      </c>
      <c r="L364" s="156">
        <f t="shared" si="96"/>
        <v>185.67632934402872</v>
      </c>
      <c r="M364" s="156">
        <f t="shared" si="96"/>
        <v>240.96764281227448</v>
      </c>
      <c r="N364" s="156">
        <f t="shared" si="96"/>
        <v>0</v>
      </c>
      <c r="O364" s="156">
        <f t="shared" si="96"/>
        <v>299.25857373695158</v>
      </c>
      <c r="P364" s="156">
        <f t="shared" si="96"/>
        <v>318.43470826365035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5.1434560791191686</v>
      </c>
      <c r="J365" s="157">
        <f t="shared" si="97"/>
        <v>2.1647919823024124</v>
      </c>
      <c r="K365" s="157">
        <f t="shared" si="97"/>
        <v>17.125500503461783</v>
      </c>
      <c r="L365" s="157">
        <f t="shared" si="97"/>
        <v>13.891258160821947</v>
      </c>
      <c r="M365" s="157">
        <f t="shared" si="97"/>
        <v>14.460706054435835</v>
      </c>
      <c r="N365" s="157">
        <f t="shared" si="97"/>
        <v>0</v>
      </c>
      <c r="O365" s="157">
        <f t="shared" si="97"/>
        <v>617.08209438238316</v>
      </c>
      <c r="P365" s="157">
        <f t="shared" si="97"/>
        <v>30.396828483919315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5.1434560791191686</v>
      </c>
      <c r="J366" s="156">
        <f t="shared" si="96"/>
        <v>2.1647919823024124</v>
      </c>
      <c r="K366" s="156">
        <f t="shared" si="96"/>
        <v>17.125500503461783</v>
      </c>
      <c r="L366" s="156">
        <f t="shared" si="96"/>
        <v>13.891258160821947</v>
      </c>
      <c r="M366" s="156">
        <f t="shared" si="96"/>
        <v>14.460706054435835</v>
      </c>
      <c r="N366" s="156">
        <f t="shared" si="96"/>
        <v>0</v>
      </c>
      <c r="O366" s="156">
        <f t="shared" si="96"/>
        <v>617.08209438238316</v>
      </c>
      <c r="P366" s="156">
        <f t="shared" si="96"/>
        <v>30.396828483919315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3057.6656153516583</v>
      </c>
      <c r="J367" s="157">
        <f t="shared" si="98"/>
        <v>3047.5595427264298</v>
      </c>
      <c r="K367" s="157">
        <f t="shared" si="98"/>
        <v>3050.6479434203216</v>
      </c>
      <c r="L367" s="157">
        <f t="shared" si="98"/>
        <v>3302.9728302634107</v>
      </c>
      <c r="M367" s="157">
        <f t="shared" si="98"/>
        <v>3280.3495861197125</v>
      </c>
      <c r="N367" s="157">
        <f t="shared" si="98"/>
        <v>0</v>
      </c>
      <c r="O367" s="157">
        <f t="shared" si="98"/>
        <v>2425.7985521029523</v>
      </c>
      <c r="P367" s="157">
        <f t="shared" si="98"/>
        <v>2924.965619643674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3147.128950588175</v>
      </c>
      <c r="J368" s="132">
        <f t="shared" si="99"/>
        <v>2921.5602042445626</v>
      </c>
      <c r="K368" s="132">
        <f t="shared" si="99"/>
        <v>2976.8623339964979</v>
      </c>
      <c r="L368" s="132">
        <f t="shared" si="99"/>
        <v>0</v>
      </c>
      <c r="M368" s="132">
        <f t="shared" si="99"/>
        <v>3229.5796636494388</v>
      </c>
      <c r="N368" s="132">
        <f t="shared" si="99"/>
        <v>0</v>
      </c>
      <c r="O368" s="132">
        <f t="shared" si="99"/>
        <v>0</v>
      </c>
      <c r="P368" s="132">
        <f t="shared" si="99"/>
        <v>2981.2577276186635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2704.1080211352446</v>
      </c>
      <c r="J369" s="132">
        <f t="shared" si="100"/>
        <v>2532.1404518619929</v>
      </c>
      <c r="K369" s="132">
        <f t="shared" si="100"/>
        <v>2573.9008956755151</v>
      </c>
      <c r="L369" s="132">
        <f t="shared" si="100"/>
        <v>0</v>
      </c>
      <c r="M369" s="132">
        <f t="shared" si="100"/>
        <v>2755.2827065819733</v>
      </c>
      <c r="N369" s="132">
        <f t="shared" si="100"/>
        <v>0</v>
      </c>
      <c r="O369" s="132">
        <f t="shared" si="100"/>
        <v>2425.7985521029523</v>
      </c>
      <c r="P369" s="132">
        <f t="shared" si="100"/>
        <v>2588.2203879667127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2087.5499293255716</v>
      </c>
      <c r="J370" s="165">
        <f t="shared" si="101"/>
        <v>1918.4211564385787</v>
      </c>
      <c r="K370" s="165">
        <f t="shared" si="101"/>
        <v>1955.6763811006961</v>
      </c>
      <c r="L370" s="165">
        <f t="shared" si="101"/>
        <v>0</v>
      </c>
      <c r="M370" s="165">
        <f t="shared" si="101"/>
        <v>2122.110994325099</v>
      </c>
      <c r="N370" s="165">
        <f t="shared" si="101"/>
        <v>0</v>
      </c>
      <c r="O370" s="165">
        <f t="shared" si="101"/>
        <v>1802.6871059670368</v>
      </c>
      <c r="P370" s="165">
        <f t="shared" si="101"/>
        <v>1956.3647804402929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616.55809180967333</v>
      </c>
      <c r="J371" s="164">
        <f t="shared" si="101"/>
        <v>613.719295423414</v>
      </c>
      <c r="K371" s="164">
        <f t="shared" si="101"/>
        <v>618.2245145748193</v>
      </c>
      <c r="L371" s="164">
        <f t="shared" si="101"/>
        <v>0</v>
      </c>
      <c r="M371" s="164">
        <f t="shared" si="101"/>
        <v>633.1717122568748</v>
      </c>
      <c r="N371" s="164">
        <f t="shared" si="101"/>
        <v>0</v>
      </c>
      <c r="O371" s="164">
        <f t="shared" si="101"/>
        <v>623.11144613591489</v>
      </c>
      <c r="P371" s="164">
        <f t="shared" si="101"/>
        <v>631.85560752641959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3035.1546323087241</v>
      </c>
      <c r="J372" s="162">
        <f t="shared" si="102"/>
        <v>3124.7399439549431</v>
      </c>
      <c r="K372" s="162">
        <f t="shared" si="102"/>
        <v>3203.0508162710544</v>
      </c>
      <c r="L372" s="162">
        <f t="shared" si="102"/>
        <v>3327.7575915166731</v>
      </c>
      <c r="M372" s="162">
        <f t="shared" si="102"/>
        <v>3527.5163032414812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2599.998928410409</v>
      </c>
      <c r="J373" s="160">
        <f t="shared" si="103"/>
        <v>2667.8764015329621</v>
      </c>
      <c r="K373" s="160">
        <f t="shared" si="103"/>
        <v>2717.7063535786283</v>
      </c>
      <c r="L373" s="160">
        <f t="shared" si="103"/>
        <v>2800.9763947100487</v>
      </c>
      <c r="M373" s="160">
        <f t="shared" si="103"/>
        <v>2939.5146146197289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1969.4298674783165</v>
      </c>
      <c r="J374" s="156">
        <f t="shared" si="104"/>
        <v>2035.1091265437185</v>
      </c>
      <c r="K374" s="156">
        <f t="shared" si="104"/>
        <v>2087.3703792158158</v>
      </c>
      <c r="L374" s="156">
        <f t="shared" si="104"/>
        <v>2167.5355596643053</v>
      </c>
      <c r="M374" s="156">
        <f t="shared" si="104"/>
        <v>2304.1199470193269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630.5690609320925</v>
      </c>
      <c r="J375" s="156">
        <f t="shared" si="104"/>
        <v>632.76727498924379</v>
      </c>
      <c r="K375" s="156">
        <f t="shared" si="104"/>
        <v>630.33597436281195</v>
      </c>
      <c r="L375" s="156">
        <f t="shared" si="104"/>
        <v>633.4408350457436</v>
      </c>
      <c r="M375" s="156">
        <f t="shared" si="104"/>
        <v>635.39466760040239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945.53475603005234</v>
      </c>
      <c r="J376" s="157">
        <f t="shared" si="105"/>
        <v>959.32114121857353</v>
      </c>
      <c r="K376" s="157">
        <f t="shared" si="105"/>
        <v>992.53388713723018</v>
      </c>
      <c r="L376" s="157">
        <f t="shared" si="105"/>
        <v>985.27234879609</v>
      </c>
      <c r="M376" s="157">
        <f t="shared" si="105"/>
        <v>1132.4593879565884</v>
      </c>
      <c r="N376" s="157">
        <f t="shared" si="105"/>
        <v>0</v>
      </c>
      <c r="O376" s="157">
        <f t="shared" si="105"/>
        <v>1138.7004394621054</v>
      </c>
      <c r="P376" s="157">
        <f t="shared" si="105"/>
        <v>1155.7611342259206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945.53475603005234</v>
      </c>
      <c r="J378" s="57">
        <f t="shared" si="107"/>
        <v>959.32114121857353</v>
      </c>
      <c r="K378" s="57">
        <f t="shared" si="107"/>
        <v>992.53388713723018</v>
      </c>
      <c r="L378" s="57">
        <f t="shared" si="107"/>
        <v>985.27234879609</v>
      </c>
      <c r="M378" s="57">
        <f t="shared" si="107"/>
        <v>1132.4593879565884</v>
      </c>
      <c r="N378" s="57">
        <f t="shared" si="107"/>
        <v>0</v>
      </c>
      <c r="O378" s="57">
        <f t="shared" si="107"/>
        <v>1138.7004394621054</v>
      </c>
      <c r="P378" s="57">
        <f t="shared" si="107"/>
        <v>1155.7611342259206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10432.237960517003</v>
      </c>
      <c r="J380" s="168">
        <f t="shared" si="108"/>
        <v>11044.062980266555</v>
      </c>
      <c r="K380" s="168">
        <f t="shared" si="108"/>
        <v>11445.834979944015</v>
      </c>
      <c r="L380" s="168">
        <f t="shared" si="108"/>
        <v>13080.61603787055</v>
      </c>
      <c r="M380" s="168">
        <f t="shared" si="108"/>
        <v>10940.491457928661</v>
      </c>
      <c r="N380" s="168">
        <f t="shared" si="108"/>
        <v>0</v>
      </c>
      <c r="O380" s="168">
        <f t="shared" si="108"/>
        <v>13826.266411849501</v>
      </c>
      <c r="P380" s="168">
        <f t="shared" si="108"/>
        <v>9298.4177266206916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7522.5339864396547</v>
      </c>
      <c r="J381" s="157">
        <f t="shared" si="109"/>
        <v>8002.7352252215469</v>
      </c>
      <c r="K381" s="157">
        <f t="shared" si="109"/>
        <v>8464.1896031098531</v>
      </c>
      <c r="L381" s="157">
        <f t="shared" si="109"/>
        <v>9606.0452053208319</v>
      </c>
      <c r="M381" s="157">
        <f t="shared" si="109"/>
        <v>7739.7823294038899</v>
      </c>
      <c r="N381" s="157">
        <f t="shared" si="109"/>
        <v>0</v>
      </c>
      <c r="O381" s="157">
        <f t="shared" si="109"/>
        <v>8795.6067057725249</v>
      </c>
      <c r="P381" s="157">
        <f t="shared" si="109"/>
        <v>6410.0010085182548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7341.1867615730189</v>
      </c>
      <c r="J382" s="156">
        <f t="shared" si="110"/>
        <v>7830.7974342686211</v>
      </c>
      <c r="K382" s="156">
        <f t="shared" si="110"/>
        <v>8253.378928936434</v>
      </c>
      <c r="L382" s="156">
        <f t="shared" si="110"/>
        <v>9419.6300123515102</v>
      </c>
      <c r="M382" s="156">
        <f t="shared" si="110"/>
        <v>7496.7221795655205</v>
      </c>
      <c r="N382" s="156">
        <f t="shared" si="110"/>
        <v>0</v>
      </c>
      <c r="O382" s="156">
        <f t="shared" si="110"/>
        <v>8491.4904781633213</v>
      </c>
      <c r="P382" s="156">
        <f t="shared" si="110"/>
        <v>6086.4493402165463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181.34722486663549</v>
      </c>
      <c r="J383" s="156">
        <f t="shared" si="110"/>
        <v>171.93779095292552</v>
      </c>
      <c r="K383" s="156">
        <f t="shared" si="110"/>
        <v>210.81067417341853</v>
      </c>
      <c r="L383" s="156">
        <f t="shared" si="110"/>
        <v>186.41519296932205</v>
      </c>
      <c r="M383" s="156">
        <f t="shared" si="110"/>
        <v>243.06014983836937</v>
      </c>
      <c r="N383" s="156">
        <f t="shared" si="110"/>
        <v>0</v>
      </c>
      <c r="O383" s="156">
        <f t="shared" si="110"/>
        <v>304.11622760920335</v>
      </c>
      <c r="P383" s="156">
        <f t="shared" si="110"/>
        <v>323.55166830170828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13.629126354532454</v>
      </c>
      <c r="J384" s="157">
        <f t="shared" si="111"/>
        <v>5.4453489147192249</v>
      </c>
      <c r="K384" s="157">
        <f t="shared" si="111"/>
        <v>46.357672039963205</v>
      </c>
      <c r="L384" s="157">
        <f t="shared" si="111"/>
        <v>42.310773116909409</v>
      </c>
      <c r="M384" s="157">
        <f t="shared" si="111"/>
        <v>48.892917693608517</v>
      </c>
      <c r="N384" s="157">
        <f t="shared" si="111"/>
        <v>0</v>
      </c>
      <c r="O384" s="157">
        <f t="shared" si="111"/>
        <v>2340.4182677567469</v>
      </c>
      <c r="P384" s="157">
        <f t="shared" si="111"/>
        <v>115.52744316606915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13.629126354532454</v>
      </c>
      <c r="J385" s="156">
        <f t="shared" si="112"/>
        <v>5.4453489147192249</v>
      </c>
      <c r="K385" s="156">
        <f t="shared" si="112"/>
        <v>46.357672039963205</v>
      </c>
      <c r="L385" s="156">
        <f t="shared" si="112"/>
        <v>42.310773116909409</v>
      </c>
      <c r="M385" s="156">
        <f t="shared" si="112"/>
        <v>48.892917693608517</v>
      </c>
      <c r="N385" s="156">
        <f t="shared" si="112"/>
        <v>0</v>
      </c>
      <c r="O385" s="156">
        <f t="shared" si="112"/>
        <v>2340.4182677567469</v>
      </c>
      <c r="P385" s="156">
        <f t="shared" si="112"/>
        <v>115.52744316606915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2097.0970545451573</v>
      </c>
      <c r="J386" s="157">
        <f t="shared" si="113"/>
        <v>2220.0474560722287</v>
      </c>
      <c r="K386" s="157">
        <f t="shared" si="113"/>
        <v>2095.32637908879</v>
      </c>
      <c r="L386" s="157">
        <f t="shared" si="113"/>
        <v>2600.7875013536018</v>
      </c>
      <c r="M386" s="157">
        <f t="shared" si="113"/>
        <v>2194.6934452811643</v>
      </c>
      <c r="N386" s="157">
        <f t="shared" si="113"/>
        <v>0</v>
      </c>
      <c r="O386" s="157">
        <f t="shared" si="113"/>
        <v>1723.5983245194166</v>
      </c>
      <c r="P386" s="157">
        <f t="shared" si="113"/>
        <v>1789.5650676382259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1854.1021960643254</v>
      </c>
      <c r="J387" s="132">
        <f t="shared" si="114"/>
        <v>1719.477626003501</v>
      </c>
      <c r="K387" s="132">
        <f t="shared" si="114"/>
        <v>1742.4452342850743</v>
      </c>
      <c r="L387" s="132">
        <f t="shared" si="114"/>
        <v>0</v>
      </c>
      <c r="M387" s="132">
        <f t="shared" si="114"/>
        <v>1883.2101110270489</v>
      </c>
      <c r="N387" s="132">
        <f t="shared" si="114"/>
        <v>0</v>
      </c>
      <c r="O387" s="132">
        <f t="shared" si="114"/>
        <v>0</v>
      </c>
      <c r="P387" s="132">
        <f t="shared" si="114"/>
        <v>1783.2708710433787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1852.1986440504902</v>
      </c>
      <c r="J388" s="132">
        <f t="shared" si="115"/>
        <v>1763.74807787542</v>
      </c>
      <c r="K388" s="132">
        <f t="shared" si="115"/>
        <v>1780.5362921068477</v>
      </c>
      <c r="L388" s="132">
        <f t="shared" si="115"/>
        <v>0</v>
      </c>
      <c r="M388" s="132">
        <f t="shared" si="115"/>
        <v>1883.1648931808734</v>
      </c>
      <c r="N388" s="132">
        <f t="shared" si="115"/>
        <v>0</v>
      </c>
      <c r="O388" s="132">
        <f t="shared" si="115"/>
        <v>1723.5983245194166</v>
      </c>
      <c r="P388" s="132">
        <f t="shared" si="115"/>
        <v>1827.217604855234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1220.6356676394105</v>
      </c>
      <c r="J389" s="165">
        <f t="shared" si="115"/>
        <v>1130.938339172603</v>
      </c>
      <c r="K389" s="165">
        <f t="shared" si="115"/>
        <v>1149.2402175633088</v>
      </c>
      <c r="L389" s="165">
        <f t="shared" si="115"/>
        <v>0</v>
      </c>
      <c r="M389" s="165">
        <f t="shared" si="115"/>
        <v>1247.6378754763568</v>
      </c>
      <c r="N389" s="165">
        <f t="shared" si="115"/>
        <v>0</v>
      </c>
      <c r="O389" s="165">
        <f t="shared" si="115"/>
        <v>1087.5811521028093</v>
      </c>
      <c r="P389" s="165">
        <f t="shared" si="115"/>
        <v>1189.9668369157985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631.5629764110796</v>
      </c>
      <c r="J390" s="164">
        <f t="shared" si="115"/>
        <v>632.80973870281673</v>
      </c>
      <c r="K390" s="164">
        <f t="shared" si="115"/>
        <v>631.29607454353868</v>
      </c>
      <c r="L390" s="164">
        <f t="shared" si="115"/>
        <v>0</v>
      </c>
      <c r="M390" s="164">
        <f t="shared" si="115"/>
        <v>635.52701770451631</v>
      </c>
      <c r="N390" s="164">
        <f t="shared" si="115"/>
        <v>0</v>
      </c>
      <c r="O390" s="164">
        <f t="shared" si="115"/>
        <v>636.01717241660731</v>
      </c>
      <c r="P390" s="164">
        <f t="shared" si="115"/>
        <v>637.25076793943583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2280.9720520927276</v>
      </c>
      <c r="J391" s="162">
        <f t="shared" si="116"/>
        <v>2424.5570458149896</v>
      </c>
      <c r="K391" s="162">
        <f t="shared" si="116"/>
        <v>2502.7727683807666</v>
      </c>
      <c r="L391" s="162">
        <f t="shared" si="116"/>
        <v>2613.9833930531618</v>
      </c>
      <c r="M391" s="162">
        <f t="shared" si="116"/>
        <v>2785.1390719694859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2116.7903717319505</v>
      </c>
      <c r="J392" s="160">
        <f t="shared" si="117"/>
        <v>2211.176142328969</v>
      </c>
      <c r="K392" s="160">
        <f t="shared" si="117"/>
        <v>2258.5147216006162</v>
      </c>
      <c r="L392" s="160">
        <f t="shared" si="117"/>
        <v>2333.5147796421729</v>
      </c>
      <c r="M392" s="160">
        <f t="shared" si="117"/>
        <v>2454.0888913703025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1485.1157881951533</v>
      </c>
      <c r="J393" s="156">
        <f t="shared" si="117"/>
        <v>1578.1369725165723</v>
      </c>
      <c r="K393" s="156">
        <f t="shared" si="117"/>
        <v>1627.056560964375</v>
      </c>
      <c r="L393" s="156">
        <f t="shared" si="117"/>
        <v>1698.8680783576731</v>
      </c>
      <c r="M393" s="156">
        <f t="shared" si="117"/>
        <v>1818.4824728267683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631.67458353679706</v>
      </c>
      <c r="J394" s="156">
        <f t="shared" si="117"/>
        <v>633.03916981239661</v>
      </c>
      <c r="K394" s="156">
        <f t="shared" si="117"/>
        <v>631.4581606362417</v>
      </c>
      <c r="L394" s="156">
        <f t="shared" si="117"/>
        <v>634.64670128449995</v>
      </c>
      <c r="M394" s="156">
        <f t="shared" si="117"/>
        <v>635.60641854353401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798.97779317765935</v>
      </c>
      <c r="J395" s="157">
        <f t="shared" si="118"/>
        <v>815.83495005806117</v>
      </c>
      <c r="K395" s="157">
        <f t="shared" si="118"/>
        <v>839.96132570540703</v>
      </c>
      <c r="L395" s="157">
        <f t="shared" si="118"/>
        <v>831.4725580792076</v>
      </c>
      <c r="M395" s="157">
        <f t="shared" si="118"/>
        <v>957.12276554999812</v>
      </c>
      <c r="N395" s="157">
        <f t="shared" si="118"/>
        <v>0</v>
      </c>
      <c r="O395" s="157">
        <f t="shared" si="118"/>
        <v>966.64311380081335</v>
      </c>
      <c r="P395" s="157">
        <f t="shared" si="118"/>
        <v>983.32420729814146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798.97779317765935</v>
      </c>
      <c r="J397" s="57">
        <f t="shared" si="120"/>
        <v>815.83495005806117</v>
      </c>
      <c r="K397" s="57">
        <f t="shared" si="120"/>
        <v>839.96132570540703</v>
      </c>
      <c r="L397" s="57">
        <f t="shared" si="120"/>
        <v>831.4725580792076</v>
      </c>
      <c r="M397" s="57">
        <f t="shared" si="120"/>
        <v>957.12276554999812</v>
      </c>
      <c r="N397" s="57">
        <f t="shared" si="120"/>
        <v>0</v>
      </c>
      <c r="O397" s="57">
        <f t="shared" si="120"/>
        <v>966.64311380081335</v>
      </c>
      <c r="P397" s="57">
        <f t="shared" si="120"/>
        <v>983.32420729814146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3175.6371937845415</v>
      </c>
      <c r="J399" s="168">
        <f t="shared" si="121"/>
        <v>3275.0031114800654</v>
      </c>
      <c r="K399" s="168">
        <f t="shared" si="121"/>
        <v>3549.4899268822141</v>
      </c>
      <c r="L399" s="168">
        <f t="shared" si="121"/>
        <v>3606.5485552177915</v>
      </c>
      <c r="M399" s="168">
        <f t="shared" si="121"/>
        <v>3309.053345814139</v>
      </c>
      <c r="N399" s="168">
        <f t="shared" si="121"/>
        <v>0</v>
      </c>
      <c r="O399" s="168">
        <f t="shared" si="121"/>
        <v>3602.2902396505438</v>
      </c>
      <c r="P399" s="168">
        <f t="shared" si="121"/>
        <v>2976.959201968808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2836.0444179632509</v>
      </c>
      <c r="J400" s="157">
        <f t="shared" si="122"/>
        <v>3062.7743713130421</v>
      </c>
      <c r="K400" s="157">
        <f t="shared" si="122"/>
        <v>3147.9611218540708</v>
      </c>
      <c r="L400" s="157">
        <f t="shared" si="122"/>
        <v>3606.5485552177915</v>
      </c>
      <c r="M400" s="157">
        <f t="shared" si="122"/>
        <v>2785.5057339619043</v>
      </c>
      <c r="N400" s="157">
        <f t="shared" si="122"/>
        <v>0</v>
      </c>
      <c r="O400" s="157">
        <f t="shared" si="122"/>
        <v>3127.9460604361211</v>
      </c>
      <c r="P400" s="157">
        <f t="shared" si="122"/>
        <v>2231.1204117175716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2836.0444179632509</v>
      </c>
      <c r="J401" s="156">
        <f t="shared" si="123"/>
        <v>3062.7743713130421</v>
      </c>
      <c r="K401" s="156">
        <f t="shared" si="123"/>
        <v>3147.9611218540708</v>
      </c>
      <c r="L401" s="156">
        <f t="shared" si="123"/>
        <v>3606.5485552177915</v>
      </c>
      <c r="M401" s="156">
        <f t="shared" si="123"/>
        <v>2785.5057339619043</v>
      </c>
      <c r="N401" s="156">
        <f t="shared" si="123"/>
        <v>0</v>
      </c>
      <c r="O401" s="156">
        <f t="shared" si="123"/>
        <v>3127.9460604361211</v>
      </c>
      <c r="P401" s="156">
        <f t="shared" si="123"/>
        <v>2231.1204117175716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339.59277582129079</v>
      </c>
      <c r="J405" s="157">
        <f t="shared" si="127"/>
        <v>212.22874016702306</v>
      </c>
      <c r="K405" s="157">
        <f t="shared" si="127"/>
        <v>401.52880502814338</v>
      </c>
      <c r="L405" s="157">
        <f t="shared" si="127"/>
        <v>0</v>
      </c>
      <c r="M405" s="157">
        <f t="shared" si="127"/>
        <v>523.54761185223481</v>
      </c>
      <c r="N405" s="157">
        <f t="shared" si="127"/>
        <v>0</v>
      </c>
      <c r="O405" s="157">
        <f t="shared" si="127"/>
        <v>474.3441792144227</v>
      </c>
      <c r="P405" s="157">
        <f t="shared" si="127"/>
        <v>745.83879025123656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827.14273625520593</v>
      </c>
      <c r="J406" s="132">
        <f t="shared" si="128"/>
        <v>767.84344214959583</v>
      </c>
      <c r="K406" s="132">
        <f t="shared" si="128"/>
        <v>782.37713177333069</v>
      </c>
      <c r="L406" s="132">
        <f t="shared" si="128"/>
        <v>0</v>
      </c>
      <c r="M406" s="132">
        <f t="shared" si="128"/>
        <v>849.79920242786864</v>
      </c>
      <c r="N406" s="132">
        <f t="shared" si="128"/>
        <v>0</v>
      </c>
      <c r="O406" s="132">
        <f t="shared" si="128"/>
        <v>0</v>
      </c>
      <c r="P406" s="132">
        <f t="shared" si="128"/>
        <v>784.46351827080275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548.65936150757568</v>
      </c>
      <c r="J407" s="132">
        <f t="shared" si="129"/>
        <v>504.19878464674565</v>
      </c>
      <c r="K407" s="132">
        <f t="shared" si="129"/>
        <v>513.98966631696771</v>
      </c>
      <c r="L407" s="132">
        <f t="shared" si="129"/>
        <v>0</v>
      </c>
      <c r="M407" s="132">
        <f t="shared" si="129"/>
        <v>558.39100386304347</v>
      </c>
      <c r="N407" s="132">
        <f t="shared" si="129"/>
        <v>0</v>
      </c>
      <c r="O407" s="132">
        <f t="shared" si="129"/>
        <v>474.3441792144227</v>
      </c>
      <c r="P407" s="132">
        <f t="shared" si="129"/>
        <v>514.78165891787796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548.65936150757568</v>
      </c>
      <c r="J408" s="165">
        <f t="shared" si="130"/>
        <v>504.19878464674565</v>
      </c>
      <c r="K408" s="165">
        <f t="shared" si="130"/>
        <v>513.98966631696771</v>
      </c>
      <c r="L408" s="165">
        <f t="shared" si="130"/>
        <v>0</v>
      </c>
      <c r="M408" s="165">
        <f t="shared" si="130"/>
        <v>558.39100386304347</v>
      </c>
      <c r="N408" s="165">
        <f t="shared" si="130"/>
        <v>0</v>
      </c>
      <c r="O408" s="165">
        <f t="shared" si="130"/>
        <v>474.3441792144227</v>
      </c>
      <c r="P408" s="165">
        <f t="shared" si="130"/>
        <v>514.78165891787796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129.62161875189992</v>
      </c>
      <c r="J418" s="184">
        <f>J361/RES_summary!J$21</f>
        <v>135.31768679034292</v>
      </c>
      <c r="K418" s="184">
        <f>K361/RES_summary!K$21</f>
        <v>138.49259095148693</v>
      </c>
      <c r="L418" s="184">
        <f>L361/RES_summary!L$21</f>
        <v>154.18962713455142</v>
      </c>
      <c r="M418" s="184">
        <f>M361/RES_summary!M$21</f>
        <v>126.3627960118768</v>
      </c>
      <c r="N418" s="184">
        <f>N361/RES_summary!N$21</f>
        <v>0</v>
      </c>
      <c r="O418" s="184">
        <f>O361/RES_summary!O$21</f>
        <v>133.39527899243294</v>
      </c>
      <c r="P418" s="184">
        <f>P361/RES_summary!P$21</f>
        <v>104.48912064408704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94.911052018500783</v>
      </c>
      <c r="J419" s="178">
        <f>J362/RES_summary!J$21</f>
        <v>101.04555031248573</v>
      </c>
      <c r="K419" s="178">
        <f>K362/RES_summary!K$21</f>
        <v>103.87142583985542</v>
      </c>
      <c r="L419" s="178">
        <f>L362/RES_summary!L$21</f>
        <v>117.76203464849921</v>
      </c>
      <c r="M419" s="178">
        <f>M362/RES_summary!M$21</f>
        <v>89.688361878336906</v>
      </c>
      <c r="N419" s="178">
        <f>N362/RES_summary!N$21</f>
        <v>0</v>
      </c>
      <c r="O419" s="178">
        <f>O362/RES_summary!O$21</f>
        <v>99.316845701767662</v>
      </c>
      <c r="P419" s="178">
        <f>P362/RES_summary!P$21</f>
        <v>71.211636383337265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93.442369691777287</v>
      </c>
      <c r="J420" s="177">
        <f>J363/RES_summary!J$21</f>
        <v>99.622482793818122</v>
      </c>
      <c r="K420" s="177">
        <f>K363/RES_summary!K$21</f>
        <v>102.13032997844716</v>
      </c>
      <c r="L420" s="177">
        <f>L363/RES_summary!L$21</f>
        <v>116.18985260398449</v>
      </c>
      <c r="M420" s="177">
        <f>M363/RES_summary!M$21</f>
        <v>87.692244048809926</v>
      </c>
      <c r="N420" s="177">
        <f>N363/RES_summary!N$21</f>
        <v>0</v>
      </c>
      <c r="O420" s="177">
        <f>O363/RES_summary!O$21</f>
        <v>96.877992279547428</v>
      </c>
      <c r="P420" s="177">
        <f>P363/RES_summary!P$21</f>
        <v>68.634067069243869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1.4686823267235045</v>
      </c>
      <c r="J421" s="177">
        <f>J364/RES_summary!J$21</f>
        <v>1.4230675186676027</v>
      </c>
      <c r="K421" s="177">
        <f>K364/RES_summary!K$21</f>
        <v>1.7410958614082572</v>
      </c>
      <c r="L421" s="177">
        <f>L364/RES_summary!L$21</f>
        <v>1.5721820445147139</v>
      </c>
      <c r="M421" s="177">
        <f>M364/RES_summary!M$21</f>
        <v>1.9961178295269699</v>
      </c>
      <c r="N421" s="177">
        <f>N364/RES_summary!N$21</f>
        <v>0</v>
      </c>
      <c r="O421" s="177">
        <f>O364/RES_summary!O$21</f>
        <v>2.4388534222202369</v>
      </c>
      <c r="P421" s="177">
        <f>P364/RES_summary!P$21</f>
        <v>2.5775693140933824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4.4540160016080355E-2</v>
      </c>
      <c r="J422" s="178">
        <f>J365/RES_summary!J$21</f>
        <v>1.8506162304501788E-2</v>
      </c>
      <c r="K422" s="178">
        <f>K365/RES_summary!K$21</f>
        <v>0.14602460656463287</v>
      </c>
      <c r="L422" s="178">
        <f>L365/RES_summary!L$21</f>
        <v>0.11762181390228515</v>
      </c>
      <c r="M422" s="178">
        <f>M365/RES_summary!M$21</f>
        <v>0.11978900090455474</v>
      </c>
      <c r="N422" s="178">
        <f>N365/RES_summary!N$21</f>
        <v>0</v>
      </c>
      <c r="O422" s="178">
        <f>O365/RES_summary!O$21</f>
        <v>5.0290047128212878</v>
      </c>
      <c r="P422" s="178">
        <f>P365/RES_summary!P$21</f>
        <v>0.24604708693073649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4.4540160016080355E-2</v>
      </c>
      <c r="J423" s="177">
        <f>J366/RES_summary!J$21</f>
        <v>1.8506162304501788E-2</v>
      </c>
      <c r="K423" s="177">
        <f>K366/RES_summary!K$21</f>
        <v>0.14602460656463287</v>
      </c>
      <c r="L423" s="177">
        <f>L366/RES_summary!L$21</f>
        <v>0.11762181390228515</v>
      </c>
      <c r="M423" s="177">
        <f>M366/RES_summary!M$21</f>
        <v>0.11978900090455474</v>
      </c>
      <c r="N423" s="177">
        <f>N366/RES_summary!N$21</f>
        <v>0</v>
      </c>
      <c r="O423" s="177">
        <f>O366/RES_summary!O$21</f>
        <v>5.0290047128212878</v>
      </c>
      <c r="P423" s="177">
        <f>P366/RES_summary!P$21</f>
        <v>0.24604708693073649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26.478094434657329</v>
      </c>
      <c r="J424" s="178">
        <f>J367/RES_summary!J$21</f>
        <v>26.052679422040608</v>
      </c>
      <c r="K424" s="178">
        <f>K367/RES_summary!K$21</f>
        <v>26.012066953319742</v>
      </c>
      <c r="L424" s="178">
        <f>L367/RES_summary!L$21</f>
        <v>27.967348318473647</v>
      </c>
      <c r="M424" s="178">
        <f>M367/RES_summary!M$21</f>
        <v>27.173624722038543</v>
      </c>
      <c r="N424" s="178">
        <f>N367/RES_summary!N$21</f>
        <v>0</v>
      </c>
      <c r="O424" s="178">
        <f>O367/RES_summary!O$21</f>
        <v>19.769415547684506</v>
      </c>
      <c r="P424" s="178">
        <f>P367/RES_summary!P$21</f>
        <v>23.676130240581216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27.252809180095397</v>
      </c>
      <c r="J425" s="183">
        <f>J368/RES_summary!J$21</f>
        <v>24.975548581170948</v>
      </c>
      <c r="K425" s="183">
        <f>K368/RES_summary!K$21</f>
        <v>25.382916606206233</v>
      </c>
      <c r="L425" s="183">
        <f>L368/RES_summary!L$21</f>
        <v>0</v>
      </c>
      <c r="M425" s="183">
        <f>M368/RES_summary!M$21</f>
        <v>26.753058930449807</v>
      </c>
      <c r="N425" s="183">
        <f>N368/RES_summary!N$21</f>
        <v>0</v>
      </c>
      <c r="O425" s="183">
        <f>O368/RES_summary!O$21</f>
        <v>0</v>
      </c>
      <c r="P425" s="183">
        <f>P368/RES_summary!P$21</f>
        <v>24.131786632226284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23.416434807538227</v>
      </c>
      <c r="J426" s="183">
        <f>J369/RES_summary!J$21</f>
        <v>21.646515029177689</v>
      </c>
      <c r="K426" s="183">
        <f>K369/RES_summary!K$21</f>
        <v>21.946971158676359</v>
      </c>
      <c r="L426" s="183">
        <f>L369/RES_summary!L$21</f>
        <v>0</v>
      </c>
      <c r="M426" s="183">
        <f>M369/RES_summary!M$21</f>
        <v>22.824097342730241</v>
      </c>
      <c r="N426" s="183">
        <f>N369/RES_summary!N$21</f>
        <v>0</v>
      </c>
      <c r="O426" s="183">
        <f>O369/RES_summary!O$21</f>
        <v>19.769415547684506</v>
      </c>
      <c r="P426" s="183">
        <f>P369/RES_summary!P$21</f>
        <v>20.950346419556443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18.077301810972447</v>
      </c>
      <c r="J427" s="182">
        <f>J370/RES_summary!J$21</f>
        <v>16.400011446680786</v>
      </c>
      <c r="K427" s="182">
        <f>K370/RES_summary!K$21</f>
        <v>16.675534479138118</v>
      </c>
      <c r="L427" s="182">
        <f>L370/RES_summary!L$21</f>
        <v>0</v>
      </c>
      <c r="M427" s="182">
        <f>M370/RES_summary!M$21</f>
        <v>17.579055605019857</v>
      </c>
      <c r="N427" s="182">
        <f>N370/RES_summary!N$21</f>
        <v>0</v>
      </c>
      <c r="O427" s="182">
        <f>O370/RES_summary!O$21</f>
        <v>14.691273712493594</v>
      </c>
      <c r="P427" s="182">
        <f>P370/RES_summary!P$21</f>
        <v>15.835792061526233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5.3391329965657812</v>
      </c>
      <c r="J428" s="181">
        <f>J371/RES_summary!J$21</f>
        <v>5.2465035824969037</v>
      </c>
      <c r="K428" s="181">
        <f>K371/RES_summary!K$21</f>
        <v>5.2714366795382448</v>
      </c>
      <c r="L428" s="181">
        <f>L371/RES_summary!L$21</f>
        <v>0</v>
      </c>
      <c r="M428" s="181">
        <f>M371/RES_summary!M$21</f>
        <v>5.2450417377103875</v>
      </c>
      <c r="N428" s="181">
        <f>N371/RES_summary!N$21</f>
        <v>0</v>
      </c>
      <c r="O428" s="181">
        <f>O371/RES_summary!O$21</f>
        <v>5.078141835190908</v>
      </c>
      <c r="P428" s="181">
        <f>P371/RES_summary!P$21</f>
        <v>5.1145543580302073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26.283158817160373</v>
      </c>
      <c r="J429" s="180">
        <f>J372/RES_summary!J$21</f>
        <v>26.712471699330145</v>
      </c>
      <c r="K429" s="180">
        <f>K372/RES_summary!K$21</f>
        <v>27.31156588141527</v>
      </c>
      <c r="L429" s="180">
        <f>L372/RES_summary!L$21</f>
        <v>28.177208976305614</v>
      </c>
      <c r="M429" s="180">
        <f>M372/RES_summary!M$21</f>
        <v>29.221094187873728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22.514893980171575</v>
      </c>
      <c r="J430" s="179">
        <f>J373/RES_summary!J$21</f>
        <v>22.80688126099226</v>
      </c>
      <c r="K430" s="179">
        <f>K373/RES_summary!K$21</f>
        <v>23.173162206809767</v>
      </c>
      <c r="L430" s="179">
        <f>L373/RES_summary!L$21</f>
        <v>23.71678075730075</v>
      </c>
      <c r="M430" s="179">
        <f>M373/RES_summary!M$21</f>
        <v>24.350230030546882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17.054431901157447</v>
      </c>
      <c r="J431" s="177">
        <f>J374/RES_summary!J$21</f>
        <v>17.397542170834633</v>
      </c>
      <c r="K431" s="177">
        <f>K374/RES_summary!K$21</f>
        <v>17.798454317761028</v>
      </c>
      <c r="L431" s="177">
        <f>L374/RES_summary!L$21</f>
        <v>18.353230591053606</v>
      </c>
      <c r="M431" s="177">
        <f>M374/RES_summary!M$21</f>
        <v>19.086773866967235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5.4604620790141301</v>
      </c>
      <c r="J432" s="177">
        <f>J375/RES_summary!J$21</f>
        <v>5.4093390901576281</v>
      </c>
      <c r="K432" s="177">
        <f>K375/RES_summary!K$21</f>
        <v>5.374707889048735</v>
      </c>
      <c r="L432" s="177">
        <f>L375/RES_summary!L$21</f>
        <v>5.363550166247145</v>
      </c>
      <c r="M432" s="177">
        <f>M375/RES_summary!M$21</f>
        <v>5.26345616357965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8.1879321387257207</v>
      </c>
      <c r="J433" s="178">
        <f>J376/RES_summary!J$21</f>
        <v>8.2009508935121005</v>
      </c>
      <c r="K433" s="178">
        <f>K376/RES_summary!K$21</f>
        <v>8.46307355174714</v>
      </c>
      <c r="L433" s="178">
        <f>L376/RES_summary!L$21</f>
        <v>8.3426223536762709</v>
      </c>
      <c r="M433" s="178">
        <f>M376/RES_summary!M$21</f>
        <v>9.3810204105968005</v>
      </c>
      <c r="N433" s="178">
        <f>N376/RES_summary!N$21</f>
        <v>0</v>
      </c>
      <c r="O433" s="178">
        <f>O376/RES_summary!O$21</f>
        <v>9.2800130301594503</v>
      </c>
      <c r="P433" s="178">
        <f>P376/RES_summary!P$21</f>
        <v>9.355306933237836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8.1879321387257207</v>
      </c>
      <c r="J435" s="176">
        <f>J378/RES_summary!J$21</f>
        <v>8.2009508935121005</v>
      </c>
      <c r="K435" s="176">
        <f>K378/RES_summary!K$21</f>
        <v>8.46307355174714</v>
      </c>
      <c r="L435" s="176">
        <f>L378/RES_summary!L$21</f>
        <v>8.3426223536762709</v>
      </c>
      <c r="M435" s="176">
        <f>M378/RES_summary!M$21</f>
        <v>9.3810204105968005</v>
      </c>
      <c r="N435" s="176">
        <f>N378/RES_summary!N$21</f>
        <v>0</v>
      </c>
      <c r="O435" s="176">
        <f>O378/RES_summary!O$21</f>
        <v>9.2800130301594503</v>
      </c>
      <c r="P435" s="176">
        <f>P378/RES_summary!P$21</f>
        <v>9.355306933237836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90.338780178099285</v>
      </c>
      <c r="J437" s="184">
        <f>J380/RES_summary!J$21</f>
        <v>94.412407143422755</v>
      </c>
      <c r="K437" s="184">
        <f>K380/RES_summary!K$21</f>
        <v>97.595603083961393</v>
      </c>
      <c r="L437" s="184">
        <f>L380/RES_summary!L$21</f>
        <v>110.75784263177349</v>
      </c>
      <c r="M437" s="184">
        <f>M380/RES_summary!M$21</f>
        <v>90.628392294031684</v>
      </c>
      <c r="N437" s="184">
        <f>N380/RES_summary!N$21</f>
        <v>0</v>
      </c>
      <c r="O437" s="184">
        <f>O380/RES_summary!O$21</f>
        <v>112.67926841323509</v>
      </c>
      <c r="P437" s="184">
        <f>P380/RES_summary!P$21</f>
        <v>75.266029675117977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65.141971143224794</v>
      </c>
      <c r="J438" s="178">
        <f>J381/RES_summary!J$21</f>
        <v>68.413001419373629</v>
      </c>
      <c r="K438" s="178">
        <f>K381/RES_summary!K$21</f>
        <v>72.171902738417998</v>
      </c>
      <c r="L438" s="178">
        <f>L381/RES_summary!L$21</f>
        <v>81.337518056055643</v>
      </c>
      <c r="M438" s="178">
        <f>M381/RES_summary!M$21</f>
        <v>64.114489912725816</v>
      </c>
      <c r="N438" s="178">
        <f>N381/RES_summary!N$21</f>
        <v>0</v>
      </c>
      <c r="O438" s="178">
        <f>O381/RES_summary!O$21</f>
        <v>71.681139313763481</v>
      </c>
      <c r="P438" s="178">
        <f>P381/RES_summary!P$21</f>
        <v>51.885744468484859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63.571580672346059</v>
      </c>
      <c r="J439" s="177">
        <f>J382/RES_summary!J$21</f>
        <v>66.943156421948913</v>
      </c>
      <c r="K439" s="177">
        <f>K382/RES_summary!K$21</f>
        <v>70.374375959590381</v>
      </c>
      <c r="L439" s="177">
        <f>L382/RES_summary!L$21</f>
        <v>79.759079812222822</v>
      </c>
      <c r="M439" s="177">
        <f>M382/RES_summary!M$21</f>
        <v>62.101038259725897</v>
      </c>
      <c r="N439" s="177">
        <f>N382/RES_summary!N$21</f>
        <v>0</v>
      </c>
      <c r="O439" s="177">
        <f>O382/RES_summary!O$21</f>
        <v>69.202697699892241</v>
      </c>
      <c r="P439" s="177">
        <f>P382/RES_summary!P$21</f>
        <v>49.266755928304413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1.5703904708787364</v>
      </c>
      <c r="J440" s="177">
        <f>J383/RES_summary!J$21</f>
        <v>1.4698449974247176</v>
      </c>
      <c r="K440" s="177">
        <f>K383/RES_summary!K$21</f>
        <v>1.7975267788276206</v>
      </c>
      <c r="L440" s="177">
        <f>L383/RES_summary!L$21</f>
        <v>1.5784382438328237</v>
      </c>
      <c r="M440" s="177">
        <f>M383/RES_summary!M$21</f>
        <v>2.01345165299991</v>
      </c>
      <c r="N440" s="177">
        <f>N383/RES_summary!N$21</f>
        <v>0</v>
      </c>
      <c r="O440" s="177">
        <f>O383/RES_summary!O$21</f>
        <v>2.4784416138712344</v>
      </c>
      <c r="P440" s="177">
        <f>P383/RES_summary!P$21</f>
        <v>2.6189885401804456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0.11802248514858735</v>
      </c>
      <c r="J441" s="178">
        <f>J384/RES_summary!J$21</f>
        <v>4.6550667059131377E-2</v>
      </c>
      <c r="K441" s="178">
        <f>K384/RES_summary!K$21</f>
        <v>0.39527959019472375</v>
      </c>
      <c r="L441" s="178">
        <f>L384/RES_summary!L$21</f>
        <v>0.35825911692108803</v>
      </c>
      <c r="M441" s="178">
        <f>M384/RES_summary!M$21</f>
        <v>0.40501713676901702</v>
      </c>
      <c r="N441" s="178">
        <f>N384/RES_summary!N$21</f>
        <v>0</v>
      </c>
      <c r="O441" s="178">
        <f>O384/RES_summary!O$21</f>
        <v>19.073595888893664</v>
      </c>
      <c r="P441" s="178">
        <f>P384/RES_summary!P$21</f>
        <v>0.93513673199837855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0.11802248514858735</v>
      </c>
      <c r="J442" s="177">
        <f>J385/RES_summary!J$21</f>
        <v>4.6550667059131377E-2</v>
      </c>
      <c r="K442" s="177">
        <f>K385/RES_summary!K$21</f>
        <v>0.39527959019472375</v>
      </c>
      <c r="L442" s="177">
        <f>L385/RES_summary!L$21</f>
        <v>0.35825911692108803</v>
      </c>
      <c r="M442" s="177">
        <f>M385/RES_summary!M$21</f>
        <v>0.40501713676901702</v>
      </c>
      <c r="N442" s="177">
        <f>N385/RES_summary!N$21</f>
        <v>0</v>
      </c>
      <c r="O442" s="177">
        <f>O385/RES_summary!O$21</f>
        <v>19.073595888893664</v>
      </c>
      <c r="P442" s="177">
        <f>P385/RES_summary!P$21</f>
        <v>0.93513673199837855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18.159975888175168</v>
      </c>
      <c r="J443" s="178">
        <f>J386/RES_summary!J$21</f>
        <v>18.978524902920498</v>
      </c>
      <c r="K443" s="178">
        <f>K386/RES_summary!K$21</f>
        <v>17.86629302128064</v>
      </c>
      <c r="L443" s="178">
        <f>L386/RES_summary!L$21</f>
        <v>22.021716099580562</v>
      </c>
      <c r="M443" s="178">
        <f>M386/RES_summary!M$21</f>
        <v>18.180311121209805</v>
      </c>
      <c r="N443" s="178">
        <f>N386/RES_summary!N$21</f>
        <v>0</v>
      </c>
      <c r="O443" s="178">
        <f>O386/RES_summary!O$21</f>
        <v>14.046727616840863</v>
      </c>
      <c r="P443" s="178">
        <f>P386/RES_summary!P$21</f>
        <v>14.485632012508502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16.055742914599445</v>
      </c>
      <c r="J444" s="183">
        <f>J387/RES_summary!J$21</f>
        <v>14.699302420704807</v>
      </c>
      <c r="K444" s="183">
        <f>K387/RES_summary!K$21</f>
        <v>14.857368971228871</v>
      </c>
      <c r="L444" s="183">
        <f>L387/RES_summary!L$21</f>
        <v>0</v>
      </c>
      <c r="M444" s="183">
        <f>M387/RES_summary!M$21</f>
        <v>15.60005831278802</v>
      </c>
      <c r="N444" s="183">
        <f>N387/RES_summary!N$21</f>
        <v>0</v>
      </c>
      <c r="O444" s="183">
        <f>O387/RES_summary!O$21</f>
        <v>0</v>
      </c>
      <c r="P444" s="183">
        <f>P387/RES_summary!P$21</f>
        <v>14.434683646709393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16.03925895712203</v>
      </c>
      <c r="J445" s="183">
        <f>J388/RES_summary!J$21</f>
        <v>15.077757336619642</v>
      </c>
      <c r="K445" s="183">
        <f>K388/RES_summary!K$21</f>
        <v>15.182161331658325</v>
      </c>
      <c r="L445" s="183">
        <f>L388/RES_summary!L$21</f>
        <v>0</v>
      </c>
      <c r="M445" s="183">
        <f>M388/RES_summary!M$21</f>
        <v>15.599683739057248</v>
      </c>
      <c r="N445" s="183">
        <f>N388/RES_summary!N$21</f>
        <v>0</v>
      </c>
      <c r="O445" s="183">
        <f>O388/RES_summary!O$21</f>
        <v>14.046727616840863</v>
      </c>
      <c r="P445" s="183">
        <f>P388/RES_summary!P$21</f>
        <v>14.790410423937082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10.570189989316479</v>
      </c>
      <c r="J446" s="182">
        <f>J389/RES_summary!J$21</f>
        <v>9.6680552368140393</v>
      </c>
      <c r="K446" s="182">
        <f>K389/RES_summary!K$21</f>
        <v>9.7992669226813138</v>
      </c>
      <c r="L446" s="182">
        <f>L389/RES_summary!L$21</f>
        <v>0</v>
      </c>
      <c r="M446" s="182">
        <f>M389/RES_summary!M$21</f>
        <v>10.335131219139132</v>
      </c>
      <c r="N446" s="182">
        <f>N389/RES_summary!N$21</f>
        <v>0</v>
      </c>
      <c r="O446" s="182">
        <f>O389/RES_summary!O$21</f>
        <v>8.8634085955367485</v>
      </c>
      <c r="P446" s="182">
        <f>P389/RES_summary!P$21</f>
        <v>9.6321849472620844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5.4690689678055531</v>
      </c>
      <c r="J447" s="181">
        <f>J390/RES_summary!J$21</f>
        <v>5.4097020998056022</v>
      </c>
      <c r="K447" s="181">
        <f>K390/RES_summary!K$21</f>
        <v>5.3828944089770081</v>
      </c>
      <c r="L447" s="181">
        <f>L390/RES_summary!L$21</f>
        <v>0</v>
      </c>
      <c r="M447" s="181">
        <f>M390/RES_summary!M$21</f>
        <v>5.2645525199181122</v>
      </c>
      <c r="N447" s="181">
        <f>N390/RES_summary!N$21</f>
        <v>0</v>
      </c>
      <c r="O447" s="181">
        <f>O390/RES_summary!O$21</f>
        <v>5.1833190213041149</v>
      </c>
      <c r="P447" s="181">
        <f>P390/RES_summary!P$21</f>
        <v>5.1582254766750006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19.752255804197645</v>
      </c>
      <c r="J448" s="180">
        <f>J391/RES_summary!J$21</f>
        <v>20.726816513175503</v>
      </c>
      <c r="K448" s="180">
        <f>K391/RES_summary!K$21</f>
        <v>21.340480457759604</v>
      </c>
      <c r="L448" s="180">
        <f>L391/RES_summary!L$21</f>
        <v>22.133450018840509</v>
      </c>
      <c r="M448" s="180">
        <f>M391/RES_summary!M$21</f>
        <v>23.0714202719806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18.330511707914763</v>
      </c>
      <c r="J449" s="179">
        <f>J392/RES_summary!J$21</f>
        <v>18.902686682283562</v>
      </c>
      <c r="K449" s="179">
        <f>K392/RES_summary!K$21</f>
        <v>19.25775679230485</v>
      </c>
      <c r="L449" s="179">
        <f>L392/RES_summary!L$21</f>
        <v>19.758630785756203</v>
      </c>
      <c r="M449" s="179">
        <f>M392/RES_summary!M$21</f>
        <v>20.329080428132929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12.860476269478971</v>
      </c>
      <c r="J450" s="177">
        <f>J393/RES_summary!J$21</f>
        <v>13.491023244212528</v>
      </c>
      <c r="K450" s="177">
        <f>K393/RES_summary!K$21</f>
        <v>13.873480318148976</v>
      </c>
      <c r="L450" s="177">
        <f>L393/RES_summary!L$21</f>
        <v>14.38487015673571</v>
      </c>
      <c r="M450" s="177">
        <f>M393/RES_summary!M$21</f>
        <v>15.06387017081658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5.470035438435791</v>
      </c>
      <c r="J451" s="177">
        <f>J394/RES_summary!J$21</f>
        <v>5.4116634380710327</v>
      </c>
      <c r="K451" s="177">
        <f>K394/RES_summary!K$21</f>
        <v>5.3842764741558788</v>
      </c>
      <c r="L451" s="177">
        <f>L394/RES_summary!L$21</f>
        <v>5.3737606290204933</v>
      </c>
      <c r="M451" s="177">
        <f>M394/RES_summary!M$21</f>
        <v>5.2652102573163493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6.9188106615507463</v>
      </c>
      <c r="J452" s="178">
        <f>J395/RES_summary!J$21</f>
        <v>6.9743301540694942</v>
      </c>
      <c r="K452" s="178">
        <f>K395/RES_summary!K$21</f>
        <v>7.1621277340680214</v>
      </c>
      <c r="L452" s="178">
        <f>L395/RES_summary!L$21</f>
        <v>7.0403493592161954</v>
      </c>
      <c r="M452" s="178">
        <f>M395/RES_summary!M$21</f>
        <v>7.928574123327043</v>
      </c>
      <c r="N452" s="178">
        <f>N395/RES_summary!N$21</f>
        <v>0</v>
      </c>
      <c r="O452" s="178">
        <f>O395/RES_summary!O$21</f>
        <v>7.8778055937370866</v>
      </c>
      <c r="P452" s="178">
        <f>P395/RES_summary!P$21</f>
        <v>7.9595164621262331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6.9188106615507463</v>
      </c>
      <c r="J454" s="176">
        <f>J397/RES_summary!J$21</f>
        <v>6.9743301540694942</v>
      </c>
      <c r="K454" s="176">
        <f>K397/RES_summary!K$21</f>
        <v>7.1621277340680214</v>
      </c>
      <c r="L454" s="176">
        <f>L397/RES_summary!L$21</f>
        <v>7.0403493592161954</v>
      </c>
      <c r="M454" s="176">
        <f>M397/RES_summary!M$21</f>
        <v>7.928574123327043</v>
      </c>
      <c r="N454" s="176">
        <f>N397/RES_summary!N$21</f>
        <v>0</v>
      </c>
      <c r="O454" s="176">
        <f>O397/RES_summary!O$21</f>
        <v>7.8778055937370866</v>
      </c>
      <c r="P454" s="176">
        <f>P397/RES_summary!P$21</f>
        <v>7.9595164621262331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27.499678540737619</v>
      </c>
      <c r="J456" s="184">
        <f>J399/RES_summary!J$21</f>
        <v>27.997026792540936</v>
      </c>
      <c r="K456" s="184">
        <f>K399/RES_summary!K$21</f>
        <v>30.265560412282841</v>
      </c>
      <c r="L456" s="184">
        <f>L399/RES_summary!L$21</f>
        <v>30.537823002080181</v>
      </c>
      <c r="M456" s="184">
        <f>M399/RES_summary!M$21</f>
        <v>27.411399743746077</v>
      </c>
      <c r="N456" s="184">
        <f>N399/RES_summary!N$21</f>
        <v>0</v>
      </c>
      <c r="O456" s="184">
        <f>O399/RES_summary!O$21</f>
        <v>29.357414122158811</v>
      </c>
      <c r="P456" s="184">
        <f>P399/RES_summary!P$21</f>
        <v>24.096992222184344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24.55894835023593</v>
      </c>
      <c r="J457" s="178">
        <f>J400/RES_summary!J$21</f>
        <v>26.182746462920701</v>
      </c>
      <c r="K457" s="178">
        <f>K400/RES_summary!K$21</f>
        <v>26.841830649362944</v>
      </c>
      <c r="L457" s="178">
        <f>L400/RES_summary!L$21</f>
        <v>30.537823002080181</v>
      </c>
      <c r="M457" s="178">
        <f>M400/RES_summary!M$21</f>
        <v>23.074457611483673</v>
      </c>
      <c r="N457" s="178">
        <f>N400/RES_summary!N$21</f>
        <v>0</v>
      </c>
      <c r="O457" s="178">
        <f>O400/RES_summary!O$21</f>
        <v>25.491673834950795</v>
      </c>
      <c r="P457" s="178">
        <f>P400/RES_summary!P$21</f>
        <v>18.059801146202734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24.55894835023593</v>
      </c>
      <c r="J458" s="177">
        <f>J401/RES_summary!J$21</f>
        <v>26.182746462920701</v>
      </c>
      <c r="K458" s="177">
        <f>K401/RES_summary!K$21</f>
        <v>26.841830649362944</v>
      </c>
      <c r="L458" s="177">
        <f>L401/RES_summary!L$21</f>
        <v>30.537823002080181</v>
      </c>
      <c r="M458" s="177">
        <f>M401/RES_summary!M$21</f>
        <v>23.074457611483673</v>
      </c>
      <c r="N458" s="177">
        <f>N401/RES_summary!N$21</f>
        <v>0</v>
      </c>
      <c r="O458" s="177">
        <f>O401/RES_summary!O$21</f>
        <v>25.491673834950795</v>
      </c>
      <c r="P458" s="177">
        <f>P401/RES_summary!P$21</f>
        <v>18.059801146202734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2.9407301905016912</v>
      </c>
      <c r="J462" s="178">
        <f>J405/RES_summary!J$21</f>
        <v>1.8142803296202366</v>
      </c>
      <c r="K462" s="178">
        <f>K405/RES_summary!K$21</f>
        <v>3.4237297629198986</v>
      </c>
      <c r="L462" s="178">
        <f>L405/RES_summary!L$21</f>
        <v>0</v>
      </c>
      <c r="M462" s="178">
        <f>M405/RES_summary!M$21</f>
        <v>4.336942132262406</v>
      </c>
      <c r="N462" s="178">
        <f>N405/RES_summary!N$21</f>
        <v>0</v>
      </c>
      <c r="O462" s="178">
        <f>O405/RES_summary!O$21</f>
        <v>3.8657402872080153</v>
      </c>
      <c r="P462" s="178">
        <f>P405/RES_summary!P$21</f>
        <v>6.0371910759816112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7.1627071879759407</v>
      </c>
      <c r="J463" s="183">
        <f>J406/RES_summary!J$21</f>
        <v>6.5640650376737648</v>
      </c>
      <c r="K463" s="183">
        <f>K406/RES_summary!K$21</f>
        <v>6.6711225653972894</v>
      </c>
      <c r="L463" s="183">
        <f>L406/RES_summary!L$21</f>
        <v>0</v>
      </c>
      <c r="M463" s="183">
        <f>M406/RES_summary!M$21</f>
        <v>7.0395316138174078</v>
      </c>
      <c r="N463" s="183">
        <f>N406/RES_summary!N$21</f>
        <v>0</v>
      </c>
      <c r="O463" s="183">
        <f>O406/RES_summary!O$21</f>
        <v>0</v>
      </c>
      <c r="P463" s="183">
        <f>P406/RES_summary!P$21</f>
        <v>6.3498388845427529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4.7511586334091662</v>
      </c>
      <c r="J464" s="183">
        <f>J407/RES_summary!J$21</f>
        <v>4.3102453347417038</v>
      </c>
      <c r="K464" s="183">
        <f>K407/RES_summary!K$21</f>
        <v>4.3826537383272592</v>
      </c>
      <c r="L464" s="183">
        <f>L407/RES_summary!L$21</f>
        <v>0</v>
      </c>
      <c r="M464" s="183">
        <f>M407/RES_summary!M$21</f>
        <v>4.625576387145153</v>
      </c>
      <c r="N464" s="183">
        <f>N407/RES_summary!N$21</f>
        <v>0</v>
      </c>
      <c r="O464" s="183">
        <f>O407/RES_summary!O$21</f>
        <v>3.8657402872080153</v>
      </c>
      <c r="P464" s="183">
        <f>P407/RES_summary!P$21</f>
        <v>4.1668994398255217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4.7511586334091662</v>
      </c>
      <c r="J465" s="182">
        <f>J408/RES_summary!J$21</f>
        <v>4.3102453347417038</v>
      </c>
      <c r="K465" s="182">
        <f>K408/RES_summary!K$21</f>
        <v>4.3826537383272592</v>
      </c>
      <c r="L465" s="182">
        <f>L408/RES_summary!L$21</f>
        <v>0</v>
      </c>
      <c r="M465" s="182">
        <f>M408/RES_summary!M$21</f>
        <v>4.625576387145153</v>
      </c>
      <c r="N465" s="182">
        <f>N408/RES_summary!N$21</f>
        <v>0</v>
      </c>
      <c r="O465" s="182">
        <f>O408/RES_summary!O$21</f>
        <v>3.8657402872080153</v>
      </c>
      <c r="P465" s="182">
        <f>P408/RES_summary!P$21</f>
        <v>4.1668994398255217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6295674</v>
      </c>
      <c r="C5" s="151">
        <f>RES_hhdet_num!C$62</f>
        <v>6385325</v>
      </c>
      <c r="D5" s="151">
        <f>RES_hhdet_num!D$62</f>
        <v>6442020.9999999991</v>
      </c>
      <c r="E5" s="151">
        <f>RES_hhdet_num!E$62</f>
        <v>6492713</v>
      </c>
      <c r="F5" s="151">
        <f>RES_hhdet_num!F$62</f>
        <v>6500471.0000000009</v>
      </c>
      <c r="G5" s="151">
        <f>RES_hhdet_num!G$62</f>
        <v>6508136.0000000009</v>
      </c>
      <c r="H5" s="151">
        <f>RES_hhdet_num!H$62</f>
        <v>6543662.0000000019</v>
      </c>
      <c r="I5" s="151">
        <f>RES_hhdet_num!I$62</f>
        <v>6565851</v>
      </c>
      <c r="J5" s="151">
        <f>RES_hhdet_num!J$62</f>
        <v>6602958.0000000009</v>
      </c>
      <c r="K5" s="151">
        <f>RES_hhdet_num!K$62</f>
        <v>6660007.0000000009</v>
      </c>
      <c r="L5" s="151">
        <f>RES_hhdet_num!L$62</f>
        <v>6721189.0000000009</v>
      </c>
      <c r="M5" s="151">
        <f>RES_hhdet_num!M$62</f>
        <v>6719809</v>
      </c>
      <c r="N5" s="151">
        <f>RES_hhdet_num!N$62</f>
        <v>6728862.0000000009</v>
      </c>
      <c r="O5" s="151">
        <f>RES_hhdet_num!O$62</f>
        <v>6786848.0000000019</v>
      </c>
      <c r="P5" s="151">
        <f>RES_hhdet_num!P$62</f>
        <v>6691775.0000000009</v>
      </c>
      <c r="Q5" s="151">
        <f>RES_hhdet_num!Q$62</f>
        <v>6710319.0000000019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6295674</v>
      </c>
      <c r="C7" s="67">
        <f>RES_hhdet_num!C$64</f>
        <v>6385325</v>
      </c>
      <c r="D7" s="67">
        <f>RES_hhdet_num!D$64</f>
        <v>6442020.9999999991</v>
      </c>
      <c r="E7" s="67">
        <f>RES_hhdet_num!E$64</f>
        <v>6492713</v>
      </c>
      <c r="F7" s="67">
        <f>RES_hhdet_num!F$64</f>
        <v>6500471.0000000009</v>
      </c>
      <c r="G7" s="67">
        <f>RES_hhdet_num!G$64</f>
        <v>6508136.0000000009</v>
      </c>
      <c r="H7" s="67">
        <f>RES_hhdet_num!H$64</f>
        <v>6543662.0000000019</v>
      </c>
      <c r="I7" s="67">
        <f>RES_hhdet_num!I$64</f>
        <v>6565851</v>
      </c>
      <c r="J7" s="67">
        <f>RES_hhdet_num!J$64</f>
        <v>6602958.0000000009</v>
      </c>
      <c r="K7" s="67">
        <f>RES_hhdet_num!K$64</f>
        <v>6660007.0000000009</v>
      </c>
      <c r="L7" s="67">
        <f>RES_hhdet_num!L$64</f>
        <v>6721189.0000000009</v>
      </c>
      <c r="M7" s="67">
        <f>RES_hhdet_num!M$64</f>
        <v>6719809</v>
      </c>
      <c r="N7" s="67">
        <f>RES_hhdet_num!N$64</f>
        <v>6728862.0000000009</v>
      </c>
      <c r="O7" s="67">
        <f>RES_hhdet_num!O$64</f>
        <v>6786848.0000000019</v>
      </c>
      <c r="P7" s="67">
        <f>RES_hhdet_num!P$64</f>
        <v>6691775.0000000009</v>
      </c>
      <c r="Q7" s="67">
        <f>RES_hhdet_num!Q$64</f>
        <v>6710319.0000000019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41250</v>
      </c>
      <c r="C9" s="67">
        <f>RES_hhdet_num!C$67</f>
        <v>41859</v>
      </c>
      <c r="D9" s="67">
        <f>RES_hhdet_num!D$67</f>
        <v>43372.999999999993</v>
      </c>
      <c r="E9" s="67">
        <f>RES_hhdet_num!E$67</f>
        <v>43828</v>
      </c>
      <c r="F9" s="67">
        <f>RES_hhdet_num!F$67</f>
        <v>44888</v>
      </c>
      <c r="G9" s="67">
        <f>RES_hhdet_num!G$67</f>
        <v>44650</v>
      </c>
      <c r="H9" s="67">
        <f>RES_hhdet_num!H$67</f>
        <v>46466</v>
      </c>
      <c r="I9" s="67">
        <f>RES_hhdet_num!I$67</f>
        <v>51228.999999999993</v>
      </c>
      <c r="J9" s="67">
        <f>RES_hhdet_num!J$67</f>
        <v>56586.999999999993</v>
      </c>
      <c r="K9" s="67">
        <f>RES_hhdet_num!K$67</f>
        <v>72079.999999999985</v>
      </c>
      <c r="L9" s="67">
        <f>RES_hhdet_num!L$67</f>
        <v>84356.999999999985</v>
      </c>
      <c r="M9" s="67">
        <f>RES_hhdet_num!M$67</f>
        <v>121870.99999999999</v>
      </c>
      <c r="N9" s="67">
        <f>RES_hhdet_num!N$67</f>
        <v>162869</v>
      </c>
      <c r="O9" s="67">
        <f>RES_hhdet_num!O$67</f>
        <v>201890.99999999997</v>
      </c>
      <c r="P9" s="67">
        <f>RES_hhdet_num!P$67</f>
        <v>236717.99999999997</v>
      </c>
      <c r="Q9" s="67">
        <f>RES_hhdet_num!Q$67</f>
        <v>282119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5649072</v>
      </c>
      <c r="C11" s="67">
        <f>RES_hhdet_num!C$69</f>
        <v>5836674</v>
      </c>
      <c r="D11" s="67">
        <f>RES_hhdet_num!D$69</f>
        <v>5886121</v>
      </c>
      <c r="E11" s="67">
        <f>RES_hhdet_num!E$69</f>
        <v>5942011.0000000009</v>
      </c>
      <c r="F11" s="67">
        <f>RES_hhdet_num!F$69</f>
        <v>5952566.0000000019</v>
      </c>
      <c r="G11" s="67">
        <f>RES_hhdet_num!G$69</f>
        <v>5959837.0000000019</v>
      </c>
      <c r="H11" s="67">
        <f>RES_hhdet_num!H$69</f>
        <v>6012848.0000000019</v>
      </c>
      <c r="I11" s="67">
        <f>RES_hhdet_num!I$69</f>
        <v>6012753.0000000009</v>
      </c>
      <c r="J11" s="67">
        <f>RES_hhdet_num!J$69</f>
        <v>6097231.0000000009</v>
      </c>
      <c r="K11" s="67">
        <f>RES_hhdet_num!K$69</f>
        <v>6141496.0000000009</v>
      </c>
      <c r="L11" s="67">
        <f>RES_hhdet_num!L$69</f>
        <v>6259263.0000000009</v>
      </c>
      <c r="M11" s="67">
        <f>RES_hhdet_num!M$69</f>
        <v>6221966</v>
      </c>
      <c r="N11" s="67">
        <f>RES_hhdet_num!N$69</f>
        <v>6210764.0000000019</v>
      </c>
      <c r="O11" s="67">
        <f>RES_hhdet_num!O$69</f>
        <v>6202465.0000000028</v>
      </c>
      <c r="P11" s="67">
        <f>RES_hhdet_num!P$69</f>
        <v>6104120.0000000019</v>
      </c>
      <c r="Q11" s="67">
        <f>RES_hhdet_num!Q$69</f>
        <v>6099509.0000000028</v>
      </c>
    </row>
    <row r="12" spans="1:17" ht="12" customHeight="1" x14ac:dyDescent="0.25">
      <c r="A12" s="23" t="s">
        <v>159</v>
      </c>
      <c r="B12" s="67">
        <f>RES_hhdet_num!B$70</f>
        <v>142317</v>
      </c>
      <c r="C12" s="67">
        <f>RES_hhdet_num!C$70</f>
        <v>163987</v>
      </c>
      <c r="D12" s="67">
        <f>RES_hhdet_num!D$70</f>
        <v>180298</v>
      </c>
      <c r="E12" s="67">
        <f>RES_hhdet_num!E$70</f>
        <v>196082</v>
      </c>
      <c r="F12" s="67">
        <f>RES_hhdet_num!F$70</f>
        <v>212344</v>
      </c>
      <c r="G12" s="67">
        <f>RES_hhdet_num!G$70</f>
        <v>223734</v>
      </c>
      <c r="H12" s="67">
        <f>RES_hhdet_num!H$70</f>
        <v>230857</v>
      </c>
      <c r="I12" s="67">
        <f>RES_hhdet_num!I$70</f>
        <v>242323.99999999997</v>
      </c>
      <c r="J12" s="67">
        <f>RES_hhdet_num!J$70</f>
        <v>259049.99999999997</v>
      </c>
      <c r="K12" s="67">
        <f>RES_hhdet_num!K$70</f>
        <v>284250.99999999994</v>
      </c>
      <c r="L12" s="67">
        <f>RES_hhdet_num!L$70</f>
        <v>306467</v>
      </c>
      <c r="M12" s="67">
        <f>RES_hhdet_num!M$70</f>
        <v>316083.99999999988</v>
      </c>
      <c r="N12" s="67">
        <f>RES_hhdet_num!N$70</f>
        <v>323039</v>
      </c>
      <c r="O12" s="67">
        <f>RES_hhdet_num!O$70</f>
        <v>329511.99999999988</v>
      </c>
      <c r="P12" s="67">
        <f>RES_hhdet_num!P$70</f>
        <v>327916</v>
      </c>
      <c r="Q12" s="67">
        <f>RES_hhdet_num!Q$70</f>
        <v>327353</v>
      </c>
    </row>
    <row r="13" spans="1:17" ht="12" customHeight="1" x14ac:dyDescent="0.25">
      <c r="A13" s="23" t="s">
        <v>142</v>
      </c>
      <c r="B13" s="67">
        <f>RES_hhdet_num!B$73</f>
        <v>491893</v>
      </c>
      <c r="C13" s="67">
        <f>RES_hhdet_num!C$73</f>
        <v>374152</v>
      </c>
      <c r="D13" s="67">
        <f>RES_hhdet_num!D$73</f>
        <v>364438.99999999994</v>
      </c>
      <c r="E13" s="67">
        <f>RES_hhdet_num!E$73</f>
        <v>343292</v>
      </c>
      <c r="F13" s="67">
        <f>RES_hhdet_num!F$73</f>
        <v>324003</v>
      </c>
      <c r="G13" s="67">
        <f>RES_hhdet_num!G$73</f>
        <v>312821.99999999936</v>
      </c>
      <c r="H13" s="67">
        <f>RES_hhdet_num!H$73</f>
        <v>288866</v>
      </c>
      <c r="I13" s="67">
        <f>RES_hhdet_num!I$73</f>
        <v>298734.99999999948</v>
      </c>
      <c r="J13" s="67">
        <f>RES_hhdet_num!J$73</f>
        <v>236624</v>
      </c>
      <c r="K13" s="67">
        <f>RES_hhdet_num!K$73</f>
        <v>223897.00000000009</v>
      </c>
      <c r="L13" s="67">
        <f>RES_hhdet_num!L$73</f>
        <v>148203</v>
      </c>
      <c r="M13" s="67">
        <f>RES_hhdet_num!M$73</f>
        <v>172971.99999999959</v>
      </c>
      <c r="N13" s="67">
        <f>RES_hhdet_num!N$73</f>
        <v>185414.99999999945</v>
      </c>
      <c r="O13" s="67">
        <f>RES_hhdet_num!O$73</f>
        <v>242013.99999999939</v>
      </c>
      <c r="P13" s="67">
        <f>RES_hhdet_num!P$73</f>
        <v>246496.99999999886</v>
      </c>
      <c r="Q13" s="67">
        <f>RES_hhdet_num!Q$73</f>
        <v>269018.99999999895</v>
      </c>
    </row>
    <row r="14" spans="1:17" ht="12" customHeight="1" x14ac:dyDescent="0.25">
      <c r="A14" s="23" t="s">
        <v>141</v>
      </c>
      <c r="B14" s="67">
        <f>RES_hhdet_num!B$74</f>
        <v>12392</v>
      </c>
      <c r="C14" s="67">
        <f>RES_hhdet_num!C$74</f>
        <v>10512</v>
      </c>
      <c r="D14" s="67">
        <f>RES_hhdet_num!D$74</f>
        <v>11162.99999999948</v>
      </c>
      <c r="E14" s="67">
        <f>RES_hhdet_num!E$74</f>
        <v>11327.999999999118</v>
      </c>
      <c r="F14" s="67">
        <f>RES_hhdet_num!F$74</f>
        <v>11557.999999999412</v>
      </c>
      <c r="G14" s="67">
        <f>RES_hhdet_num!G$74</f>
        <v>11742.999999999995</v>
      </c>
      <c r="H14" s="67">
        <f>RES_hhdet_num!H$74</f>
        <v>11091</v>
      </c>
      <c r="I14" s="67">
        <f>RES_hhdet_num!I$74</f>
        <v>12038.999999999998</v>
      </c>
      <c r="J14" s="67">
        <f>RES_hhdet_num!J$74</f>
        <v>10052.999999999998</v>
      </c>
      <c r="K14" s="67">
        <f>RES_hhdet_num!K$74</f>
        <v>10362.999999999998</v>
      </c>
      <c r="L14" s="67">
        <f>RES_hhdet_num!L$74</f>
        <v>7255.9999999999991</v>
      </c>
      <c r="M14" s="67">
        <f>RES_hhdet_num!M$74</f>
        <v>8786.9999999999927</v>
      </c>
      <c r="N14" s="67">
        <f>RES_hhdet_num!N$74</f>
        <v>9643.9999999999854</v>
      </c>
      <c r="O14" s="67">
        <f>RES_hhdet_num!O$74</f>
        <v>12856.999999999996</v>
      </c>
      <c r="P14" s="67">
        <f>RES_hhdet_num!P$74</f>
        <v>13241.999999999989</v>
      </c>
      <c r="Q14" s="67">
        <f>RES_hhdet_num!Q$74</f>
        <v>14437.999999999969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5595122</v>
      </c>
      <c r="C16" s="67">
        <f>RES_hhdet_num!C$78</f>
        <v>5680487.0000000009</v>
      </c>
      <c r="D16" s="67">
        <f>RES_hhdet_num!D$78</f>
        <v>5747384</v>
      </c>
      <c r="E16" s="67">
        <f>RES_hhdet_num!E$78</f>
        <v>5804140</v>
      </c>
      <c r="F16" s="67">
        <f>RES_hhdet_num!F$78</f>
        <v>5830612</v>
      </c>
      <c r="G16" s="67">
        <f>RES_hhdet_num!G$78</f>
        <v>5847141</v>
      </c>
      <c r="H16" s="67">
        <f>RES_hhdet_num!H$78</f>
        <v>5900021.9999999991</v>
      </c>
      <c r="I16" s="67">
        <f>RES_hhdet_num!I$78</f>
        <v>5900316.9999999981</v>
      </c>
      <c r="J16" s="67">
        <f>RES_hhdet_num!J$78</f>
        <v>6024272.9999999981</v>
      </c>
      <c r="K16" s="67">
        <f>RES_hhdet_num!K$78</f>
        <v>6080363.9999999981</v>
      </c>
      <c r="L16" s="67">
        <f>RES_hhdet_num!L$78</f>
        <v>6197884.9999999981</v>
      </c>
      <c r="M16" s="67">
        <f>RES_hhdet_num!M$78</f>
        <v>6198599.9999999972</v>
      </c>
      <c r="N16" s="67">
        <f>RES_hhdet_num!N$78</f>
        <v>6208662.9999999981</v>
      </c>
      <c r="O16" s="67">
        <f>RES_hhdet_num!O$78</f>
        <v>6249320.9999999972</v>
      </c>
      <c r="P16" s="67">
        <f>RES_hhdet_num!P$78</f>
        <v>6157872.9999999981</v>
      </c>
      <c r="Q16" s="67">
        <f>RES_hhdet_num!Q$78</f>
        <v>6152880</v>
      </c>
    </row>
    <row r="17" spans="1:17" ht="12" customHeight="1" x14ac:dyDescent="0.25">
      <c r="A17" s="29" t="s">
        <v>140</v>
      </c>
      <c r="B17" s="83">
        <f>RES_hhdet_num!B$79</f>
        <v>700552</v>
      </c>
      <c r="C17" s="83">
        <f>RES_hhdet_num!C$79</f>
        <v>704838</v>
      </c>
      <c r="D17" s="83">
        <f>RES_hhdet_num!D$79</f>
        <v>694636.99999999988</v>
      </c>
      <c r="E17" s="83">
        <f>RES_hhdet_num!E$79</f>
        <v>688572.99999999988</v>
      </c>
      <c r="F17" s="83">
        <f>RES_hhdet_num!F$79</f>
        <v>669859.00000000012</v>
      </c>
      <c r="G17" s="83">
        <f>RES_hhdet_num!G$79</f>
        <v>660995.00000000012</v>
      </c>
      <c r="H17" s="83">
        <f>RES_hhdet_num!H$79</f>
        <v>643640</v>
      </c>
      <c r="I17" s="83">
        <f>RES_hhdet_num!I$79</f>
        <v>665533.99999999965</v>
      </c>
      <c r="J17" s="83">
        <f>RES_hhdet_num!J$79</f>
        <v>578684.99999999988</v>
      </c>
      <c r="K17" s="83">
        <f>RES_hhdet_num!K$79</f>
        <v>579642.99999999988</v>
      </c>
      <c r="L17" s="83">
        <f>RES_hhdet_num!L$79</f>
        <v>523303.99999999994</v>
      </c>
      <c r="M17" s="83">
        <f>RES_hhdet_num!M$79</f>
        <v>521208.99999999994</v>
      </c>
      <c r="N17" s="83">
        <f>RES_hhdet_num!N$79</f>
        <v>520198.99999999994</v>
      </c>
      <c r="O17" s="83">
        <f>RES_hhdet_num!O$79</f>
        <v>537526.99999999965</v>
      </c>
      <c r="P17" s="83">
        <f>RES_hhdet_num!P$79</f>
        <v>533901.99999999988</v>
      </c>
      <c r="Q17" s="83">
        <f>RES_hhdet_num!Q$79</f>
        <v>557438.99999999977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393479.625</v>
      </c>
      <c r="D21" s="67">
        <f t="shared" si="0"/>
        <v>393479.62500000093</v>
      </c>
      <c r="E21" s="67">
        <f t="shared" si="0"/>
        <v>393479.62499999907</v>
      </c>
      <c r="F21" s="67">
        <f t="shared" si="0"/>
        <v>393479.62499999907</v>
      </c>
      <c r="G21" s="67">
        <f t="shared" si="0"/>
        <v>393479.625</v>
      </c>
      <c r="H21" s="67">
        <f t="shared" si="0"/>
        <v>393479.62499999907</v>
      </c>
      <c r="I21" s="67">
        <f t="shared" si="0"/>
        <v>393479.62500000186</v>
      </c>
      <c r="J21" s="67">
        <f t="shared" si="0"/>
        <v>393479.62499999907</v>
      </c>
      <c r="K21" s="67">
        <f t="shared" si="0"/>
        <v>393479.625</v>
      </c>
      <c r="L21" s="67">
        <f t="shared" si="0"/>
        <v>393479.625</v>
      </c>
      <c r="M21" s="67">
        <f t="shared" si="0"/>
        <v>393479.62500000093</v>
      </c>
      <c r="N21" s="67">
        <f t="shared" si="0"/>
        <v>393479.62499999907</v>
      </c>
      <c r="O21" s="67">
        <f t="shared" si="0"/>
        <v>393479.62499999907</v>
      </c>
      <c r="P21" s="67">
        <f t="shared" si="0"/>
        <v>393479.62500000093</v>
      </c>
      <c r="Q21" s="67">
        <f t="shared" si="0"/>
        <v>393479.62499999907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4815</v>
      </c>
      <c r="D23" s="67">
        <f t="shared" si="1"/>
        <v>4877.0000000000073</v>
      </c>
      <c r="E23" s="67">
        <f t="shared" si="1"/>
        <v>4839.9999999999927</v>
      </c>
      <c r="F23" s="67">
        <f t="shared" si="1"/>
        <v>4750</v>
      </c>
      <c r="G23" s="67">
        <f t="shared" si="1"/>
        <v>4397</v>
      </c>
      <c r="H23" s="67">
        <f t="shared" si="1"/>
        <v>4539</v>
      </c>
      <c r="I23" s="67">
        <f t="shared" si="1"/>
        <v>4641.0000000000073</v>
      </c>
      <c r="J23" s="67">
        <f t="shared" si="1"/>
        <v>8391</v>
      </c>
      <c r="K23" s="67">
        <f t="shared" si="1"/>
        <v>6716.0000000000146</v>
      </c>
      <c r="L23" s="67">
        <f t="shared" si="1"/>
        <v>7365</v>
      </c>
      <c r="M23" s="67">
        <f t="shared" si="1"/>
        <v>6816</v>
      </c>
      <c r="N23" s="67">
        <f t="shared" si="1"/>
        <v>8099</v>
      </c>
      <c r="O23" s="67">
        <f t="shared" si="1"/>
        <v>8217.0000000000291</v>
      </c>
      <c r="P23" s="67">
        <f t="shared" si="1"/>
        <v>8834</v>
      </c>
      <c r="Q23" s="67">
        <f t="shared" si="1"/>
        <v>12459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264800.25</v>
      </c>
      <c r="D25" s="67">
        <f t="shared" si="2"/>
        <v>334546.05232485943</v>
      </c>
      <c r="E25" s="67">
        <f t="shared" si="2"/>
        <v>329766.2157161478</v>
      </c>
      <c r="F25" s="67">
        <f t="shared" si="2"/>
        <v>334658.19383081608</v>
      </c>
      <c r="G25" s="67">
        <f t="shared" si="2"/>
        <v>340830.46254203096</v>
      </c>
      <c r="H25" s="67">
        <f t="shared" si="2"/>
        <v>331506.86609110236</v>
      </c>
      <c r="I25" s="67">
        <f t="shared" si="2"/>
        <v>355691.82577548828</v>
      </c>
      <c r="J25" s="67">
        <f t="shared" si="2"/>
        <v>309188.19637183845</v>
      </c>
      <c r="K25" s="67">
        <f t="shared" si="2"/>
        <v>368430.35766129941</v>
      </c>
      <c r="L25" s="67">
        <f t="shared" si="2"/>
        <v>373870.13976020925</v>
      </c>
      <c r="M25" s="67">
        <f t="shared" si="2"/>
        <v>396333.16285449266</v>
      </c>
      <c r="N25" s="67">
        <f t="shared" si="2"/>
        <v>387414.40600229427</v>
      </c>
      <c r="O25" s="67">
        <f t="shared" si="2"/>
        <v>400546.70213085599</v>
      </c>
      <c r="P25" s="67">
        <f t="shared" si="2"/>
        <v>365200.83427814208</v>
      </c>
      <c r="Q25" s="67">
        <f t="shared" si="2"/>
        <v>383919.10903854854</v>
      </c>
    </row>
    <row r="26" spans="1:17" ht="12" customHeight="1" x14ac:dyDescent="0.25">
      <c r="A26" s="23" t="s">
        <v>159</v>
      </c>
      <c r="B26" s="67"/>
      <c r="C26" s="67">
        <f t="shared" si="2"/>
        <v>11144.454431413818</v>
      </c>
      <c r="D26" s="67">
        <f t="shared" si="2"/>
        <v>10173.459656541119</v>
      </c>
      <c r="E26" s="67">
        <f t="shared" si="2"/>
        <v>10438.985072431999</v>
      </c>
      <c r="F26" s="67">
        <f t="shared" si="2"/>
        <v>9511.997433538374</v>
      </c>
      <c r="G26" s="67">
        <f t="shared" si="2"/>
        <v>9668.6734812225332</v>
      </c>
      <c r="H26" s="67">
        <f t="shared" si="2"/>
        <v>10799.272042503668</v>
      </c>
      <c r="I26" s="67">
        <f t="shared" si="2"/>
        <v>9950.2966399044381</v>
      </c>
      <c r="J26" s="67">
        <f t="shared" si="2"/>
        <v>11093.185352577915</v>
      </c>
      <c r="K26" s="67">
        <f t="shared" si="2"/>
        <v>12076.649677491572</v>
      </c>
      <c r="L26" s="67">
        <f t="shared" si="2"/>
        <v>13476.115516710095</v>
      </c>
      <c r="M26" s="67">
        <f t="shared" si="2"/>
        <v>10188.290832217666</v>
      </c>
      <c r="N26" s="67">
        <f t="shared" si="2"/>
        <v>10025.672719594149</v>
      </c>
      <c r="O26" s="67">
        <f t="shared" si="2"/>
        <v>10007.593124135223</v>
      </c>
      <c r="P26" s="67">
        <f t="shared" si="2"/>
        <v>8980.141753940843</v>
      </c>
      <c r="Q26" s="67">
        <f t="shared" si="2"/>
        <v>11053.554595659545</v>
      </c>
    </row>
    <row r="27" spans="1:17" ht="12" customHeight="1" x14ac:dyDescent="0.25">
      <c r="A27" s="23" t="s">
        <v>142</v>
      </c>
      <c r="B27" s="67"/>
      <c r="C27" s="67">
        <f t="shared" si="2"/>
        <v>136245.42816770601</v>
      </c>
      <c r="D27" s="67">
        <f t="shared" si="2"/>
        <v>47625.548700161453</v>
      </c>
      <c r="E27" s="67">
        <f t="shared" si="2"/>
        <v>52276.124624470831</v>
      </c>
      <c r="F27" s="67">
        <f t="shared" si="2"/>
        <v>48301.849689275608</v>
      </c>
      <c r="G27" s="67">
        <f t="shared" si="2"/>
        <v>46115.25</v>
      </c>
      <c r="H27" s="67">
        <f t="shared" si="2"/>
        <v>49559.961146141053</v>
      </c>
      <c r="I27" s="67">
        <f t="shared" si="2"/>
        <v>46115.250000000058</v>
      </c>
      <c r="J27" s="67">
        <f t="shared" si="2"/>
        <v>70872.602986802463</v>
      </c>
      <c r="K27" s="67">
        <f t="shared" si="2"/>
        <v>37225.185567973938</v>
      </c>
      <c r="L27" s="67">
        <f t="shared" si="2"/>
        <v>75694.000000000087</v>
      </c>
      <c r="M27" s="67">
        <f t="shared" si="2"/>
        <v>17347.990190324956</v>
      </c>
      <c r="N27" s="67">
        <f t="shared" si="2"/>
        <v>41846.578479745949</v>
      </c>
      <c r="O27" s="67">
        <f t="shared" si="2"/>
        <v>47232.867673890461</v>
      </c>
      <c r="P27" s="67">
        <f t="shared" si="2"/>
        <v>59485.567984002613</v>
      </c>
      <c r="Q27" s="67">
        <f t="shared" si="2"/>
        <v>45782.75008004246</v>
      </c>
    </row>
    <row r="28" spans="1:17" ht="12" customHeight="1" x14ac:dyDescent="0.25">
      <c r="A28" s="23" t="s">
        <v>141</v>
      </c>
      <c r="B28" s="67"/>
      <c r="C28" s="67">
        <f t="shared" si="2"/>
        <v>2399.8917790067298</v>
      </c>
      <c r="D28" s="67">
        <f t="shared" si="2"/>
        <v>1161.7500000000018</v>
      </c>
      <c r="E28" s="67">
        <f t="shared" si="2"/>
        <v>1161.7499999999982</v>
      </c>
      <c r="F28" s="67">
        <f t="shared" si="2"/>
        <v>1161.75</v>
      </c>
      <c r="G28" s="67">
        <f t="shared" si="2"/>
        <v>1161.75</v>
      </c>
      <c r="H28" s="67">
        <f t="shared" si="2"/>
        <v>1613.5257202522043</v>
      </c>
      <c r="I28" s="67">
        <f t="shared" si="2"/>
        <v>1402.8789097884946</v>
      </c>
      <c r="J28" s="67">
        <f t="shared" si="2"/>
        <v>2325.6402887811</v>
      </c>
      <c r="K28" s="67">
        <f t="shared" si="2"/>
        <v>905.12176302904845</v>
      </c>
      <c r="L28" s="67">
        <f t="shared" si="2"/>
        <v>3106.9999999999991</v>
      </c>
      <c r="M28" s="67">
        <f t="shared" si="2"/>
        <v>999.23670948727522</v>
      </c>
      <c r="N28" s="67">
        <f t="shared" si="2"/>
        <v>1445.6839426086335</v>
      </c>
      <c r="O28" s="67">
        <f t="shared" si="2"/>
        <v>1753.9037114559815</v>
      </c>
      <c r="P28" s="67">
        <f t="shared" si="2"/>
        <v>1156.8715459831601</v>
      </c>
      <c r="Q28" s="67">
        <f t="shared" si="2"/>
        <v>2432.268466016767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524542.49999999907</v>
      </c>
      <c r="D30" s="67">
        <f t="shared" si="3"/>
        <v>524542.50000000093</v>
      </c>
      <c r="E30" s="67">
        <f t="shared" si="3"/>
        <v>524542.49999999907</v>
      </c>
      <c r="F30" s="67">
        <f t="shared" si="3"/>
        <v>524542.5</v>
      </c>
      <c r="G30" s="67">
        <f t="shared" si="3"/>
        <v>524542.5</v>
      </c>
      <c r="H30" s="67">
        <f t="shared" si="3"/>
        <v>524542.50000000093</v>
      </c>
      <c r="I30" s="67">
        <f t="shared" si="3"/>
        <v>524542.50000000093</v>
      </c>
      <c r="J30" s="67">
        <f t="shared" si="3"/>
        <v>524542.5</v>
      </c>
      <c r="K30" s="67">
        <f t="shared" si="3"/>
        <v>955625.58018883504</v>
      </c>
      <c r="L30" s="67">
        <f t="shared" si="3"/>
        <v>930589.97377649322</v>
      </c>
      <c r="M30" s="67">
        <f t="shared" si="3"/>
        <v>925179.83505091816</v>
      </c>
      <c r="N30" s="67">
        <f t="shared" si="3"/>
        <v>893248.07370763831</v>
      </c>
      <c r="O30" s="67">
        <f t="shared" si="3"/>
        <v>889444.42641130649</v>
      </c>
      <c r="P30" s="67">
        <f t="shared" si="3"/>
        <v>915612.50152159482</v>
      </c>
      <c r="Q30" s="67">
        <f t="shared" si="3"/>
        <v>895929.85829535313</v>
      </c>
    </row>
    <row r="31" spans="1:17" ht="12" customHeight="1" x14ac:dyDescent="0.25">
      <c r="A31" s="29" t="s">
        <v>140</v>
      </c>
      <c r="B31" s="83"/>
      <c r="C31" s="83">
        <f t="shared" si="3"/>
        <v>65676.749999999884</v>
      </c>
      <c r="D31" s="83">
        <f t="shared" si="3"/>
        <v>65676.750000000116</v>
      </c>
      <c r="E31" s="83">
        <f t="shared" si="3"/>
        <v>65676.75</v>
      </c>
      <c r="F31" s="83">
        <f t="shared" si="3"/>
        <v>65676.749999999884</v>
      </c>
      <c r="G31" s="83">
        <f t="shared" si="3"/>
        <v>65676.749999999884</v>
      </c>
      <c r="H31" s="83">
        <f t="shared" si="3"/>
        <v>65676.75</v>
      </c>
      <c r="I31" s="83">
        <f t="shared" si="3"/>
        <v>65676.750000000233</v>
      </c>
      <c r="J31" s="83">
        <f t="shared" si="3"/>
        <v>108053.17545779666</v>
      </c>
      <c r="K31" s="83">
        <f t="shared" si="3"/>
        <v>117724.29481116438</v>
      </c>
      <c r="L31" s="83">
        <f t="shared" si="3"/>
        <v>109804.90122350719</v>
      </c>
      <c r="M31" s="83">
        <f t="shared" si="3"/>
        <v>109211.03994908294</v>
      </c>
      <c r="N31" s="83">
        <f t="shared" si="3"/>
        <v>98208.801292360702</v>
      </c>
      <c r="O31" s="83">
        <f t="shared" si="3"/>
        <v>101919.44858869468</v>
      </c>
      <c r="P31" s="83">
        <f t="shared" si="3"/>
        <v>85094.706064325524</v>
      </c>
      <c r="Q31" s="83">
        <f t="shared" si="3"/>
        <v>69611.844733195729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483130.62499999994</v>
      </c>
      <c r="D35" s="67">
        <f>RES_hhdet_in!D$64</f>
        <v>450175.62499999994</v>
      </c>
      <c r="E35" s="67">
        <f>RES_hhdet_in!E$64</f>
        <v>444171.625</v>
      </c>
      <c r="F35" s="67">
        <f>RES_hhdet_in!F$64</f>
        <v>401237.62500000006</v>
      </c>
      <c r="G35" s="67">
        <f>RES_hhdet_in!G$64</f>
        <v>401144.62500000006</v>
      </c>
      <c r="H35" s="67">
        <f>RES_hhdet_in!H$64</f>
        <v>429005.62499999994</v>
      </c>
      <c r="I35" s="67">
        <f>RES_hhdet_in!I$64</f>
        <v>415668.625</v>
      </c>
      <c r="J35" s="67">
        <f>RES_hhdet_in!J$64</f>
        <v>430586.62500000006</v>
      </c>
      <c r="K35" s="67">
        <f>RES_hhdet_in!K$64</f>
        <v>450528.62499999994</v>
      </c>
      <c r="L35" s="67">
        <f>RES_hhdet_in!L$64</f>
        <v>454661.625</v>
      </c>
      <c r="M35" s="67">
        <f>RES_hhdet_in!M$64</f>
        <v>392099.62499999994</v>
      </c>
      <c r="N35" s="67">
        <f>RES_hhdet_in!N$64</f>
        <v>402532.625</v>
      </c>
      <c r="O35" s="67">
        <f>RES_hhdet_in!O$64</f>
        <v>451465.625</v>
      </c>
      <c r="P35" s="67">
        <f>RES_hhdet_in!P$64</f>
        <v>298406.625</v>
      </c>
      <c r="Q35" s="67">
        <f>RES_hhdet_in!Q$64</f>
        <v>412023.62500000006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5424</v>
      </c>
      <c r="D37" s="67">
        <f>RES_hhdet_in!D$67</f>
        <v>6391</v>
      </c>
      <c r="E37" s="67">
        <f>RES_hhdet_in!E$67</f>
        <v>5295</v>
      </c>
      <c r="F37" s="67">
        <f>RES_hhdet_in!F$67</f>
        <v>5810</v>
      </c>
      <c r="G37" s="67">
        <f>RES_hhdet_in!G$67</f>
        <v>4159</v>
      </c>
      <c r="H37" s="67">
        <f>RES_hhdet_in!H$67</f>
        <v>6355</v>
      </c>
      <c r="I37" s="67">
        <f>RES_hhdet_in!I$67</f>
        <v>9404</v>
      </c>
      <c r="J37" s="67">
        <f>RES_hhdet_in!J$67</f>
        <v>13749</v>
      </c>
      <c r="K37" s="67">
        <f>RES_hhdet_in!K$67</f>
        <v>22209</v>
      </c>
      <c r="L37" s="67">
        <f>RES_hhdet_in!L$67</f>
        <v>19642</v>
      </c>
      <c r="M37" s="67">
        <f>RES_hhdet_in!M$67</f>
        <v>44330</v>
      </c>
      <c r="N37" s="67">
        <f>RES_hhdet_in!N$67</f>
        <v>49097</v>
      </c>
      <c r="O37" s="67">
        <f>RES_hhdet_in!O$67</f>
        <v>47239</v>
      </c>
      <c r="P37" s="67">
        <f>RES_hhdet_in!P$67</f>
        <v>43661</v>
      </c>
      <c r="Q37" s="67">
        <f>RES_hhdet_in!Q$67</f>
        <v>57860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452402.24999999988</v>
      </c>
      <c r="D39" s="67">
        <f>RES_hhdet_in!D$69</f>
        <v>383993.05232485989</v>
      </c>
      <c r="E39" s="67">
        <f>RES_hhdet_in!E$69</f>
        <v>385656.21571614861</v>
      </c>
      <c r="F39" s="67">
        <f>RES_hhdet_in!F$69</f>
        <v>345213.1938308173</v>
      </c>
      <c r="G39" s="67">
        <f>RES_hhdet_in!G$69</f>
        <v>348101.46254203079</v>
      </c>
      <c r="H39" s="67">
        <f>RES_hhdet_in!H$69</f>
        <v>384517.86609110242</v>
      </c>
      <c r="I39" s="67">
        <f>RES_hhdet_in!I$69</f>
        <v>355596.82577548694</v>
      </c>
      <c r="J39" s="67">
        <f>RES_hhdet_in!J$69</f>
        <v>393666.1963718381</v>
      </c>
      <c r="K39" s="67">
        <f>RES_hhdet_in!K$69</f>
        <v>412695.35766129929</v>
      </c>
      <c r="L39" s="67">
        <f>RES_hhdet_in!L$69</f>
        <v>491637.13976020896</v>
      </c>
      <c r="M39" s="67">
        <f>RES_hhdet_in!M$69</f>
        <v>359036.16285449208</v>
      </c>
      <c r="N39" s="67">
        <f>RES_hhdet_in!N$69</f>
        <v>376212.40600229631</v>
      </c>
      <c r="O39" s="67">
        <f>RES_hhdet_in!O$69</f>
        <v>392247.70213085704</v>
      </c>
      <c r="P39" s="67">
        <f>RES_hhdet_in!P$69</f>
        <v>266855.8342781415</v>
      </c>
      <c r="Q39" s="67">
        <f>RES_hhdet_in!Q$69</f>
        <v>379308.10903854936</v>
      </c>
    </row>
    <row r="40" spans="1:17" ht="12" customHeight="1" x14ac:dyDescent="0.25">
      <c r="A40" s="23" t="s">
        <v>159</v>
      </c>
      <c r="B40" s="67"/>
      <c r="C40" s="67">
        <f>RES_hhdet_in!C$70</f>
        <v>32814.454431413818</v>
      </c>
      <c r="D40" s="67">
        <f>RES_hhdet_in!D$70</f>
        <v>26484.459656541127</v>
      </c>
      <c r="E40" s="67">
        <f>RES_hhdet_in!E$70</f>
        <v>26222.985072431995</v>
      </c>
      <c r="F40" s="67">
        <f>RES_hhdet_in!F$70</f>
        <v>25773.997433538374</v>
      </c>
      <c r="G40" s="67">
        <f>RES_hhdet_in!G$70</f>
        <v>21058.673481222526</v>
      </c>
      <c r="H40" s="67">
        <f>RES_hhdet_in!H$70</f>
        <v>17922.27204250366</v>
      </c>
      <c r="I40" s="67">
        <f>RES_hhdet_in!I$70</f>
        <v>21417.296639904398</v>
      </c>
      <c r="J40" s="67">
        <f>RES_hhdet_in!J$70</f>
        <v>27819.185352577897</v>
      </c>
      <c r="K40" s="67">
        <f>RES_hhdet_in!K$70</f>
        <v>37277.649677491529</v>
      </c>
      <c r="L40" s="67">
        <f>RES_hhdet_in!L$70</f>
        <v>35692.115516710131</v>
      </c>
      <c r="M40" s="67">
        <f>RES_hhdet_in!M$70</f>
        <v>19805.290832217532</v>
      </c>
      <c r="N40" s="67">
        <f>RES_hhdet_in!N$70</f>
        <v>16980.672719594251</v>
      </c>
      <c r="O40" s="67">
        <f>RES_hhdet_in!O$70</f>
        <v>16480.593124135092</v>
      </c>
      <c r="P40" s="67">
        <f>RES_hhdet_in!P$70</f>
        <v>7384.1417539409722</v>
      </c>
      <c r="Q40" s="67">
        <f>RES_hhdet_in!Q$70</f>
        <v>10490.554595659549</v>
      </c>
    </row>
    <row r="41" spans="1:17" ht="12" customHeight="1" x14ac:dyDescent="0.25">
      <c r="A41" s="23" t="s">
        <v>142</v>
      </c>
      <c r="B41" s="67"/>
      <c r="C41" s="67">
        <f>RES_hhdet_in!C$73</f>
        <v>18504.428167706024</v>
      </c>
      <c r="D41" s="67">
        <f>RES_hhdet_in!D$73</f>
        <v>37912.548700161402</v>
      </c>
      <c r="E41" s="67">
        <f>RES_hhdet_in!E$73</f>
        <v>31129.12462447086</v>
      </c>
      <c r="F41" s="67">
        <f>RES_hhdet_in!F$73</f>
        <v>29012.849689275579</v>
      </c>
      <c r="G41" s="67">
        <f>RES_hhdet_in!G$73</f>
        <v>34934.249999999345</v>
      </c>
      <c r="H41" s="67">
        <f>RES_hhdet_in!H$73</f>
        <v>25603.961146141679</v>
      </c>
      <c r="I41" s="67">
        <f>RES_hhdet_in!I$73</f>
        <v>55984.249999999549</v>
      </c>
      <c r="J41" s="67">
        <f>RES_hhdet_in!J$73</f>
        <v>8761.6029868029618</v>
      </c>
      <c r="K41" s="67">
        <f>RES_hhdet_in!K$73</f>
        <v>24498.185567974029</v>
      </c>
      <c r="L41" s="67">
        <f>RES_hhdet_in!L$73</f>
        <v>0</v>
      </c>
      <c r="M41" s="67">
        <f>RES_hhdet_in!M$73</f>
        <v>42116.990190324534</v>
      </c>
      <c r="N41" s="67">
        <f>RES_hhdet_in!N$73</f>
        <v>54289.578479745796</v>
      </c>
      <c r="O41" s="67">
        <f>RES_hhdet_in!O$73</f>
        <v>103831.86767389042</v>
      </c>
      <c r="P41" s="67">
        <f>RES_hhdet_in!P$73</f>
        <v>63968.567984002097</v>
      </c>
      <c r="Q41" s="67">
        <f>RES_hhdet_in!Q$73</f>
        <v>68304.750080042548</v>
      </c>
    </row>
    <row r="42" spans="1:17" ht="12" customHeight="1" x14ac:dyDescent="0.25">
      <c r="A42" s="23" t="s">
        <v>141</v>
      </c>
      <c r="B42" s="67"/>
      <c r="C42" s="67">
        <f>RES_hhdet_in!C$74</f>
        <v>519.89177900672917</v>
      </c>
      <c r="D42" s="67">
        <f>RES_hhdet_in!D$74</f>
        <v>1812.7499999994823</v>
      </c>
      <c r="E42" s="67">
        <f>RES_hhdet_in!E$74</f>
        <v>1326.7499999996367</v>
      </c>
      <c r="F42" s="67">
        <f>RES_hhdet_in!F$74</f>
        <v>1391.7500000002942</v>
      </c>
      <c r="G42" s="67">
        <f>RES_hhdet_in!G$74</f>
        <v>1346.7500000005825</v>
      </c>
      <c r="H42" s="67">
        <f>RES_hhdet_in!H$74</f>
        <v>961.52572025220888</v>
      </c>
      <c r="I42" s="67">
        <f>RES_hhdet_in!I$74</f>
        <v>2350.8789097884928</v>
      </c>
      <c r="J42" s="67">
        <f>RES_hhdet_in!J$74</f>
        <v>339.64028878110025</v>
      </c>
      <c r="K42" s="67">
        <f>RES_hhdet_in!K$74</f>
        <v>1215.121763029048</v>
      </c>
      <c r="L42" s="67">
        <f>RES_hhdet_in!L$74</f>
        <v>0</v>
      </c>
      <c r="M42" s="67">
        <f>RES_hhdet_in!M$74</f>
        <v>2530.2367094872684</v>
      </c>
      <c r="N42" s="67">
        <f>RES_hhdet_in!N$74</f>
        <v>2302.6839426086262</v>
      </c>
      <c r="O42" s="67">
        <f>RES_hhdet_in!O$74</f>
        <v>4966.9037114559924</v>
      </c>
      <c r="P42" s="67">
        <f>RES_hhdet_in!P$74</f>
        <v>1541.8715459831528</v>
      </c>
      <c r="Q42" s="67">
        <f>RES_hhdet_in!Q$74</f>
        <v>3628.2684660167479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609907.5</v>
      </c>
      <c r="D44" s="67">
        <f>RES_hhdet_in!D$78</f>
        <v>591439.5</v>
      </c>
      <c r="E44" s="67">
        <f>RES_hhdet_in!E$78</f>
        <v>581298.49999999907</v>
      </c>
      <c r="F44" s="67">
        <f>RES_hhdet_in!F$78</f>
        <v>551014.49999999988</v>
      </c>
      <c r="G44" s="67">
        <f>RES_hhdet_in!G$78</f>
        <v>541071.50000000012</v>
      </c>
      <c r="H44" s="67">
        <f>RES_hhdet_in!H$78</f>
        <v>577423.5</v>
      </c>
      <c r="I44" s="67">
        <f>RES_hhdet_in!I$78</f>
        <v>524837.50000000012</v>
      </c>
      <c r="J44" s="67">
        <f>RES_hhdet_in!J$78</f>
        <v>648498.50000000012</v>
      </c>
      <c r="K44" s="67">
        <f>RES_hhdet_in!K$78</f>
        <v>1011716.5801888355</v>
      </c>
      <c r="L44" s="67">
        <f>RES_hhdet_in!L$78</f>
        <v>1048110.9737764928</v>
      </c>
      <c r="M44" s="67">
        <f>RES_hhdet_in!M$78</f>
        <v>925894.83505091688</v>
      </c>
      <c r="N44" s="67">
        <f>RES_hhdet_in!N$78</f>
        <v>903311.07370763901</v>
      </c>
      <c r="O44" s="67">
        <f>RES_hhdet_in!O$78</f>
        <v>930102.4264113059</v>
      </c>
      <c r="P44" s="67">
        <f>RES_hhdet_in!P$78</f>
        <v>824164.50152159529</v>
      </c>
      <c r="Q44" s="67">
        <f>RES_hhdet_in!Q$78</f>
        <v>890936.85829535546</v>
      </c>
    </row>
    <row r="45" spans="1:17" ht="12" customHeight="1" x14ac:dyDescent="0.25">
      <c r="A45" s="29" t="s">
        <v>140</v>
      </c>
      <c r="B45" s="83"/>
      <c r="C45" s="83">
        <f>RES_hhdet_in!C$79</f>
        <v>69962.749999999898</v>
      </c>
      <c r="D45" s="83">
        <f>RES_hhdet_in!D$79</f>
        <v>55475.750000000007</v>
      </c>
      <c r="E45" s="83">
        <f>RES_hhdet_in!E$79</f>
        <v>59612.750000000036</v>
      </c>
      <c r="F45" s="83">
        <f>RES_hhdet_in!F$79</f>
        <v>46962.750000000146</v>
      </c>
      <c r="G45" s="83">
        <f>RES_hhdet_in!G$79</f>
        <v>56812.749999999854</v>
      </c>
      <c r="H45" s="83">
        <f>RES_hhdet_in!H$79</f>
        <v>48321.749999999942</v>
      </c>
      <c r="I45" s="83">
        <f>RES_hhdet_in!I$79</f>
        <v>87570.749999999854</v>
      </c>
      <c r="J45" s="83">
        <f>RES_hhdet_in!J$79</f>
        <v>21204.175457796893</v>
      </c>
      <c r="K45" s="83">
        <f>RES_hhdet_in!K$79</f>
        <v>118682.29481116444</v>
      </c>
      <c r="L45" s="83">
        <f>RES_hhdet_in!L$79</f>
        <v>53465.90122350723</v>
      </c>
      <c r="M45" s="83">
        <f>RES_hhdet_in!M$79</f>
        <v>107116.03994908294</v>
      </c>
      <c r="N45" s="83">
        <f>RES_hhdet_in!N$79</f>
        <v>97198.801292360673</v>
      </c>
      <c r="O45" s="83">
        <f>RES_hhdet_in!O$79</f>
        <v>119247.4485886944</v>
      </c>
      <c r="P45" s="83">
        <f>RES_hhdet_in!P$79</f>
        <v>81469.706064325801</v>
      </c>
      <c r="Q45" s="83">
        <f>RES_hhdet_in!Q$79</f>
        <v>93148.844733195583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205626.76605090644</v>
      </c>
      <c r="D49" s="67">
        <f>RES_hhdet_in_new!D$64</f>
        <v>195225.21960418473</v>
      </c>
      <c r="E49" s="67">
        <f>RES_hhdet_in_new!E$64</f>
        <v>189212.32854142596</v>
      </c>
      <c r="F49" s="67">
        <f>RES_hhdet_in_new!F$64</f>
        <v>165514.68537736573</v>
      </c>
      <c r="G49" s="67">
        <f>RES_hhdet_in_new!G$64</f>
        <v>160915.9433433963</v>
      </c>
      <c r="H49" s="67">
        <f>RES_hhdet_in_new!H$64</f>
        <v>180587.7491891571</v>
      </c>
      <c r="I49" s="67">
        <f>RES_hhdet_in_new!I$64</f>
        <v>178902.94987209793</v>
      </c>
      <c r="J49" s="67">
        <f>RES_hhdet_in_new!J$64</f>
        <v>180389.87638820714</v>
      </c>
      <c r="K49" s="67">
        <f>RES_hhdet_in_new!K$64</f>
        <v>201013.32233162154</v>
      </c>
      <c r="L49" s="67">
        <f>RES_hhdet_in_new!L$64</f>
        <v>214433.92234436245</v>
      </c>
      <c r="M49" s="67">
        <f>RES_hhdet_in_new!M$64</f>
        <v>178379.97877661861</v>
      </c>
      <c r="N49" s="67">
        <f>RES_hhdet_in_new!N$64</f>
        <v>174033.44680520587</v>
      </c>
      <c r="O49" s="67">
        <f>RES_hhdet_in_new!O$64</f>
        <v>221142.92310665527</v>
      </c>
      <c r="P49" s="67">
        <f>RES_hhdet_in_new!P$64</f>
        <v>133590.23843645633</v>
      </c>
      <c r="Q49" s="67">
        <f>RES_hhdet_in_new!Q$64</f>
        <v>181502.72798353792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2309</v>
      </c>
      <c r="D51" s="67">
        <f>RES_hhdet_in_new!D$67</f>
        <v>2771.9999999999995</v>
      </c>
      <c r="E51" s="67">
        <f>RES_hhdet_in_new!E$67</f>
        <v>2256</v>
      </c>
      <c r="F51" s="67">
        <f>RES_hhdet_in_new!F$67</f>
        <v>2397</v>
      </c>
      <c r="G51" s="67">
        <f>RES_hhdet_in_new!G$67</f>
        <v>1668</v>
      </c>
      <c r="H51" s="67">
        <f>RES_hhdet_in_new!H$67</f>
        <v>2675</v>
      </c>
      <c r="I51" s="67">
        <f>RES_hhdet_in_new!I$67</f>
        <v>4046.9999999999995</v>
      </c>
      <c r="J51" s="67">
        <f>RES_hhdet_in_new!J$67</f>
        <v>5759.9999999999991</v>
      </c>
      <c r="K51" s="67">
        <f>RES_hhdet_in_new!K$67</f>
        <v>9908.9999999999982</v>
      </c>
      <c r="L51" s="67">
        <f>RES_hhdet_in_new!L$67</f>
        <v>9263.9999999999982</v>
      </c>
      <c r="M51" s="67">
        <f>RES_hhdet_in_new!M$67</f>
        <v>20166.999999999996</v>
      </c>
      <c r="N51" s="67">
        <f>RES_hhdet_in_new!N$67</f>
        <v>21227</v>
      </c>
      <c r="O51" s="67">
        <f>RES_hhdet_in_new!O$67</f>
        <v>23138.999999999996</v>
      </c>
      <c r="P51" s="67">
        <f>RES_hhdet_in_new!P$67</f>
        <v>19545.999999999996</v>
      </c>
      <c r="Q51" s="67">
        <f>RES_hhdet_in_new!Q$67</f>
        <v>25487.999999999996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177146.64457772722</v>
      </c>
      <c r="D53" s="67">
        <f>RES_hhdet_in_new!D$69</f>
        <v>149308.2343027498</v>
      </c>
      <c r="E53" s="67">
        <f>RES_hhdet_in_new!E$69</f>
        <v>149346.48373552007</v>
      </c>
      <c r="F53" s="67">
        <f>RES_hhdet_in_new!F$69</f>
        <v>125233.07919622377</v>
      </c>
      <c r="G53" s="67">
        <f>RES_hhdet_in_new!G$69</f>
        <v>122452.90268885209</v>
      </c>
      <c r="H53" s="67">
        <f>RES_hhdet_in_new!H$69</f>
        <v>148772.28705355822</v>
      </c>
      <c r="I53" s="67">
        <f>RES_hhdet_in_new!I$69</f>
        <v>129724.6132649254</v>
      </c>
      <c r="J53" s="67">
        <f>RES_hhdet_in_new!J$69</f>
        <v>149720.1331206169</v>
      </c>
      <c r="K53" s="67">
        <f>RES_hhdet_in_new!K$69</f>
        <v>168035.04313978818</v>
      </c>
      <c r="L53" s="67">
        <f>RES_hhdet_in_new!L$69</f>
        <v>183245.81261595301</v>
      </c>
      <c r="M53" s="67">
        <f>RES_hhdet_in_new!M$69</f>
        <v>149336.46182657505</v>
      </c>
      <c r="N53" s="67">
        <f>RES_hhdet_in_new!N$69</f>
        <v>154762.14887834038</v>
      </c>
      <c r="O53" s="67">
        <f>RES_hhdet_in_new!O$69</f>
        <v>174903.55560053597</v>
      </c>
      <c r="P53" s="67">
        <f>RES_hhdet_in_new!P$69</f>
        <v>111207.57089744923</v>
      </c>
      <c r="Q53" s="67">
        <f>RES_hhdet_in_new!Q$69</f>
        <v>143146.18310293325</v>
      </c>
    </row>
    <row r="54" spans="1:17" ht="12" customHeight="1" x14ac:dyDescent="0.25">
      <c r="A54" s="148" t="s">
        <v>159</v>
      </c>
      <c r="B54" s="67"/>
      <c r="C54" s="67">
        <f>RES_hhdet_in_new!C$70</f>
        <v>26647.106277370942</v>
      </c>
      <c r="D54" s="67">
        <f>RES_hhdet_in_new!D$70</f>
        <v>20884.466299506443</v>
      </c>
      <c r="E54" s="67">
        <f>RES_hhdet_in_new!E$70</f>
        <v>20712.32430364539</v>
      </c>
      <c r="F54" s="67">
        <f>RES_hhdet_in_new!F$70</f>
        <v>20729.399936236397</v>
      </c>
      <c r="G54" s="67">
        <f>RES_hhdet_in_new!G$70</f>
        <v>15986.917286527741</v>
      </c>
      <c r="H54" s="67">
        <f>RES_hhdet_in_new!H$70</f>
        <v>12834.956110036925</v>
      </c>
      <c r="I54" s="67">
        <f>RES_hhdet_in_new!I$70</f>
        <v>16695.118830893229</v>
      </c>
      <c r="J54" s="67">
        <f>RES_hhdet_in_new!J$70</f>
        <v>23087.084315961754</v>
      </c>
      <c r="K54" s="67">
        <f>RES_hhdet_in_new!K$70</f>
        <v>32978.279191833375</v>
      </c>
      <c r="L54" s="67">
        <f>RES_hhdet_in_new!L$70</f>
        <v>31188.109728409439</v>
      </c>
      <c r="M54" s="67">
        <f>RES_hhdet_in_new!M$70</f>
        <v>17203.487325708807</v>
      </c>
      <c r="N54" s="67">
        <f>RES_hhdet_in_new!N$70</f>
        <v>15004.607071128479</v>
      </c>
      <c r="O54" s="67">
        <f>RES_hhdet_in_new!O$70</f>
        <v>15764.921907345517</v>
      </c>
      <c r="P54" s="67">
        <f>RES_hhdet_in_new!P$70</f>
        <v>5974.1194174439506</v>
      </c>
      <c r="Q54" s="67">
        <f>RES_hhdet_in_new!Q$70</f>
        <v>7682.476159522761</v>
      </c>
    </row>
    <row r="55" spans="1:17" ht="12" customHeight="1" x14ac:dyDescent="0.25">
      <c r="A55" s="148" t="s">
        <v>142</v>
      </c>
      <c r="B55" s="67"/>
      <c r="C55" s="67">
        <f>RES_hhdet_in_new!C$73</f>
        <v>1782.9230225393119</v>
      </c>
      <c r="D55" s="67">
        <f>RES_hhdet_in_new!D$73</f>
        <v>23656.893210216724</v>
      </c>
      <c r="E55" s="67">
        <f>RES_hhdet_in_new!E$73</f>
        <v>18381.950200953172</v>
      </c>
      <c r="F55" s="67">
        <f>RES_hhdet_in_new!F$73</f>
        <v>18656.675805496285</v>
      </c>
      <c r="G55" s="67">
        <f>RES_hhdet_in_new!G$73</f>
        <v>21484.614158118249</v>
      </c>
      <c r="H55" s="67">
        <f>RES_hhdet_in_new!H$73</f>
        <v>18278.696125044513</v>
      </c>
      <c r="I55" s="67">
        <f>RES_hhdet_in_new!I$73</f>
        <v>30313.582482436756</v>
      </c>
      <c r="J55" s="67">
        <f>RES_hhdet_in_new!J$73</f>
        <v>7273.637557494777</v>
      </c>
      <c r="K55" s="67">
        <f>RES_hhdet_in_new!K$73</f>
        <v>0</v>
      </c>
      <c r="L55" s="67">
        <f>RES_hhdet_in_new!L$73</f>
        <v>0</v>
      </c>
      <c r="M55" s="67">
        <f>RES_hhdet_in_new!M$73</f>
        <v>9810.6474627414791</v>
      </c>
      <c r="N55" s="67">
        <f>RES_hhdet_in_new!N$73</f>
        <v>3241.1107922037913</v>
      </c>
      <c r="O55" s="67">
        <f>RES_hhdet_in_new!O$73</f>
        <v>25886.238509448474</v>
      </c>
      <c r="P55" s="67">
        <f>RES_hhdet_in_new!P$73</f>
        <v>15206.636436272387</v>
      </c>
      <c r="Q55" s="67">
        <f>RES_hhdet_in_new!Q$73</f>
        <v>27976.591050059567</v>
      </c>
    </row>
    <row r="56" spans="1:17" ht="12" customHeight="1" x14ac:dyDescent="0.25">
      <c r="A56" s="148" t="s">
        <v>141</v>
      </c>
      <c r="B56" s="67"/>
      <c r="C56" s="67">
        <f>RES_hhdet_in_new!C$74</f>
        <v>50.092173268974236</v>
      </c>
      <c r="D56" s="67">
        <f>RES_hhdet_in_new!D$74</f>
        <v>1375.6257917117798</v>
      </c>
      <c r="E56" s="67">
        <f>RES_hhdet_in_new!E$74</f>
        <v>771.57030130733472</v>
      </c>
      <c r="F56" s="67">
        <f>RES_hhdet_in_new!F$74</f>
        <v>895.53043940928342</v>
      </c>
      <c r="G56" s="67">
        <f>RES_hhdet_in_new!G$74</f>
        <v>991.50920989822521</v>
      </c>
      <c r="H56" s="67">
        <f>RES_hhdet_in_new!H$74</f>
        <v>701.80990051743265</v>
      </c>
      <c r="I56" s="67">
        <f>RES_hhdet_in_new!I$74</f>
        <v>2169.6352938425557</v>
      </c>
      <c r="J56" s="67">
        <f>RES_hhdet_in_new!J$74</f>
        <v>309.02139413370998</v>
      </c>
      <c r="K56" s="67">
        <f>RES_hhdet_in_new!K$74</f>
        <v>0</v>
      </c>
      <c r="L56" s="67">
        <f>RES_hhdet_in_new!L$74</f>
        <v>0</v>
      </c>
      <c r="M56" s="67">
        <f>RES_hhdet_in_new!M$74</f>
        <v>2029.3821615932598</v>
      </c>
      <c r="N56" s="67">
        <f>RES_hhdet_in_new!N$74</f>
        <v>1025.5800635332275</v>
      </c>
      <c r="O56" s="67">
        <f>RES_hhdet_in_new!O$74</f>
        <v>4588.2070893253231</v>
      </c>
      <c r="P56" s="67">
        <f>RES_hhdet_in_new!P$74</f>
        <v>1201.9116852907698</v>
      </c>
      <c r="Q56" s="67">
        <f>RES_hhdet_in_new!Q$74</f>
        <v>2697.4776710223437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184271.51276564371</v>
      </c>
      <c r="D58" s="67">
        <f>RES_hhdet_in_new!D$78</f>
        <v>178794.62742739861</v>
      </c>
      <c r="E58" s="67">
        <f>RES_hhdet_in_new!E$78</f>
        <v>173035.0856265621</v>
      </c>
      <c r="F58" s="67">
        <f>RES_hhdet_in_new!F$78</f>
        <v>157825.03290454598</v>
      </c>
      <c r="G58" s="67">
        <f>RES_hhdet_in_new!G$78</f>
        <v>149788.54408605004</v>
      </c>
      <c r="H58" s="67">
        <f>RES_hhdet_in_new!H$78</f>
        <v>167730.03396643518</v>
      </c>
      <c r="I58" s="67">
        <f>RES_hhdet_in_new!I$78</f>
        <v>159682.2607650788</v>
      </c>
      <c r="J58" s="67">
        <f>RES_hhdet_in_new!J$78</f>
        <v>180389.87638820714</v>
      </c>
      <c r="K58" s="67">
        <f>RES_hhdet_in_new!K$78</f>
        <v>186227.15232462814</v>
      </c>
      <c r="L58" s="67">
        <f>RES_hhdet_in_new!L$78</f>
        <v>214433.92234436245</v>
      </c>
      <c r="M58" s="67">
        <f>RES_hhdet_in_new!M$78</f>
        <v>171870.31362139524</v>
      </c>
      <c r="N58" s="67">
        <f>RES_hhdet_in_new!N$78</f>
        <v>162252.25900670807</v>
      </c>
      <c r="O58" s="67">
        <f>RES_hhdet_in_new!O$78</f>
        <v>195159.9729022276</v>
      </c>
      <c r="P58" s="67">
        <f>RES_hhdet_in_new!P$78</f>
        <v>133590.23843645633</v>
      </c>
      <c r="Q58" s="67">
        <f>RES_hhdet_in_new!Q$78</f>
        <v>156809.9769917978</v>
      </c>
    </row>
    <row r="59" spans="1:17" ht="12" customHeight="1" x14ac:dyDescent="0.25">
      <c r="A59" s="159" t="s">
        <v>140</v>
      </c>
      <c r="B59" s="83"/>
      <c r="C59" s="83">
        <f>RES_hhdet_in_new!C$79</f>
        <v>21355.253285262734</v>
      </c>
      <c r="D59" s="83">
        <f>RES_hhdet_in_new!D$79</f>
        <v>16430.592176786155</v>
      </c>
      <c r="E59" s="83">
        <f>RES_hhdet_in_new!E$79</f>
        <v>16177.242914863862</v>
      </c>
      <c r="F59" s="83">
        <f>RES_hhdet_in_new!F$79</f>
        <v>7689.6524728197546</v>
      </c>
      <c r="G59" s="83">
        <f>RES_hhdet_in_new!G$79</f>
        <v>11127.39925734626</v>
      </c>
      <c r="H59" s="83">
        <f>RES_hhdet_in_new!H$79</f>
        <v>12857.715222721919</v>
      </c>
      <c r="I59" s="83">
        <f>RES_hhdet_in_new!I$79</f>
        <v>19220.68910701913</v>
      </c>
      <c r="J59" s="83">
        <f>RES_hhdet_in_new!J$79</f>
        <v>0</v>
      </c>
      <c r="K59" s="83">
        <f>RES_hhdet_in_new!K$79</f>
        <v>14786.170006993429</v>
      </c>
      <c r="L59" s="83">
        <f>RES_hhdet_in_new!L$79</f>
        <v>0</v>
      </c>
      <c r="M59" s="83">
        <f>RES_hhdet_in_new!M$79</f>
        <v>6509.6651552233661</v>
      </c>
      <c r="N59" s="83">
        <f>RES_hhdet_in_new!N$79</f>
        <v>11781.187798497791</v>
      </c>
      <c r="O59" s="83">
        <f>RES_hhdet_in_new!O$79</f>
        <v>25982.9502044277</v>
      </c>
      <c r="P59" s="83">
        <f>RES_hhdet_in_new!P$79</f>
        <v>0</v>
      </c>
      <c r="Q59" s="83">
        <f>RES_hhdet_in_new!Q$79</f>
        <v>24692.750991740144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277503.8589490935</v>
      </c>
      <c r="D63" s="67">
        <f t="shared" si="4"/>
        <v>254950.40539581521</v>
      </c>
      <c r="E63" s="67">
        <f t="shared" si="4"/>
        <v>254959.29645857404</v>
      </c>
      <c r="F63" s="67">
        <f t="shared" si="4"/>
        <v>235722.93962263432</v>
      </c>
      <c r="G63" s="67">
        <f t="shared" si="4"/>
        <v>240228.68165660376</v>
      </c>
      <c r="H63" s="67">
        <f t="shared" si="4"/>
        <v>248417.87581084284</v>
      </c>
      <c r="I63" s="67">
        <f t="shared" si="4"/>
        <v>236765.67512790207</v>
      </c>
      <c r="J63" s="67">
        <f t="shared" si="4"/>
        <v>250196.74861179292</v>
      </c>
      <c r="K63" s="67">
        <f t="shared" si="4"/>
        <v>249515.3026683784</v>
      </c>
      <c r="L63" s="67">
        <f t="shared" si="4"/>
        <v>240227.70265563755</v>
      </c>
      <c r="M63" s="67">
        <f t="shared" si="4"/>
        <v>213719.64622338134</v>
      </c>
      <c r="N63" s="67">
        <f t="shared" si="4"/>
        <v>228499.17819479413</v>
      </c>
      <c r="O63" s="67">
        <f t="shared" si="4"/>
        <v>230322.70189334473</v>
      </c>
      <c r="P63" s="67">
        <f t="shared" si="4"/>
        <v>164816.38656354367</v>
      </c>
      <c r="Q63" s="67">
        <f t="shared" si="4"/>
        <v>230520.89701646214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3115</v>
      </c>
      <c r="D65" s="67">
        <f t="shared" si="5"/>
        <v>3619.0000000000005</v>
      </c>
      <c r="E65" s="67">
        <f t="shared" si="5"/>
        <v>3039</v>
      </c>
      <c r="F65" s="67">
        <f t="shared" si="5"/>
        <v>3413</v>
      </c>
      <c r="G65" s="67">
        <f t="shared" si="5"/>
        <v>2491</v>
      </c>
      <c r="H65" s="67">
        <f t="shared" si="5"/>
        <v>3680</v>
      </c>
      <c r="I65" s="67">
        <f t="shared" si="5"/>
        <v>5357</v>
      </c>
      <c r="J65" s="67">
        <f t="shared" si="5"/>
        <v>7989.0000000000009</v>
      </c>
      <c r="K65" s="67">
        <f t="shared" si="5"/>
        <v>12300.000000000002</v>
      </c>
      <c r="L65" s="67">
        <f t="shared" si="5"/>
        <v>10378.000000000002</v>
      </c>
      <c r="M65" s="67">
        <f t="shared" si="5"/>
        <v>24163.000000000004</v>
      </c>
      <c r="N65" s="67">
        <f t="shared" si="5"/>
        <v>27870</v>
      </c>
      <c r="O65" s="67">
        <f t="shared" si="5"/>
        <v>24100.000000000004</v>
      </c>
      <c r="P65" s="67">
        <f t="shared" si="5"/>
        <v>24115.000000000004</v>
      </c>
      <c r="Q65" s="67">
        <f t="shared" si="5"/>
        <v>32372.000000000004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275255.6054222727</v>
      </c>
      <c r="D67" s="67">
        <f t="shared" si="6"/>
        <v>234684.81802211009</v>
      </c>
      <c r="E67" s="67">
        <f t="shared" si="6"/>
        <v>236309.73198062854</v>
      </c>
      <c r="F67" s="67">
        <f t="shared" si="6"/>
        <v>219980.11463459354</v>
      </c>
      <c r="G67" s="67">
        <f t="shared" si="6"/>
        <v>225648.55985317868</v>
      </c>
      <c r="H67" s="67">
        <f t="shared" si="6"/>
        <v>235745.5790375442</v>
      </c>
      <c r="I67" s="67">
        <f t="shared" si="6"/>
        <v>225872.21251056154</v>
      </c>
      <c r="J67" s="67">
        <f t="shared" si="6"/>
        <v>243946.0632512212</v>
      </c>
      <c r="K67" s="67">
        <f t="shared" si="6"/>
        <v>244660.31452151111</v>
      </c>
      <c r="L67" s="67">
        <f t="shared" si="6"/>
        <v>308391.32714425598</v>
      </c>
      <c r="M67" s="67">
        <f t="shared" si="6"/>
        <v>209699.70102791704</v>
      </c>
      <c r="N67" s="67">
        <f t="shared" si="6"/>
        <v>221450.25712395593</v>
      </c>
      <c r="O67" s="67">
        <f t="shared" si="6"/>
        <v>217344.14653032107</v>
      </c>
      <c r="P67" s="67">
        <f t="shared" si="6"/>
        <v>155648.26338069228</v>
      </c>
      <c r="Q67" s="67">
        <f t="shared" si="6"/>
        <v>236161.92593561611</v>
      </c>
    </row>
    <row r="68" spans="1:17" ht="12" customHeight="1" x14ac:dyDescent="0.25">
      <c r="A68" s="148" t="s">
        <v>159</v>
      </c>
      <c r="B68" s="67"/>
      <c r="C68" s="67">
        <f t="shared" si="6"/>
        <v>6167.3481540428766</v>
      </c>
      <c r="D68" s="67">
        <f t="shared" si="6"/>
        <v>5599.9933570346839</v>
      </c>
      <c r="E68" s="67">
        <f t="shared" si="6"/>
        <v>5510.6607687866053</v>
      </c>
      <c r="F68" s="67">
        <f t="shared" si="6"/>
        <v>5044.5974973019765</v>
      </c>
      <c r="G68" s="67">
        <f t="shared" si="6"/>
        <v>5071.7561946947844</v>
      </c>
      <c r="H68" s="67">
        <f t="shared" si="6"/>
        <v>5087.3159324667358</v>
      </c>
      <c r="I68" s="67">
        <f t="shared" si="6"/>
        <v>4722.1778090111693</v>
      </c>
      <c r="J68" s="67">
        <f t="shared" si="6"/>
        <v>4732.1010366161427</v>
      </c>
      <c r="K68" s="67">
        <f t="shared" si="6"/>
        <v>4299.3704856581535</v>
      </c>
      <c r="L68" s="67">
        <f t="shared" si="6"/>
        <v>4504.0057883006921</v>
      </c>
      <c r="M68" s="67">
        <f t="shared" si="6"/>
        <v>2601.8035065087242</v>
      </c>
      <c r="N68" s="67">
        <f t="shared" si="6"/>
        <v>1976.065648465772</v>
      </c>
      <c r="O68" s="67">
        <f t="shared" si="6"/>
        <v>715.67121678957483</v>
      </c>
      <c r="P68" s="67">
        <f t="shared" si="6"/>
        <v>1410.0223364970216</v>
      </c>
      <c r="Q68" s="67">
        <f t="shared" si="6"/>
        <v>2808.0784361367878</v>
      </c>
    </row>
    <row r="69" spans="1:17" ht="12" customHeight="1" x14ac:dyDescent="0.25">
      <c r="A69" s="148" t="s">
        <v>142</v>
      </c>
      <c r="B69" s="67"/>
      <c r="C69" s="67">
        <f t="shared" si="6"/>
        <v>16721.505145166713</v>
      </c>
      <c r="D69" s="67">
        <f t="shared" si="6"/>
        <v>14255.655489944678</v>
      </c>
      <c r="E69" s="67">
        <f t="shared" si="6"/>
        <v>12747.174423517688</v>
      </c>
      <c r="F69" s="67">
        <f t="shared" si="6"/>
        <v>10356.173883779295</v>
      </c>
      <c r="G69" s="67">
        <f t="shared" si="6"/>
        <v>13449.635841881096</v>
      </c>
      <c r="H69" s="67">
        <f t="shared" si="6"/>
        <v>7325.265021097166</v>
      </c>
      <c r="I69" s="67">
        <f t="shared" si="6"/>
        <v>25670.667517562793</v>
      </c>
      <c r="J69" s="67">
        <f t="shared" si="6"/>
        <v>1487.9654293081849</v>
      </c>
      <c r="K69" s="67">
        <f t="shared" si="6"/>
        <v>24498.185567974029</v>
      </c>
      <c r="L69" s="67">
        <f t="shared" si="6"/>
        <v>0</v>
      </c>
      <c r="M69" s="67">
        <f t="shared" si="6"/>
        <v>32306.342727583055</v>
      </c>
      <c r="N69" s="67">
        <f t="shared" si="6"/>
        <v>51048.467687542005</v>
      </c>
      <c r="O69" s="67">
        <f t="shared" si="6"/>
        <v>77945.62916444194</v>
      </c>
      <c r="P69" s="67">
        <f t="shared" si="6"/>
        <v>48761.931547729706</v>
      </c>
      <c r="Q69" s="67">
        <f t="shared" si="6"/>
        <v>40328.159029982984</v>
      </c>
    </row>
    <row r="70" spans="1:17" ht="12" customHeight="1" x14ac:dyDescent="0.25">
      <c r="A70" s="148" t="s">
        <v>141</v>
      </c>
      <c r="B70" s="67"/>
      <c r="C70" s="67">
        <f t="shared" si="6"/>
        <v>469.79960573775492</v>
      </c>
      <c r="D70" s="67">
        <f t="shared" si="6"/>
        <v>437.12420828770246</v>
      </c>
      <c r="E70" s="67">
        <f t="shared" si="6"/>
        <v>555.17969869230194</v>
      </c>
      <c r="F70" s="67">
        <f t="shared" si="6"/>
        <v>496.2195605910108</v>
      </c>
      <c r="G70" s="67">
        <f t="shared" si="6"/>
        <v>355.24079010235732</v>
      </c>
      <c r="H70" s="67">
        <f t="shared" si="6"/>
        <v>259.71581973477623</v>
      </c>
      <c r="I70" s="67">
        <f t="shared" si="6"/>
        <v>181.24361594593711</v>
      </c>
      <c r="J70" s="67">
        <f t="shared" si="6"/>
        <v>30.618894647390277</v>
      </c>
      <c r="K70" s="67">
        <f t="shared" si="6"/>
        <v>1215.121763029048</v>
      </c>
      <c r="L70" s="67">
        <f t="shared" si="6"/>
        <v>0</v>
      </c>
      <c r="M70" s="67">
        <f t="shared" si="6"/>
        <v>500.85454789400865</v>
      </c>
      <c r="N70" s="67">
        <f t="shared" si="6"/>
        <v>1277.1038790753987</v>
      </c>
      <c r="O70" s="67">
        <f t="shared" si="6"/>
        <v>378.69662213066931</v>
      </c>
      <c r="P70" s="67">
        <f t="shared" si="6"/>
        <v>339.95986069238302</v>
      </c>
      <c r="Q70" s="67">
        <f t="shared" si="6"/>
        <v>930.79079499440422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425635.98723435629</v>
      </c>
      <c r="D72" s="67">
        <f t="shared" si="7"/>
        <v>412644.87257260142</v>
      </c>
      <c r="E72" s="67">
        <f t="shared" si="7"/>
        <v>408263.41437343694</v>
      </c>
      <c r="F72" s="67">
        <f t="shared" si="7"/>
        <v>393189.46709545387</v>
      </c>
      <c r="G72" s="67">
        <f t="shared" si="7"/>
        <v>391282.95591395011</v>
      </c>
      <c r="H72" s="67">
        <f t="shared" si="7"/>
        <v>409693.46603356482</v>
      </c>
      <c r="I72" s="67">
        <f t="shared" si="7"/>
        <v>365155.23923492129</v>
      </c>
      <c r="J72" s="67">
        <f t="shared" si="7"/>
        <v>468108.62361179298</v>
      </c>
      <c r="K72" s="67">
        <f t="shared" si="7"/>
        <v>825489.42786420742</v>
      </c>
      <c r="L72" s="67">
        <f t="shared" si="7"/>
        <v>833677.05143213028</v>
      </c>
      <c r="M72" s="67">
        <f t="shared" si="7"/>
        <v>754024.52142952161</v>
      </c>
      <c r="N72" s="67">
        <f t="shared" si="7"/>
        <v>741058.81470093096</v>
      </c>
      <c r="O72" s="67">
        <f t="shared" si="7"/>
        <v>734942.45350907836</v>
      </c>
      <c r="P72" s="67">
        <f t="shared" si="7"/>
        <v>690574.26308513898</v>
      </c>
      <c r="Q72" s="67">
        <f t="shared" si="7"/>
        <v>734126.88130355766</v>
      </c>
    </row>
    <row r="73" spans="1:17" ht="12" customHeight="1" x14ac:dyDescent="0.25">
      <c r="A73" s="159" t="s">
        <v>140</v>
      </c>
      <c r="B73" s="83"/>
      <c r="C73" s="83">
        <f t="shared" si="7"/>
        <v>48607.496714737164</v>
      </c>
      <c r="D73" s="83">
        <f t="shared" si="7"/>
        <v>39045.157823213856</v>
      </c>
      <c r="E73" s="83">
        <f t="shared" si="7"/>
        <v>43435.507085136174</v>
      </c>
      <c r="F73" s="83">
        <f t="shared" si="7"/>
        <v>39273.097527180391</v>
      </c>
      <c r="G73" s="83">
        <f t="shared" si="7"/>
        <v>45685.350742653594</v>
      </c>
      <c r="H73" s="83">
        <f t="shared" si="7"/>
        <v>35464.034777278022</v>
      </c>
      <c r="I73" s="83">
        <f t="shared" si="7"/>
        <v>68350.06089298072</v>
      </c>
      <c r="J73" s="83">
        <f t="shared" si="7"/>
        <v>21204.175457796893</v>
      </c>
      <c r="K73" s="83">
        <f t="shared" si="7"/>
        <v>103896.12480417101</v>
      </c>
      <c r="L73" s="83">
        <f t="shared" si="7"/>
        <v>53465.90122350723</v>
      </c>
      <c r="M73" s="83">
        <f t="shared" si="7"/>
        <v>100606.37479385958</v>
      </c>
      <c r="N73" s="83">
        <f t="shared" si="7"/>
        <v>85417.613493862882</v>
      </c>
      <c r="O73" s="83">
        <f t="shared" si="7"/>
        <v>93264.498384266699</v>
      </c>
      <c r="P73" s="83">
        <f t="shared" si="7"/>
        <v>81469.706064325801</v>
      </c>
      <c r="Q73" s="83">
        <f t="shared" si="7"/>
        <v>68456.093741455436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393479.62499999994</v>
      </c>
      <c r="C79" s="80">
        <f>RES_hhdet_numvin!C64</f>
        <v>483130.62499999988</v>
      </c>
      <c r="D79" s="80">
        <f>RES_hhdet_numvin!D64</f>
        <v>450175.62499999994</v>
      </c>
      <c r="E79" s="80">
        <f>RES_hhdet_numvin!E64</f>
        <v>444171.62499999994</v>
      </c>
      <c r="F79" s="80">
        <f>RES_hhdet_numvin!F64</f>
        <v>401237.62499999994</v>
      </c>
      <c r="G79" s="80">
        <f>RES_hhdet_numvin!G64</f>
        <v>401144.62499999994</v>
      </c>
      <c r="H79" s="80">
        <f>RES_hhdet_numvin!H64</f>
        <v>429005.62499999994</v>
      </c>
      <c r="I79" s="80">
        <f>RES_hhdet_numvin!I64</f>
        <v>415668.62499999988</v>
      </c>
      <c r="J79" s="80">
        <f>RES_hhdet_numvin!J64</f>
        <v>430586.625</v>
      </c>
      <c r="K79" s="80">
        <f>RES_hhdet_numvin!K64</f>
        <v>450528.62499999988</v>
      </c>
      <c r="L79" s="80">
        <f>RES_hhdet_numvin!L64</f>
        <v>454661.62499999994</v>
      </c>
      <c r="M79" s="80">
        <f>RES_hhdet_numvin!M64</f>
        <v>392099.62499999988</v>
      </c>
      <c r="N79" s="80">
        <f>RES_hhdet_numvin!N64</f>
        <v>402532.62499999994</v>
      </c>
      <c r="O79" s="80">
        <f>RES_hhdet_numvin!O64</f>
        <v>451465.62499999994</v>
      </c>
      <c r="P79" s="80">
        <f>RES_hhdet_numvin!P64</f>
        <v>298406.62499999988</v>
      </c>
      <c r="Q79" s="80">
        <f>RES_hhdet_numvin!Q64</f>
        <v>412023.625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20289.999999999996</v>
      </c>
      <c r="L81" s="80">
        <f>RES_hhdet_numvin!L67</f>
        <v>19641.999999999996</v>
      </c>
      <c r="M81" s="80">
        <f>RES_hhdet_numvin!M67</f>
        <v>44329.999999999993</v>
      </c>
      <c r="N81" s="80">
        <f>RES_hhdet_numvin!N67</f>
        <v>49096.999999999993</v>
      </c>
      <c r="O81" s="80">
        <f>RES_hhdet_numvin!O67</f>
        <v>47239</v>
      </c>
      <c r="P81" s="80">
        <f>RES_hhdet_numvin!P67</f>
        <v>43660.999999999985</v>
      </c>
      <c r="Q81" s="80">
        <f>RES_hhdet_numvin!Q67</f>
        <v>57859.999999999993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393479.62499999994</v>
      </c>
      <c r="C83" s="80">
        <f>RES_hhdet_numvin!C69</f>
        <v>453118.4770141223</v>
      </c>
      <c r="D83" s="80">
        <f>RES_hhdet_numvin!D69</f>
        <v>423119.7265522675</v>
      </c>
      <c r="E83" s="80">
        <f>RES_hhdet_numvin!E69</f>
        <v>399400.67737336998</v>
      </c>
      <c r="F83" s="80">
        <f>RES_hhdet_numvin!F69</f>
        <v>345213.19383081631</v>
      </c>
      <c r="G83" s="80">
        <f>RES_hhdet_numvin!G69</f>
        <v>348101.46254203073</v>
      </c>
      <c r="H83" s="80">
        <f>RES_hhdet_numvin!H69</f>
        <v>384517.86609110236</v>
      </c>
      <c r="I83" s="80">
        <f>RES_hhdet_numvin!I69</f>
        <v>370017.72804783424</v>
      </c>
      <c r="J83" s="80">
        <f>RES_hhdet_numvin!J69</f>
        <v>393666.19637183804</v>
      </c>
      <c r="K83" s="80">
        <f>RES_hhdet_numvin!K69</f>
        <v>412695.35766129923</v>
      </c>
      <c r="L83" s="80">
        <f>RES_hhdet_numvin!L69</f>
        <v>420015.53156460956</v>
      </c>
      <c r="M83" s="80">
        <f>RES_hhdet_numvin!M69</f>
        <v>359036.16285449202</v>
      </c>
      <c r="N83" s="80">
        <f>RES_hhdet_numvin!N69</f>
        <v>376212.40600229625</v>
      </c>
      <c r="O83" s="80">
        <f>RES_hhdet_numvin!O69</f>
        <v>392247.70213085698</v>
      </c>
      <c r="P83" s="80">
        <f>RES_hhdet_numvin!P69</f>
        <v>266855.83427814144</v>
      </c>
      <c r="Q83" s="80">
        <f>RES_hhdet_numvin!Q69</f>
        <v>361811.05268492311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21035.060509907427</v>
      </c>
      <c r="D84" s="80">
        <f>RES_hhdet_numvin!D70</f>
        <v>27055.898447732452</v>
      </c>
      <c r="E84" s="80">
        <f>RES_hhdet_numvin!E70</f>
        <v>26423.720726817777</v>
      </c>
      <c r="F84" s="80">
        <f>RES_hhdet_numvin!F70</f>
        <v>25773.99743353837</v>
      </c>
      <c r="G84" s="80">
        <f>RES_hhdet_numvin!G70</f>
        <v>21058.673481222522</v>
      </c>
      <c r="H84" s="80">
        <f>RES_hhdet_numvin!H70</f>
        <v>17922.272042503657</v>
      </c>
      <c r="I84" s="80">
        <f>RES_hhdet_numvin!I70</f>
        <v>21417.296639904394</v>
      </c>
      <c r="J84" s="80">
        <f>RES_hhdet_numvin!J70</f>
        <v>27819.185352577893</v>
      </c>
      <c r="K84" s="80">
        <f>RES_hhdet_numvin!K70</f>
        <v>37277.649677491521</v>
      </c>
      <c r="L84" s="80">
        <f>RES_hhdet_numvin!L70</f>
        <v>34646.093435390387</v>
      </c>
      <c r="M84" s="80">
        <f>RES_hhdet_numvin!M70</f>
        <v>19805.290832217528</v>
      </c>
      <c r="N84" s="80">
        <f>RES_hhdet_numvin!N70</f>
        <v>16980.672719594248</v>
      </c>
      <c r="O84" s="80">
        <f>RES_hhdet_numvin!O70</f>
        <v>16480.593124135092</v>
      </c>
      <c r="P84" s="80">
        <f>RES_hhdet_numvin!P70</f>
        <v>5974.1194174439506</v>
      </c>
      <c r="Q84" s="80">
        <f>RES_hhdet_numvin!Q70</f>
        <v>7682.476159522761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8781.0294681222713</v>
      </c>
      <c r="D85" s="80">
        <f>RES_hhdet_numvin!D73</f>
        <v>0</v>
      </c>
      <c r="E85" s="80">
        <f>RES_hhdet_numvin!E73</f>
        <v>18054.472248157083</v>
      </c>
      <c r="F85" s="80">
        <f>RES_hhdet_numvin!F73</f>
        <v>29459.547405301921</v>
      </c>
      <c r="G85" s="80">
        <f>RES_hhdet_numvin!G73</f>
        <v>31801.138180346963</v>
      </c>
      <c r="H85" s="80">
        <f>RES_hhdet_numvin!H73</f>
        <v>26339.332420780123</v>
      </c>
      <c r="I85" s="80">
        <f>RES_hhdet_numvin!I73</f>
        <v>23466.451666264471</v>
      </c>
      <c r="J85" s="80">
        <f>RES_hhdet_numvin!J73</f>
        <v>8761.60298680296</v>
      </c>
      <c r="K85" s="80">
        <f>RES_hhdet_numvin!K73</f>
        <v>497.86870228118994</v>
      </c>
      <c r="L85" s="80">
        <f>RES_hhdet_numvin!L73</f>
        <v>0</v>
      </c>
      <c r="M85" s="80">
        <f>RES_hhdet_numvin!M73</f>
        <v>11228.789151697085</v>
      </c>
      <c r="N85" s="80">
        <f>RES_hhdet_numvin!N73</f>
        <v>8272.2670109068495</v>
      </c>
      <c r="O85" s="80">
        <f>RES_hhdet_numvin!O73</f>
        <v>38149.122655682557</v>
      </c>
      <c r="P85" s="80">
        <f>RES_hhdet_numvin!P73</f>
        <v>24374.759619123794</v>
      </c>
      <c r="Q85" s="80">
        <f>RES_hhdet_numvin!Q73</f>
        <v>39832.61848453174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196.05800784784967</v>
      </c>
      <c r="D86" s="80">
        <f>RES_hhdet_numvin!D74</f>
        <v>0</v>
      </c>
      <c r="E86" s="80">
        <f>RES_hhdet_numvin!E74</f>
        <v>292.75465165508581</v>
      </c>
      <c r="F86" s="80">
        <f>RES_hhdet_numvin!F74</f>
        <v>790.8863303433335</v>
      </c>
      <c r="G86" s="80">
        <f>RES_hhdet_numvin!G74</f>
        <v>183.35079639971815</v>
      </c>
      <c r="H86" s="80">
        <f>RES_hhdet_numvin!H74</f>
        <v>226.15444561381736</v>
      </c>
      <c r="I86" s="80">
        <f>RES_hhdet_numvin!I74</f>
        <v>767.14864599684358</v>
      </c>
      <c r="J86" s="80">
        <f>RES_hhdet_numvin!J74</f>
        <v>339.6402887811002</v>
      </c>
      <c r="K86" s="80">
        <f>RES_hhdet_numvin!K74</f>
        <v>57.748958927949445</v>
      </c>
      <c r="L86" s="80">
        <f>RES_hhdet_numvin!L74</f>
        <v>0</v>
      </c>
      <c r="M86" s="80">
        <f>RES_hhdet_numvin!M74</f>
        <v>2029.3821615932598</v>
      </c>
      <c r="N86" s="80">
        <f>RES_hhdet_numvin!N74</f>
        <v>1067.2792672025739</v>
      </c>
      <c r="O86" s="80">
        <f>RES_hhdet_numvin!O74</f>
        <v>4588.2070893253231</v>
      </c>
      <c r="P86" s="80">
        <f>RES_hhdet_numvin!P74</f>
        <v>1201.9116852907698</v>
      </c>
      <c r="Q86" s="80">
        <f>RES_hhdet_numvin!Q74</f>
        <v>2697.4776710223437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380497.65495909244</v>
      </c>
      <c r="C88" s="80">
        <f>RES_hhdet_numvin!C78</f>
        <v>424230.83328479592</v>
      </c>
      <c r="D88" s="80">
        <f>RES_hhdet_numvin!D78</f>
        <v>425308.59843278863</v>
      </c>
      <c r="E88" s="80">
        <f>RES_hhdet_numvin!E78</f>
        <v>384948.54905587656</v>
      </c>
      <c r="F88" s="80">
        <f>RES_hhdet_numvin!F78</f>
        <v>356020.82141034974</v>
      </c>
      <c r="G88" s="80">
        <f>RES_hhdet_numvin!G78</f>
        <v>349135.43117250572</v>
      </c>
      <c r="H88" s="80">
        <f>RES_hhdet_numvin!H78</f>
        <v>379670.54681694682</v>
      </c>
      <c r="I88" s="80">
        <f>RES_hhdet_numvin!I78</f>
        <v>380063.82814256009</v>
      </c>
      <c r="J88" s="80">
        <f>RES_hhdet_numvin!J78</f>
        <v>409382.44954220304</v>
      </c>
      <c r="K88" s="80">
        <f>RES_hhdet_numvin!K78</f>
        <v>414731.19412881794</v>
      </c>
      <c r="L88" s="80">
        <f>RES_hhdet_numvin!L78</f>
        <v>436930.35225284385</v>
      </c>
      <c r="M88" s="80">
        <f>RES_hhdet_numvin!M78</f>
        <v>370438.69630930282</v>
      </c>
      <c r="N88" s="80">
        <f>RES_hhdet_numvin!N78</f>
        <v>372721.87053981057</v>
      </c>
      <c r="O88" s="80">
        <f>RES_hhdet_numvin!O78</f>
        <v>409735.05163967493</v>
      </c>
      <c r="P88" s="80">
        <f>RES_hhdet_numvin!P78</f>
        <v>286767.28598921275</v>
      </c>
      <c r="Q88" s="80">
        <f>RES_hhdet_numvin!Q78</f>
        <v>372296.83632321726</v>
      </c>
    </row>
    <row r="89" spans="1:17" ht="12" customHeight="1" x14ac:dyDescent="0.25">
      <c r="A89" s="29" t="s">
        <v>140</v>
      </c>
      <c r="B89" s="78">
        <f>RES_hhdet_numvin!B79</f>
        <v>12981.970040907503</v>
      </c>
      <c r="C89" s="78">
        <f>RES_hhdet_numvin!C79</f>
        <v>58899.791715203988</v>
      </c>
      <c r="D89" s="78">
        <f>RES_hhdet_numvin!D79</f>
        <v>24867.026567211331</v>
      </c>
      <c r="E89" s="78">
        <f>RES_hhdet_numvin!E79</f>
        <v>59223.075944123346</v>
      </c>
      <c r="F89" s="78">
        <f>RES_hhdet_numvin!F79</f>
        <v>45216.803589650262</v>
      </c>
      <c r="G89" s="78">
        <f>RES_hhdet_numvin!G79</f>
        <v>52009.193827494244</v>
      </c>
      <c r="H89" s="78">
        <f>RES_hhdet_numvin!H79</f>
        <v>49335.078183053076</v>
      </c>
      <c r="I89" s="78">
        <f>RES_hhdet_numvin!I79</f>
        <v>35604.796857439855</v>
      </c>
      <c r="J89" s="78">
        <f>RES_hhdet_numvin!J79</f>
        <v>21204.17545779689</v>
      </c>
      <c r="K89" s="78">
        <f>RES_hhdet_numvin!K79</f>
        <v>35797.43087118199</v>
      </c>
      <c r="L89" s="78">
        <f>RES_hhdet_numvin!L79</f>
        <v>17731.272747156108</v>
      </c>
      <c r="M89" s="78">
        <f>RES_hhdet_numvin!M79</f>
        <v>21660.928690697107</v>
      </c>
      <c r="N89" s="78">
        <f>RES_hhdet_numvin!N79</f>
        <v>29810.754460189361</v>
      </c>
      <c r="O89" s="78">
        <f>RES_hhdet_numvin!O79</f>
        <v>41730.57336032499</v>
      </c>
      <c r="P89" s="78">
        <f>RES_hhdet_numvin!P79</f>
        <v>11639.339010787189</v>
      </c>
      <c r="Q89" s="78">
        <f>RES_hhdet_numvin!Q79</f>
        <v>39726.788676782671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8771.3528409422124</v>
      </c>
      <c r="C93" s="168">
        <f t="shared" ref="C93:Q93" si="8">SUM(C94,C97,C99,C108)</f>
        <v>9288.3313921272529</v>
      </c>
      <c r="D93" s="168">
        <f t="shared" si="8"/>
        <v>8986.8610533905212</v>
      </c>
      <c r="E93" s="168">
        <f t="shared" si="8"/>
        <v>9194.1553945275464</v>
      </c>
      <c r="F93" s="168">
        <f t="shared" si="8"/>
        <v>8782.7215734637684</v>
      </c>
      <c r="G93" s="168">
        <f t="shared" si="8"/>
        <v>8447.3982465679437</v>
      </c>
      <c r="H93" s="168">
        <f t="shared" si="8"/>
        <v>8506.839728997933</v>
      </c>
      <c r="I93" s="168">
        <f t="shared" si="8"/>
        <v>7634.3053833699187</v>
      </c>
      <c r="J93" s="168">
        <f t="shared" si="8"/>
        <v>8602.813655734406</v>
      </c>
      <c r="K93" s="168">
        <f t="shared" si="8"/>
        <v>8584.9601188471352</v>
      </c>
      <c r="L93" s="168">
        <f t="shared" si="8"/>
        <v>9928.1492575371467</v>
      </c>
      <c r="M93" s="168">
        <f t="shared" si="8"/>
        <v>7797.4410189726341</v>
      </c>
      <c r="N93" s="168">
        <f t="shared" si="8"/>
        <v>8363.4629909408868</v>
      </c>
      <c r="O93" s="168">
        <f t="shared" si="8"/>
        <v>8894.5947931528808</v>
      </c>
      <c r="P93" s="168">
        <f t="shared" si="8"/>
        <v>6715.3657959733264</v>
      </c>
      <c r="Q93" s="168">
        <f t="shared" si="8"/>
        <v>7157.727059296064</v>
      </c>
    </row>
    <row r="94" spans="1:17" ht="12" customHeight="1" x14ac:dyDescent="0.25">
      <c r="A94" s="158" t="s">
        <v>65</v>
      </c>
      <c r="B94" s="157">
        <f>SUM(B95:B96)</f>
        <v>6591.4002440026652</v>
      </c>
      <c r="C94" s="157">
        <f t="shared" ref="C94:Q94" si="9">SUM(C95:C96)</f>
        <v>7071.5440668687752</v>
      </c>
      <c r="D94" s="157">
        <f t="shared" si="9"/>
        <v>6713.2867529938267</v>
      </c>
      <c r="E94" s="157">
        <f t="shared" si="9"/>
        <v>6922.089659995775</v>
      </c>
      <c r="F94" s="157">
        <f t="shared" si="9"/>
        <v>6523.8276750030054</v>
      </c>
      <c r="G94" s="157">
        <f t="shared" si="9"/>
        <v>6180.1022493890914</v>
      </c>
      <c r="H94" s="157">
        <f t="shared" si="9"/>
        <v>6187.5993824505731</v>
      </c>
      <c r="I94" s="157">
        <f t="shared" si="9"/>
        <v>5303.6436419626643</v>
      </c>
      <c r="J94" s="157">
        <f t="shared" si="9"/>
        <v>6265.3474769317509</v>
      </c>
      <c r="K94" s="157">
        <f t="shared" si="9"/>
        <v>6257.6617570116732</v>
      </c>
      <c r="L94" s="157">
        <f t="shared" si="9"/>
        <v>7586.02618563532</v>
      </c>
      <c r="M94" s="157">
        <f t="shared" si="9"/>
        <v>5455.0649472253544</v>
      </c>
      <c r="N94" s="157">
        <f t="shared" si="9"/>
        <v>6006.7607111852094</v>
      </c>
      <c r="O94" s="157">
        <f t="shared" si="9"/>
        <v>6505.1577218059447</v>
      </c>
      <c r="P94" s="157">
        <f t="shared" si="9"/>
        <v>4368.8586084413455</v>
      </c>
      <c r="Q94" s="157">
        <f t="shared" si="9"/>
        <v>4794.542663937109</v>
      </c>
    </row>
    <row r="95" spans="1:17" ht="12" customHeight="1" x14ac:dyDescent="0.25">
      <c r="A95" s="23" t="s">
        <v>161</v>
      </c>
      <c r="B95" s="156">
        <f>RES_hhdet_fec!B$64</f>
        <v>6507.8064052057252</v>
      </c>
      <c r="C95" s="156">
        <f>RES_hhdet_fec!C$64</f>
        <v>6983.2609996607061</v>
      </c>
      <c r="D95" s="156">
        <f>RES_hhdet_fec!D$64</f>
        <v>6614.53284167522</v>
      </c>
      <c r="E95" s="156">
        <f>RES_hhdet_fec!E$64</f>
        <v>6821.895555803867</v>
      </c>
      <c r="F95" s="156">
        <f>RES_hhdet_fec!F$64</f>
        <v>6433.4654683554645</v>
      </c>
      <c r="G95" s="156">
        <f>RES_hhdet_fec!G$64</f>
        <v>6094.3172291338342</v>
      </c>
      <c r="H95" s="156">
        <f>RES_hhdet_fec!H$64</f>
        <v>6103.2660538067275</v>
      </c>
      <c r="I95" s="156">
        <f>RES_hhdet_fec!I$64</f>
        <v>5215.3842557957068</v>
      </c>
      <c r="J95" s="156">
        <f>RES_hhdet_fec!J$64</f>
        <v>6171.9614023988197</v>
      </c>
      <c r="K95" s="156">
        <f>RES_hhdet_fec!K$64</f>
        <v>6148.7462257645057</v>
      </c>
      <c r="L95" s="156">
        <f>RES_hhdet_fec!L$64</f>
        <v>7482.6504966529565</v>
      </c>
      <c r="M95" s="156">
        <f>RES_hhdet_fec!M$64</f>
        <v>5333.5727547540228</v>
      </c>
      <c r="N95" s="156">
        <f>RES_hhdet_fec!N$64</f>
        <v>5854.5173948427964</v>
      </c>
      <c r="O95" s="156">
        <f>RES_hhdet_fec!O$64</f>
        <v>6343.2594629792466</v>
      </c>
      <c r="P95" s="156">
        <f>RES_hhdet_fec!P$64</f>
        <v>4208.3722782240493</v>
      </c>
      <c r="Q95" s="156">
        <f>RES_hhdet_fec!Q$64</f>
        <v>4622.0648386192606</v>
      </c>
    </row>
    <row r="96" spans="1:17" ht="12" customHeight="1" x14ac:dyDescent="0.25">
      <c r="A96" s="23" t="s">
        <v>60</v>
      </c>
      <c r="B96" s="156">
        <f>RES_hhdet_fec!B$65</f>
        <v>83.593838796939792</v>
      </c>
      <c r="C96" s="156">
        <f>RES_hhdet_fec!C$65</f>
        <v>88.283067208069369</v>
      </c>
      <c r="D96" s="156">
        <f>RES_hhdet_fec!D$65</f>
        <v>98.753911318606569</v>
      </c>
      <c r="E96" s="156">
        <f>RES_hhdet_fec!E$65</f>
        <v>100.19410419190832</v>
      </c>
      <c r="F96" s="156">
        <f>RES_hhdet_fec!F$65</f>
        <v>90.362206647540702</v>
      </c>
      <c r="G96" s="156">
        <f>RES_hhdet_fec!G$65</f>
        <v>85.785020255257621</v>
      </c>
      <c r="H96" s="156">
        <f>RES_hhdet_fec!H$65</f>
        <v>84.333328643845405</v>
      </c>
      <c r="I96" s="156">
        <f>RES_hhdet_fec!I$65</f>
        <v>88.259386166957512</v>
      </c>
      <c r="J96" s="156">
        <f>RES_hhdet_fec!J$65</f>
        <v>93.386074532931104</v>
      </c>
      <c r="K96" s="156">
        <f>RES_hhdet_fec!K$65</f>
        <v>108.91553124716765</v>
      </c>
      <c r="L96" s="156">
        <f>RES_hhdet_fec!L$65</f>
        <v>103.37568898236344</v>
      </c>
      <c r="M96" s="156">
        <f>RES_hhdet_fec!M$65</f>
        <v>121.49219247133163</v>
      </c>
      <c r="N96" s="156">
        <f>RES_hhdet_fec!N$65</f>
        <v>152.24331634241292</v>
      </c>
      <c r="O96" s="156">
        <f>RES_hhdet_fec!O$65</f>
        <v>161.89825882669768</v>
      </c>
      <c r="P96" s="156">
        <f>RES_hhdet_fec!P$65</f>
        <v>160.48633021729654</v>
      </c>
      <c r="Q96" s="156">
        <f>RES_hhdet_fec!Q$65</f>
        <v>172.47782531784816</v>
      </c>
    </row>
    <row r="97" spans="1:17" ht="12" customHeight="1" x14ac:dyDescent="0.25">
      <c r="A97" s="158" t="s">
        <v>112</v>
      </c>
      <c r="B97" s="157">
        <f>B98</f>
        <v>2.8649638054705364</v>
      </c>
      <c r="C97" s="157">
        <f t="shared" ref="C97:Q97" si="10">C98</f>
        <v>2.8554269232909912</v>
      </c>
      <c r="D97" s="157">
        <f t="shared" si="10"/>
        <v>2.8884545050154498</v>
      </c>
      <c r="E97" s="157">
        <f t="shared" si="10"/>
        <v>2.8557172099191135</v>
      </c>
      <c r="F97" s="157">
        <f t="shared" si="10"/>
        <v>2.8565232344599853</v>
      </c>
      <c r="G97" s="157">
        <f t="shared" si="10"/>
        <v>2.7805999282216924</v>
      </c>
      <c r="H97" s="157">
        <f t="shared" si="10"/>
        <v>2.7998249312033532</v>
      </c>
      <c r="I97" s="157">
        <f t="shared" si="10"/>
        <v>2.9489248015222955</v>
      </c>
      <c r="J97" s="157">
        <f t="shared" si="10"/>
        <v>3.0642191756490553</v>
      </c>
      <c r="K97" s="157">
        <f t="shared" si="10"/>
        <v>3.6381232581242116</v>
      </c>
      <c r="L97" s="157">
        <f t="shared" si="10"/>
        <v>4.022822248808148</v>
      </c>
      <c r="M97" s="157">
        <f t="shared" si="10"/>
        <v>5.433480486173023</v>
      </c>
      <c r="N97" s="157">
        <f t="shared" si="10"/>
        <v>6.7853927156386096</v>
      </c>
      <c r="O97" s="157">
        <f t="shared" si="10"/>
        <v>8.0294461551696088</v>
      </c>
      <c r="P97" s="157">
        <f t="shared" si="10"/>
        <v>9.1760106032061639</v>
      </c>
      <c r="Q97" s="157">
        <f t="shared" si="10"/>
        <v>10.64357210083176</v>
      </c>
    </row>
    <row r="98" spans="1:17" ht="12" customHeight="1" x14ac:dyDescent="0.25">
      <c r="A98" s="23" t="s">
        <v>60</v>
      </c>
      <c r="B98" s="156">
        <f>RES_hhdet_fec!B$67</f>
        <v>2.8649638054705364</v>
      </c>
      <c r="C98" s="156">
        <f>RES_hhdet_fec!C$67</f>
        <v>2.8554269232909912</v>
      </c>
      <c r="D98" s="156">
        <f>RES_hhdet_fec!D$67</f>
        <v>2.8884545050154498</v>
      </c>
      <c r="E98" s="156">
        <f>RES_hhdet_fec!E$67</f>
        <v>2.8557172099191135</v>
      </c>
      <c r="F98" s="156">
        <f>RES_hhdet_fec!F$67</f>
        <v>2.8565232344599853</v>
      </c>
      <c r="G98" s="156">
        <f>RES_hhdet_fec!G$67</f>
        <v>2.7805999282216924</v>
      </c>
      <c r="H98" s="156">
        <f>RES_hhdet_fec!H$67</f>
        <v>2.7998249312033532</v>
      </c>
      <c r="I98" s="156">
        <f>RES_hhdet_fec!I$67</f>
        <v>2.9489248015222955</v>
      </c>
      <c r="J98" s="156">
        <f>RES_hhdet_fec!J$67</f>
        <v>3.0642191756490553</v>
      </c>
      <c r="K98" s="156">
        <f>RES_hhdet_fec!K$67</f>
        <v>3.6381232581242116</v>
      </c>
      <c r="L98" s="156">
        <f>RES_hhdet_fec!L$67</f>
        <v>4.022822248808148</v>
      </c>
      <c r="M98" s="156">
        <f>RES_hhdet_fec!M$67</f>
        <v>5.433480486173023</v>
      </c>
      <c r="N98" s="156">
        <f>RES_hhdet_fec!N$67</f>
        <v>6.7853927156386096</v>
      </c>
      <c r="O98" s="156">
        <f>RES_hhdet_fec!O$67</f>
        <v>8.0294461551696088</v>
      </c>
      <c r="P98" s="156">
        <f>RES_hhdet_fec!P$67</f>
        <v>9.1760106032061639</v>
      </c>
      <c r="Q98" s="156">
        <f>RES_hhdet_fec!Q$67</f>
        <v>10.64357210083176</v>
      </c>
    </row>
    <row r="99" spans="1:17" ht="12" customHeight="1" x14ac:dyDescent="0.25">
      <c r="A99" s="158" t="s">
        <v>63</v>
      </c>
      <c r="B99" s="157">
        <f>SUM(B100:B101,B104:B105)</f>
        <v>1547.2841349019748</v>
      </c>
      <c r="C99" s="157">
        <f t="shared" ref="C99:Q99" si="11">SUM(C100:C101,C104:C105)</f>
        <v>1568.9753219754516</v>
      </c>
      <c r="D99" s="157">
        <f t="shared" si="11"/>
        <v>1607.7371924101676</v>
      </c>
      <c r="E99" s="157">
        <f t="shared" si="11"/>
        <v>1604.4343576227614</v>
      </c>
      <c r="F99" s="157">
        <f t="shared" si="11"/>
        <v>1591.9285458827485</v>
      </c>
      <c r="G99" s="157">
        <f t="shared" si="11"/>
        <v>1595.1862843249949</v>
      </c>
      <c r="H99" s="157">
        <f t="shared" si="11"/>
        <v>1622.3728185305606</v>
      </c>
      <c r="I99" s="157">
        <f t="shared" si="11"/>
        <v>1624.6880614482461</v>
      </c>
      <c r="J99" s="157">
        <f t="shared" si="11"/>
        <v>1626.4390515291473</v>
      </c>
      <c r="K99" s="157">
        <f t="shared" si="11"/>
        <v>1625.2534072978065</v>
      </c>
      <c r="L99" s="157">
        <f t="shared" si="11"/>
        <v>1633.998813974923</v>
      </c>
      <c r="M99" s="157">
        <f t="shared" si="11"/>
        <v>1632.5595002949542</v>
      </c>
      <c r="N99" s="157">
        <f t="shared" si="11"/>
        <v>1643.8045301079187</v>
      </c>
      <c r="O99" s="157">
        <f t="shared" si="11"/>
        <v>1669.1605113912315</v>
      </c>
      <c r="P99" s="157">
        <f t="shared" si="11"/>
        <v>1633.7670468654401</v>
      </c>
      <c r="Q99" s="157">
        <f t="shared" si="11"/>
        <v>1649.8140704392488</v>
      </c>
    </row>
    <row r="100" spans="1:17" ht="12" customHeight="1" x14ac:dyDescent="0.25">
      <c r="A100" s="167" t="s">
        <v>160</v>
      </c>
      <c r="B100" s="132">
        <f>RES_hhdet_fec!B$69</f>
        <v>1396.728282424282</v>
      </c>
      <c r="C100" s="132">
        <f>RES_hhdet_fec!C$69</f>
        <v>1439.6998378119058</v>
      </c>
      <c r="D100" s="132">
        <f>RES_hhdet_fec!D$69</f>
        <v>1472.5496122495847</v>
      </c>
      <c r="E100" s="132">
        <f>RES_hhdet_fec!E$69</f>
        <v>1471.6285808165485</v>
      </c>
      <c r="F100" s="132">
        <f>RES_hhdet_fec!F$69</f>
        <v>1462.4240852584799</v>
      </c>
      <c r="G100" s="132">
        <f>RES_hhdet_fec!G$69</f>
        <v>1465.8434105974227</v>
      </c>
      <c r="H100" s="132">
        <f>RES_hhdet_fec!H$69</f>
        <v>1495.7639706070868</v>
      </c>
      <c r="I100" s="132">
        <f>RES_hhdet_fec!I$69</f>
        <v>1491.7452860111741</v>
      </c>
      <c r="J100" s="132">
        <f>RES_hhdet_fec!J$69</f>
        <v>1504.7285300414937</v>
      </c>
      <c r="K100" s="132">
        <f>RES_hhdet_fec!K$69</f>
        <v>1500.3060473590115</v>
      </c>
      <c r="L100" s="132">
        <f>RES_hhdet_fec!L$69</f>
        <v>1524.4177910654414</v>
      </c>
      <c r="M100" s="132">
        <f>RES_hhdet_fec!M$69</f>
        <v>1510.4339988584522</v>
      </c>
      <c r="N100" s="132">
        <f>RES_hhdet_fec!N$69</f>
        <v>1511.6550686274886</v>
      </c>
      <c r="O100" s="132">
        <f>RES_hhdet_fec!O$69</f>
        <v>1518.826239438491</v>
      </c>
      <c r="P100" s="132">
        <f>RES_hhdet_fec!P$69</f>
        <v>1483.6938673835639</v>
      </c>
      <c r="Q100" s="132">
        <f>RES_hhdet_fec!Q$69</f>
        <v>1491.0410022654132</v>
      </c>
    </row>
    <row r="101" spans="1:17" ht="12" customHeight="1" x14ac:dyDescent="0.25">
      <c r="A101" s="167" t="s">
        <v>159</v>
      </c>
      <c r="B101" s="132">
        <f>SUM(B102:B103)</f>
        <v>30.184020064640197</v>
      </c>
      <c r="C101" s="132">
        <f t="shared" ref="C101:Q101" si="12">SUM(C102:C103)</f>
        <v>34.764610208212915</v>
      </c>
      <c r="D101" s="132">
        <f t="shared" si="12"/>
        <v>38.840472655435732</v>
      </c>
      <c r="E101" s="132">
        <f t="shared" si="12"/>
        <v>41.895907104253155</v>
      </c>
      <c r="F101" s="132">
        <f t="shared" si="12"/>
        <v>45.088179017646311</v>
      </c>
      <c r="G101" s="132">
        <f t="shared" si="12"/>
        <v>47.643089955861797</v>
      </c>
      <c r="H101" s="132">
        <f t="shared" si="12"/>
        <v>49.812830918875818</v>
      </c>
      <c r="I101" s="132">
        <f t="shared" si="12"/>
        <v>52.245572441631275</v>
      </c>
      <c r="J101" s="132">
        <f t="shared" si="12"/>
        <v>55.658686486396782</v>
      </c>
      <c r="K101" s="132">
        <f t="shared" si="12"/>
        <v>60.572918576609148</v>
      </c>
      <c r="L101" s="132">
        <f t="shared" si="12"/>
        <v>65.243420801145177</v>
      </c>
      <c r="M101" s="132">
        <f t="shared" si="12"/>
        <v>67.153933542006513</v>
      </c>
      <c r="N101" s="132">
        <f t="shared" si="12"/>
        <v>68.768382639415108</v>
      </c>
      <c r="O101" s="132">
        <f t="shared" si="12"/>
        <v>70.476836441298957</v>
      </c>
      <c r="P101" s="132">
        <f t="shared" si="12"/>
        <v>69.782635923589524</v>
      </c>
      <c r="Q101" s="132">
        <f t="shared" si="12"/>
        <v>70.032652546755884</v>
      </c>
    </row>
    <row r="102" spans="1:17" ht="12" customHeight="1" x14ac:dyDescent="0.25">
      <c r="A102" s="166" t="s">
        <v>203</v>
      </c>
      <c r="B102" s="165">
        <f>RES_hhdet_fec!B$71</f>
        <v>22.87204275859062</v>
      </c>
      <c r="C102" s="165">
        <f>RES_hhdet_fec!C$71</f>
        <v>26.292343421462871</v>
      </c>
      <c r="D102" s="165">
        <f>RES_hhdet_fec!D$71</f>
        <v>29.318720680919558</v>
      </c>
      <c r="E102" s="165">
        <f>RES_hhdet_fec!E$71</f>
        <v>31.565730692754645</v>
      </c>
      <c r="F102" s="165">
        <f>RES_hhdet_fec!F$71</f>
        <v>33.909584030498316</v>
      </c>
      <c r="G102" s="165">
        <f>RES_hhdet_fec!G$71</f>
        <v>35.768319881448384</v>
      </c>
      <c r="H102" s="165">
        <f>RES_hhdet_fec!H$71</f>
        <v>37.328388964029259</v>
      </c>
      <c r="I102" s="165">
        <f>RES_hhdet_fec!I$71</f>
        <v>39.077889121138014</v>
      </c>
      <c r="J102" s="165">
        <f>RES_hhdet_fec!J$71</f>
        <v>41.554920866490413</v>
      </c>
      <c r="K102" s="165">
        <f>RES_hhdet_fec!K$71</f>
        <v>45.135789598185966</v>
      </c>
      <c r="L102" s="165">
        <f>RES_hhdet_fec!L$71</f>
        <v>48.515206289206162</v>
      </c>
      <c r="M102" s="165">
        <f>RES_hhdet_fec!M$71</f>
        <v>49.87581305681578</v>
      </c>
      <c r="N102" s="165">
        <f>RES_hhdet_fec!N$71</f>
        <v>51.106482570313787</v>
      </c>
      <c r="O102" s="165">
        <f>RES_hhdet_fec!O$71</f>
        <v>52.447931052639213</v>
      </c>
      <c r="P102" s="165">
        <f>RES_hhdet_fec!P$71</f>
        <v>51.808044868222865</v>
      </c>
      <c r="Q102" s="165">
        <f>RES_hhdet_fec!Q$71</f>
        <v>52.014495656860838</v>
      </c>
    </row>
    <row r="103" spans="1:17" ht="12" customHeight="1" x14ac:dyDescent="0.25">
      <c r="A103" s="147" t="s">
        <v>59</v>
      </c>
      <c r="B103" s="164">
        <f>RES_hhdet_fec!B$72</f>
        <v>7.3119773060495783</v>
      </c>
      <c r="C103" s="164">
        <f>RES_hhdet_fec!C$72</f>
        <v>8.4722667867500476</v>
      </c>
      <c r="D103" s="164">
        <f>RES_hhdet_fec!D$72</f>
        <v>9.5217519745161745</v>
      </c>
      <c r="E103" s="164">
        <f>RES_hhdet_fec!E$72</f>
        <v>10.330176411498506</v>
      </c>
      <c r="F103" s="164">
        <f>RES_hhdet_fec!F$72</f>
        <v>11.178594987147997</v>
      </c>
      <c r="G103" s="164">
        <f>RES_hhdet_fec!G$72</f>
        <v>11.874770074413409</v>
      </c>
      <c r="H103" s="164">
        <f>RES_hhdet_fec!H$72</f>
        <v>12.484441954846558</v>
      </c>
      <c r="I103" s="164">
        <f>RES_hhdet_fec!I$72</f>
        <v>13.167683320493261</v>
      </c>
      <c r="J103" s="164">
        <f>RES_hhdet_fec!J$72</f>
        <v>14.103765619906371</v>
      </c>
      <c r="K103" s="164">
        <f>RES_hhdet_fec!K$72</f>
        <v>15.437128978423182</v>
      </c>
      <c r="L103" s="164">
        <f>RES_hhdet_fec!L$72</f>
        <v>16.728214511939012</v>
      </c>
      <c r="M103" s="164">
        <f>RES_hhdet_fec!M$72</f>
        <v>17.278120485190726</v>
      </c>
      <c r="N103" s="164">
        <f>RES_hhdet_fec!N$72</f>
        <v>17.661900069101318</v>
      </c>
      <c r="O103" s="164">
        <f>RES_hhdet_fec!O$72</f>
        <v>18.028905388659744</v>
      </c>
      <c r="P103" s="164">
        <f>RES_hhdet_fec!P$72</f>
        <v>17.974591055366655</v>
      </c>
      <c r="Q103" s="164">
        <f>RES_hhdet_fec!Q$72</f>
        <v>18.018156889895039</v>
      </c>
    </row>
    <row r="104" spans="1:17" ht="12" customHeight="1" x14ac:dyDescent="0.25">
      <c r="A104" s="163" t="s">
        <v>142</v>
      </c>
      <c r="B104" s="162">
        <f>RES_hhdet_fec!B$73</f>
        <v>117.80606812695584</v>
      </c>
      <c r="C104" s="162">
        <f>RES_hhdet_fec!C$73</f>
        <v>92.282507199100095</v>
      </c>
      <c r="D104" s="162">
        <f>RES_hhdet_fec!D$73</f>
        <v>93.88826861553062</v>
      </c>
      <c r="E104" s="162">
        <f>RES_hhdet_fec!E$73</f>
        <v>88.416646748369971</v>
      </c>
      <c r="F104" s="162">
        <f>RES_hhdet_fec!F$73</f>
        <v>81.908599153347723</v>
      </c>
      <c r="G104" s="162">
        <f>RES_hhdet_fec!G$73</f>
        <v>79.14534932312624</v>
      </c>
      <c r="H104" s="162">
        <f>RES_hhdet_fec!H$73</f>
        <v>74.340924183555515</v>
      </c>
      <c r="I104" s="162">
        <f>RES_hhdet_fec!I$73</f>
        <v>77.9998122110879</v>
      </c>
      <c r="J104" s="162">
        <f>RES_hhdet_fec!J$73</f>
        <v>63.744190725060577</v>
      </c>
      <c r="K104" s="162">
        <f>RES_hhdet_fec!K$73</f>
        <v>61.94794041266065</v>
      </c>
      <c r="L104" s="162">
        <f>RES_hhdet_fec!L$73</f>
        <v>42.586277952729574</v>
      </c>
      <c r="M104" s="162">
        <f>RES_hhdet_fec!M$73</f>
        <v>52.749452184123484</v>
      </c>
      <c r="N104" s="162">
        <f>RES_hhdet_fec!N$73</f>
        <v>60.798302406931889</v>
      </c>
      <c r="O104" s="162">
        <f>RES_hhdet_fec!O$73</f>
        <v>76.511924489810497</v>
      </c>
      <c r="P104" s="162">
        <f>RES_hhdet_fec!P$73</f>
        <v>76.880150532573893</v>
      </c>
      <c r="Q104" s="162">
        <f>RES_hhdet_fec!Q$73</f>
        <v>84.981160538181868</v>
      </c>
    </row>
    <row r="105" spans="1:17" ht="12" customHeight="1" x14ac:dyDescent="0.25">
      <c r="A105" s="161" t="s">
        <v>141</v>
      </c>
      <c r="B105" s="160">
        <f>SUM(B106:B107)</f>
        <v>2.5657642860967242</v>
      </c>
      <c r="C105" s="160">
        <f t="shared" ref="C105:Q105" si="13">SUM(C106:C107)</f>
        <v>2.2283667562329255</v>
      </c>
      <c r="D105" s="160">
        <f t="shared" si="13"/>
        <v>2.4588388896166045</v>
      </c>
      <c r="E105" s="160">
        <f t="shared" si="13"/>
        <v>2.493222953589759</v>
      </c>
      <c r="F105" s="160">
        <f t="shared" si="13"/>
        <v>2.5076824532745627</v>
      </c>
      <c r="G105" s="160">
        <f t="shared" si="13"/>
        <v>2.5544344485840478</v>
      </c>
      <c r="H105" s="160">
        <f t="shared" si="13"/>
        <v>2.4550928210425358</v>
      </c>
      <c r="I105" s="160">
        <f t="shared" si="13"/>
        <v>2.6973907843529266</v>
      </c>
      <c r="J105" s="160">
        <f t="shared" si="13"/>
        <v>2.3076442761959801</v>
      </c>
      <c r="K105" s="160">
        <f t="shared" si="13"/>
        <v>2.4265009495250833</v>
      </c>
      <c r="L105" s="160">
        <f t="shared" si="13"/>
        <v>1.7513241556065688</v>
      </c>
      <c r="M105" s="160">
        <f t="shared" si="13"/>
        <v>2.2221157103716855</v>
      </c>
      <c r="N105" s="160">
        <f t="shared" si="13"/>
        <v>2.5827764340831054</v>
      </c>
      <c r="O105" s="160">
        <f t="shared" si="13"/>
        <v>3.3455110216308679</v>
      </c>
      <c r="P105" s="160">
        <f t="shared" si="13"/>
        <v>3.4103930257126405</v>
      </c>
      <c r="Q105" s="160">
        <f t="shared" si="13"/>
        <v>3.7592550888977838</v>
      </c>
    </row>
    <row r="106" spans="1:17" ht="12" customHeight="1" x14ac:dyDescent="0.25">
      <c r="A106" s="148" t="s">
        <v>60</v>
      </c>
      <c r="B106" s="156">
        <f>RES_hhdet_fec!B$75</f>
        <v>1.929086849272126</v>
      </c>
      <c r="C106" s="156">
        <f>RES_hhdet_fec!C$75</f>
        <v>1.6852720690789653</v>
      </c>
      <c r="D106" s="156">
        <f>RES_hhdet_fec!D$75</f>
        <v>1.8693075731764659</v>
      </c>
      <c r="E106" s="156">
        <f>RES_hhdet_fec!E$75</f>
        <v>1.8964305994243837</v>
      </c>
      <c r="F106" s="156">
        <f>RES_hhdet_fec!F$75</f>
        <v>1.8992254172318368</v>
      </c>
      <c r="G106" s="156">
        <f>RES_hhdet_fec!G$75</f>
        <v>1.9311701034964135</v>
      </c>
      <c r="H106" s="156">
        <f>RES_hhdet_fec!H$75</f>
        <v>1.8553061751049931</v>
      </c>
      <c r="I106" s="156">
        <f>RES_hhdet_fec!I$75</f>
        <v>2.043201601707302</v>
      </c>
      <c r="J106" s="156">
        <f>RES_hhdet_fec!J$75</f>
        <v>1.7603169039631346</v>
      </c>
      <c r="K106" s="156">
        <f>RES_hhdet_fec!K$75</f>
        <v>1.86370620965293</v>
      </c>
      <c r="L106" s="156">
        <f>RES_hhdet_fec!L$75</f>
        <v>1.3552621831963925</v>
      </c>
      <c r="M106" s="156">
        <f>RES_hhdet_fec!M$75</f>
        <v>1.7417913513298773</v>
      </c>
      <c r="N106" s="156">
        <f>RES_hhdet_fec!N$75</f>
        <v>2.0554984141956827</v>
      </c>
      <c r="O106" s="156">
        <f>RES_hhdet_fec!O$75</f>
        <v>2.6420536768847027</v>
      </c>
      <c r="P106" s="156">
        <f>RES_hhdet_fec!P$75</f>
        <v>2.6845378226875813</v>
      </c>
      <c r="Q106" s="156">
        <f>RES_hhdet_fec!Q$75</f>
        <v>2.964558998816726</v>
      </c>
    </row>
    <row r="107" spans="1:17" ht="12" customHeight="1" x14ac:dyDescent="0.25">
      <c r="A107" s="148" t="s">
        <v>59</v>
      </c>
      <c r="B107" s="156">
        <f>RES_hhdet_fec!B$76</f>
        <v>0.63667743682459832</v>
      </c>
      <c r="C107" s="156">
        <f>RES_hhdet_fec!C$76</f>
        <v>0.54309468715396025</v>
      </c>
      <c r="D107" s="156">
        <f>RES_hhdet_fec!D$76</f>
        <v>0.58953131644013856</v>
      </c>
      <c r="E107" s="156">
        <f>RES_hhdet_fec!E$76</f>
        <v>0.59679235416537513</v>
      </c>
      <c r="F107" s="156">
        <f>RES_hhdet_fec!F$76</f>
        <v>0.60845703604272583</v>
      </c>
      <c r="G107" s="156">
        <f>RES_hhdet_fec!G$76</f>
        <v>0.62326434508763406</v>
      </c>
      <c r="H107" s="156">
        <f>RES_hhdet_fec!H$76</f>
        <v>0.59978664593754261</v>
      </c>
      <c r="I107" s="156">
        <f>RES_hhdet_fec!I$76</f>
        <v>0.65418918264562465</v>
      </c>
      <c r="J107" s="156">
        <f>RES_hhdet_fec!J$76</f>
        <v>0.54732737223284567</v>
      </c>
      <c r="K107" s="156">
        <f>RES_hhdet_fec!K$76</f>
        <v>0.56279473987215323</v>
      </c>
      <c r="L107" s="156">
        <f>RES_hhdet_fec!L$76</f>
        <v>0.39606197241017649</v>
      </c>
      <c r="M107" s="156">
        <f>RES_hhdet_fec!M$76</f>
        <v>0.48032435904180826</v>
      </c>
      <c r="N107" s="156">
        <f>RES_hhdet_fec!N$76</f>
        <v>0.52727801988742262</v>
      </c>
      <c r="O107" s="156">
        <f>RES_hhdet_fec!O$76</f>
        <v>0.70345734474616517</v>
      </c>
      <c r="P107" s="156">
        <f>RES_hhdet_fec!P$76</f>
        <v>0.72585520302505901</v>
      </c>
      <c r="Q107" s="156">
        <f>RES_hhdet_fec!Q$76</f>
        <v>0.79469609008105779</v>
      </c>
    </row>
    <row r="108" spans="1:17" ht="12" customHeight="1" x14ac:dyDescent="0.25">
      <c r="A108" s="158" t="s">
        <v>62</v>
      </c>
      <c r="B108" s="157">
        <f>SUM(B109:B110)</f>
        <v>629.80349823210156</v>
      </c>
      <c r="C108" s="157">
        <f t="shared" ref="C108:Q108" si="14">SUM(C109:C110)</f>
        <v>644.95657635973521</v>
      </c>
      <c r="D108" s="157">
        <f t="shared" si="14"/>
        <v>662.948653481512</v>
      </c>
      <c r="E108" s="157">
        <f t="shared" si="14"/>
        <v>664.77565969909165</v>
      </c>
      <c r="F108" s="157">
        <f t="shared" si="14"/>
        <v>664.1088293435555</v>
      </c>
      <c r="G108" s="157">
        <f t="shared" si="14"/>
        <v>669.3291129256362</v>
      </c>
      <c r="H108" s="157">
        <f t="shared" si="14"/>
        <v>694.06770308559521</v>
      </c>
      <c r="I108" s="157">
        <f t="shared" si="14"/>
        <v>703.02475515748608</v>
      </c>
      <c r="J108" s="157">
        <f t="shared" si="14"/>
        <v>707.96290809785899</v>
      </c>
      <c r="K108" s="157">
        <f t="shared" si="14"/>
        <v>698.40683127953184</v>
      </c>
      <c r="L108" s="157">
        <f t="shared" si="14"/>
        <v>704.10143567809575</v>
      </c>
      <c r="M108" s="157">
        <f t="shared" si="14"/>
        <v>704.38309096615262</v>
      </c>
      <c r="N108" s="157">
        <f t="shared" si="14"/>
        <v>706.1123569321212</v>
      </c>
      <c r="O108" s="157">
        <f t="shared" si="14"/>
        <v>712.24711380053543</v>
      </c>
      <c r="P108" s="157">
        <f t="shared" si="14"/>
        <v>703.56413006333378</v>
      </c>
      <c r="Q108" s="157">
        <f t="shared" si="14"/>
        <v>702.72675281887439</v>
      </c>
    </row>
    <row r="109" spans="1:17" ht="12" customHeight="1" x14ac:dyDescent="0.25">
      <c r="A109" s="23" t="s">
        <v>203</v>
      </c>
      <c r="B109" s="156">
        <f>RES_hhdet_fec!B$78</f>
        <v>581.23208282631401</v>
      </c>
      <c r="C109" s="156">
        <f>RES_hhdet_fec!C$78</f>
        <v>593.99557910592671</v>
      </c>
      <c r="D109" s="156">
        <f>RES_hhdet_fec!D$78</f>
        <v>610.18660539427378</v>
      </c>
      <c r="E109" s="156">
        <f>RES_hhdet_fec!E$78</f>
        <v>612.09598268682873</v>
      </c>
      <c r="F109" s="156">
        <f>RES_hhdet_fec!F$78</f>
        <v>613.3028423555553</v>
      </c>
      <c r="G109" s="156">
        <f>RES_hhdet_fec!G$78</f>
        <v>618.71825785079398</v>
      </c>
      <c r="H109" s="156">
        <f>RES_hhdet_fec!H$78</f>
        <v>643.62618662215721</v>
      </c>
      <c r="I109" s="156">
        <f>RES_hhdet_fec!I$78</f>
        <v>647.73319907198288</v>
      </c>
      <c r="J109" s="156">
        <f>RES_hhdet_fec!J$78</f>
        <v>659.09526669319428</v>
      </c>
      <c r="K109" s="156">
        <f>RES_hhdet_fec!K$78</f>
        <v>648.1793072782948</v>
      </c>
      <c r="L109" s="156">
        <f>RES_hhdet_fec!L$78</f>
        <v>659.2940568493035</v>
      </c>
      <c r="M109" s="156">
        <f>RES_hhdet_fec!M$78</f>
        <v>653.17641247601568</v>
      </c>
      <c r="N109" s="156">
        <f>RES_hhdet_fec!N$78</f>
        <v>653.50315365522272</v>
      </c>
      <c r="O109" s="156">
        <f>RES_hhdet_fec!O$78</f>
        <v>659.23033922083027</v>
      </c>
      <c r="P109" s="156">
        <f>RES_hhdet_fec!P$78</f>
        <v>650.13024885517086</v>
      </c>
      <c r="Q109" s="156">
        <f>RES_hhdet_fec!Q$78</f>
        <v>648.82950073433278</v>
      </c>
    </row>
    <row r="110" spans="1:17" ht="12" customHeight="1" x14ac:dyDescent="0.25">
      <c r="A110" s="29" t="s">
        <v>140</v>
      </c>
      <c r="B110" s="57">
        <f>RES_hhdet_fec!B$79</f>
        <v>48.571415405787576</v>
      </c>
      <c r="C110" s="57">
        <f>RES_hhdet_fec!C$79</f>
        <v>50.960997253808515</v>
      </c>
      <c r="D110" s="57">
        <f>RES_hhdet_fec!D$79</f>
        <v>52.762048087238199</v>
      </c>
      <c r="E110" s="57">
        <f>RES_hhdet_fec!E$79</f>
        <v>52.679677012262907</v>
      </c>
      <c r="F110" s="57">
        <f>RES_hhdet_fec!F$79</f>
        <v>50.80598698800015</v>
      </c>
      <c r="G110" s="57">
        <f>RES_hhdet_fec!G$79</f>
        <v>50.610855074842185</v>
      </c>
      <c r="H110" s="57">
        <f>RES_hhdet_fec!H$79</f>
        <v>50.441516463438028</v>
      </c>
      <c r="I110" s="57">
        <f>RES_hhdet_fec!I$79</f>
        <v>55.291556085503231</v>
      </c>
      <c r="J110" s="57">
        <f>RES_hhdet_fec!J$79</f>
        <v>48.86764140466471</v>
      </c>
      <c r="K110" s="57">
        <f>RES_hhdet_fec!K$79</f>
        <v>50.22752400123705</v>
      </c>
      <c r="L110" s="57">
        <f>RES_hhdet_fec!L$79</f>
        <v>44.807378828792253</v>
      </c>
      <c r="M110" s="57">
        <f>RES_hhdet_fec!M$79</f>
        <v>51.206678490136923</v>
      </c>
      <c r="N110" s="57">
        <f>RES_hhdet_fec!N$79</f>
        <v>52.609203276898427</v>
      </c>
      <c r="O110" s="57">
        <f>RES_hhdet_fec!O$79</f>
        <v>53.016774579705206</v>
      </c>
      <c r="P110" s="57">
        <f>RES_hhdet_fec!P$79</f>
        <v>53.43388120816288</v>
      </c>
      <c r="Q110" s="57">
        <f>RES_hhdet_fec!Q$79</f>
        <v>53.897252084541577</v>
      </c>
    </row>
    <row r="112" spans="1:17" ht="12" customHeight="1" x14ac:dyDescent="0.25">
      <c r="A112" s="152" t="s">
        <v>119</v>
      </c>
      <c r="B112" s="168">
        <f>SUM(B113,B116,B118,B127)</f>
        <v>5638.4777733178007</v>
      </c>
      <c r="C112" s="168">
        <f t="shared" ref="C112:Q112" si="15">SUM(C113,C116,C118,C127)</f>
        <v>6001.5924202443221</v>
      </c>
      <c r="D112" s="168">
        <f t="shared" si="15"/>
        <v>5824.6397409423298</v>
      </c>
      <c r="E112" s="168">
        <f t="shared" si="15"/>
        <v>5990.5569360178124</v>
      </c>
      <c r="F112" s="168">
        <f t="shared" si="15"/>
        <v>5737.1671213323716</v>
      </c>
      <c r="G112" s="168">
        <f t="shared" si="15"/>
        <v>5534.9566368722853</v>
      </c>
      <c r="H112" s="168">
        <f t="shared" si="15"/>
        <v>5597.6834247447623</v>
      </c>
      <c r="I112" s="168">
        <f t="shared" si="15"/>
        <v>5033.6249478217223</v>
      </c>
      <c r="J112" s="168">
        <f t="shared" si="15"/>
        <v>5728.7610521481274</v>
      </c>
      <c r="K112" s="168">
        <f t="shared" si="15"/>
        <v>5758.6662552495955</v>
      </c>
      <c r="L112" s="168">
        <f t="shared" si="15"/>
        <v>6725.1395932300402</v>
      </c>
      <c r="M112" s="168">
        <f t="shared" si="15"/>
        <v>5281.43210633125</v>
      </c>
      <c r="N112" s="168">
        <f t="shared" si="15"/>
        <v>5727.8345373764978</v>
      </c>
      <c r="O112" s="168">
        <f t="shared" si="15"/>
        <v>6151.219919619698</v>
      </c>
      <c r="P112" s="168">
        <f t="shared" si="15"/>
        <v>4633.3666113279323</v>
      </c>
      <c r="Q112" s="168">
        <f t="shared" si="15"/>
        <v>4993.8978823812167</v>
      </c>
    </row>
    <row r="113" spans="1:17" ht="12" customHeight="1" x14ac:dyDescent="0.25">
      <c r="A113" s="158" t="s">
        <v>65</v>
      </c>
      <c r="B113" s="157">
        <f>SUM(B114:B115)</f>
        <v>4394.8131241327956</v>
      </c>
      <c r="C113" s="157">
        <f t="shared" ref="C113:Q113" si="16">SUM(C114:C115)</f>
        <v>4734.6684200291793</v>
      </c>
      <c r="D113" s="157">
        <f t="shared" si="16"/>
        <v>4519.0775778978141</v>
      </c>
      <c r="E113" s="157">
        <f t="shared" si="16"/>
        <v>4680.1799617950173</v>
      </c>
      <c r="F113" s="157">
        <f t="shared" si="16"/>
        <v>4429.1478293170685</v>
      </c>
      <c r="G113" s="157">
        <f t="shared" si="16"/>
        <v>4215.6696351548726</v>
      </c>
      <c r="H113" s="157">
        <f t="shared" si="16"/>
        <v>4242.4691300767017</v>
      </c>
      <c r="I113" s="157">
        <f t="shared" si="16"/>
        <v>3661.1215448789085</v>
      </c>
      <c r="J113" s="157">
        <f t="shared" si="16"/>
        <v>4346.5954986851375</v>
      </c>
      <c r="K113" s="157">
        <f t="shared" si="16"/>
        <v>4373.031445462283</v>
      </c>
      <c r="L113" s="157">
        <f t="shared" si="16"/>
        <v>5326.988244242465</v>
      </c>
      <c r="M113" s="157">
        <f t="shared" si="16"/>
        <v>3868.6848711129633</v>
      </c>
      <c r="N113" s="157">
        <f t="shared" si="16"/>
        <v>4293.4423293723385</v>
      </c>
      <c r="O113" s="157">
        <f t="shared" si="16"/>
        <v>4682.3986414130604</v>
      </c>
      <c r="P113" s="157">
        <f t="shared" si="16"/>
        <v>3179.4536679285375</v>
      </c>
      <c r="Q113" s="157">
        <f t="shared" si="16"/>
        <v>3514.3960037988891</v>
      </c>
    </row>
    <row r="114" spans="1:17" ht="12" customHeight="1" x14ac:dyDescent="0.25">
      <c r="A114" s="23" t="s">
        <v>161</v>
      </c>
      <c r="B114" s="156">
        <f>RES_hhdet_tes!B$64</f>
        <v>4311.2192853358556</v>
      </c>
      <c r="C114" s="156">
        <f>RES_hhdet_tes!C$64</f>
        <v>4646.3853528211102</v>
      </c>
      <c r="D114" s="156">
        <f>RES_hhdet_tes!D$64</f>
        <v>4420.3236665792074</v>
      </c>
      <c r="E114" s="156">
        <f>RES_hhdet_tes!E$64</f>
        <v>4579.9858576031093</v>
      </c>
      <c r="F114" s="156">
        <f>RES_hhdet_tes!F$64</f>
        <v>4338.7856226695276</v>
      </c>
      <c r="G114" s="156">
        <f>RES_hhdet_tes!G$64</f>
        <v>4129.8846148996154</v>
      </c>
      <c r="H114" s="156">
        <f>RES_hhdet_tes!H$64</f>
        <v>4158.1358014328562</v>
      </c>
      <c r="I114" s="156">
        <f>RES_hhdet_tes!I$64</f>
        <v>3572.862158711951</v>
      </c>
      <c r="J114" s="156">
        <f>RES_hhdet_tes!J$64</f>
        <v>4253.2094241522063</v>
      </c>
      <c r="K114" s="156">
        <f>RES_hhdet_tes!K$64</f>
        <v>4264.1159142151155</v>
      </c>
      <c r="L114" s="156">
        <f>RES_hhdet_tes!L$64</f>
        <v>5223.6125552601015</v>
      </c>
      <c r="M114" s="156">
        <f>RES_hhdet_tes!M$64</f>
        <v>3747.1926786416316</v>
      </c>
      <c r="N114" s="156">
        <f>RES_hhdet_tes!N$64</f>
        <v>4141.1990130299255</v>
      </c>
      <c r="O114" s="156">
        <f>RES_hhdet_tes!O$64</f>
        <v>4520.5003825863623</v>
      </c>
      <c r="P114" s="156">
        <f>RES_hhdet_tes!P$64</f>
        <v>3018.9673377112413</v>
      </c>
      <c r="Q114" s="156">
        <f>RES_hhdet_tes!Q$64</f>
        <v>3341.9181784810407</v>
      </c>
    </row>
    <row r="115" spans="1:17" ht="12" customHeight="1" x14ac:dyDescent="0.25">
      <c r="A115" s="23" t="s">
        <v>60</v>
      </c>
      <c r="B115" s="156">
        <f>RES_hhdet_tes!B$65</f>
        <v>83.593838796939821</v>
      </c>
      <c r="C115" s="156">
        <f>RES_hhdet_tes!C$65</f>
        <v>88.283067208069369</v>
      </c>
      <c r="D115" s="156">
        <f>RES_hhdet_tes!D$65</f>
        <v>98.753911318606598</v>
      </c>
      <c r="E115" s="156">
        <f>RES_hhdet_tes!E$65</f>
        <v>100.19410419190832</v>
      </c>
      <c r="F115" s="156">
        <f>RES_hhdet_tes!F$65</f>
        <v>90.362206647540731</v>
      </c>
      <c r="G115" s="156">
        <f>RES_hhdet_tes!G$65</f>
        <v>85.785020255257635</v>
      </c>
      <c r="H115" s="156">
        <f>RES_hhdet_tes!H$65</f>
        <v>84.333328643845434</v>
      </c>
      <c r="I115" s="156">
        <f>RES_hhdet_tes!I$65</f>
        <v>88.259386166957484</v>
      </c>
      <c r="J115" s="156">
        <f>RES_hhdet_tes!J$65</f>
        <v>93.386074532931119</v>
      </c>
      <c r="K115" s="156">
        <f>RES_hhdet_tes!K$65</f>
        <v>108.91553124716769</v>
      </c>
      <c r="L115" s="156">
        <f>RES_hhdet_tes!L$65</f>
        <v>103.3756889823634</v>
      </c>
      <c r="M115" s="156">
        <f>RES_hhdet_tes!M$65</f>
        <v>121.49219247133168</v>
      </c>
      <c r="N115" s="156">
        <f>RES_hhdet_tes!N$65</f>
        <v>152.24331634241292</v>
      </c>
      <c r="O115" s="156">
        <f>RES_hhdet_tes!O$65</f>
        <v>161.8982588266978</v>
      </c>
      <c r="P115" s="156">
        <f>RES_hhdet_tes!P$65</f>
        <v>160.48633021729643</v>
      </c>
      <c r="Q115" s="156">
        <f>RES_hhdet_tes!Q$65</f>
        <v>172.47782531784827</v>
      </c>
    </row>
    <row r="116" spans="1:17" ht="12" customHeight="1" x14ac:dyDescent="0.25">
      <c r="A116" s="158" t="s">
        <v>112</v>
      </c>
      <c r="B116" s="157">
        <f>B117</f>
        <v>4.7294243106221368</v>
      </c>
      <c r="C116" s="157">
        <f t="shared" ref="C116:Q116" si="17">C117</f>
        <v>4.8226679460565185</v>
      </c>
      <c r="D116" s="157">
        <f t="shared" si="17"/>
        <v>5.0240090185130164</v>
      </c>
      <c r="E116" s="157">
        <f t="shared" si="17"/>
        <v>5.1090008315538187</v>
      </c>
      <c r="F116" s="157">
        <f t="shared" si="17"/>
        <v>5.2862660123473741</v>
      </c>
      <c r="G116" s="157">
        <f t="shared" si="17"/>
        <v>5.3039087336510438</v>
      </c>
      <c r="H116" s="157">
        <f t="shared" si="17"/>
        <v>5.5872547007516138</v>
      </c>
      <c r="I116" s="157">
        <f t="shared" si="17"/>
        <v>6.2557920471714041</v>
      </c>
      <c r="J116" s="157">
        <f t="shared" si="17"/>
        <v>7.1317047781058971</v>
      </c>
      <c r="K116" s="157">
        <f t="shared" si="17"/>
        <v>9.2220503970074574</v>
      </c>
      <c r="L116" s="157">
        <f t="shared" si="17"/>
        <v>10.940617018992208</v>
      </c>
      <c r="M116" s="157">
        <f t="shared" si="17"/>
        <v>16.179865688674781</v>
      </c>
      <c r="N116" s="157">
        <f t="shared" si="17"/>
        <v>21.507465122101372</v>
      </c>
      <c r="O116" s="157">
        <f t="shared" si="17"/>
        <v>26.534256385952276</v>
      </c>
      <c r="P116" s="157">
        <f t="shared" si="17"/>
        <v>31.266615253074622</v>
      </c>
      <c r="Q116" s="157">
        <f t="shared" si="17"/>
        <v>37.422559039128053</v>
      </c>
    </row>
    <row r="117" spans="1:17" ht="12" customHeight="1" x14ac:dyDescent="0.25">
      <c r="A117" s="23" t="s">
        <v>60</v>
      </c>
      <c r="B117" s="156">
        <f>RES_hhdet_tes!B$67</f>
        <v>4.7294243106221368</v>
      </c>
      <c r="C117" s="156">
        <f>RES_hhdet_tes!C$67</f>
        <v>4.8226679460565185</v>
      </c>
      <c r="D117" s="156">
        <f>RES_hhdet_tes!D$67</f>
        <v>5.0240090185130164</v>
      </c>
      <c r="E117" s="156">
        <f>RES_hhdet_tes!E$67</f>
        <v>5.1090008315538187</v>
      </c>
      <c r="F117" s="156">
        <f>RES_hhdet_tes!F$67</f>
        <v>5.2862660123473741</v>
      </c>
      <c r="G117" s="156">
        <f>RES_hhdet_tes!G$67</f>
        <v>5.3039087336510438</v>
      </c>
      <c r="H117" s="156">
        <f>RES_hhdet_tes!H$67</f>
        <v>5.5872547007516138</v>
      </c>
      <c r="I117" s="156">
        <f>RES_hhdet_tes!I$67</f>
        <v>6.2557920471714041</v>
      </c>
      <c r="J117" s="156">
        <f>RES_hhdet_tes!J$67</f>
        <v>7.1317047781058971</v>
      </c>
      <c r="K117" s="156">
        <f>RES_hhdet_tes!K$67</f>
        <v>9.2220503970074574</v>
      </c>
      <c r="L117" s="156">
        <f>RES_hhdet_tes!L$67</f>
        <v>10.940617018992208</v>
      </c>
      <c r="M117" s="156">
        <f>RES_hhdet_tes!M$67</f>
        <v>16.179865688674781</v>
      </c>
      <c r="N117" s="156">
        <f>RES_hhdet_tes!N$67</f>
        <v>21.507465122101372</v>
      </c>
      <c r="O117" s="156">
        <f>RES_hhdet_tes!O$67</f>
        <v>26.534256385952276</v>
      </c>
      <c r="P117" s="156">
        <f>RES_hhdet_tes!P$67</f>
        <v>31.266615253074622</v>
      </c>
      <c r="Q117" s="156">
        <f>RES_hhdet_tes!Q$67</f>
        <v>37.422559039128053</v>
      </c>
    </row>
    <row r="118" spans="1:17" ht="12" customHeight="1" x14ac:dyDescent="0.25">
      <c r="A118" s="158" t="s">
        <v>63</v>
      </c>
      <c r="B118" s="157">
        <f>SUM(B119:B120,B123:B124)</f>
        <v>937.97570073347379</v>
      </c>
      <c r="C118" s="157">
        <f t="shared" ref="C118:Q118" si="18">SUM(C119:C120,C123:C124)</f>
        <v>950.17126710116611</v>
      </c>
      <c r="D118" s="157">
        <f t="shared" si="18"/>
        <v>976.32115932512249</v>
      </c>
      <c r="E118" s="157">
        <f t="shared" si="18"/>
        <v>976.64328055338058</v>
      </c>
      <c r="F118" s="157">
        <f t="shared" si="18"/>
        <v>971.41339303623067</v>
      </c>
      <c r="G118" s="157">
        <f t="shared" si="18"/>
        <v>976.4142785054828</v>
      </c>
      <c r="H118" s="157">
        <f t="shared" si="18"/>
        <v>996.01958213630564</v>
      </c>
      <c r="I118" s="157">
        <f t="shared" si="18"/>
        <v>1002.2342172756529</v>
      </c>
      <c r="J118" s="157">
        <f t="shared" si="18"/>
        <v>1006.0244239344772</v>
      </c>
      <c r="K118" s="157">
        <f t="shared" si="18"/>
        <v>1009.7600598210598</v>
      </c>
      <c r="L118" s="157">
        <f t="shared" si="18"/>
        <v>1017.5769105536339</v>
      </c>
      <c r="M118" s="157">
        <f t="shared" si="18"/>
        <v>1022.8286356896119</v>
      </c>
      <c r="N118" s="157">
        <f t="shared" si="18"/>
        <v>1035.9982047666397</v>
      </c>
      <c r="O118" s="157">
        <f t="shared" si="18"/>
        <v>1060.2315525475799</v>
      </c>
      <c r="P118" s="157">
        <f t="shared" si="18"/>
        <v>1043.0700564398237</v>
      </c>
      <c r="Q118" s="157">
        <f t="shared" si="18"/>
        <v>1060.8409581355586</v>
      </c>
    </row>
    <row r="119" spans="1:17" ht="12" customHeight="1" x14ac:dyDescent="0.25">
      <c r="A119" s="167" t="s">
        <v>160</v>
      </c>
      <c r="B119" s="132">
        <f>RES_hhdet_tes!B$69</f>
        <v>829.24700779614875</v>
      </c>
      <c r="C119" s="132">
        <f>RES_hhdet_tes!C$69</f>
        <v>857.00171190653782</v>
      </c>
      <c r="D119" s="132">
        <f>RES_hhdet_tes!D$69</f>
        <v>878.56999937653632</v>
      </c>
      <c r="E119" s="132">
        <f>RES_hhdet_tes!E$69</f>
        <v>880.34989999057598</v>
      </c>
      <c r="F119" s="132">
        <f>RES_hhdet_tes!F$69</f>
        <v>877.20185417979008</v>
      </c>
      <c r="G119" s="132">
        <f>RES_hhdet_tes!G$69</f>
        <v>881.85831311316667</v>
      </c>
      <c r="H119" s="132">
        <f>RES_hhdet_tes!H$69</f>
        <v>903.0472459243075</v>
      </c>
      <c r="I119" s="132">
        <f>RES_hhdet_tes!I$69</f>
        <v>903.76356534950571</v>
      </c>
      <c r="J119" s="132">
        <f>RES_hhdet_tes!J$69</f>
        <v>915.5618201700396</v>
      </c>
      <c r="K119" s="132">
        <f>RES_hhdet_tes!K$69</f>
        <v>916.7912976124378</v>
      </c>
      <c r="L119" s="132">
        <f>RES_hhdet_tes!L$69</f>
        <v>936.2224958885372</v>
      </c>
      <c r="M119" s="132">
        <f>RES_hhdet_tes!M$69</f>
        <v>931.59707818963932</v>
      </c>
      <c r="N119" s="132">
        <f>RES_hhdet_tes!N$69</f>
        <v>936.81021447504293</v>
      </c>
      <c r="O119" s="132">
        <f>RES_hhdet_tes!O$69</f>
        <v>946.08526199285882</v>
      </c>
      <c r="P119" s="132">
        <f>RES_hhdet_tes!P$69</f>
        <v>928.65391040130692</v>
      </c>
      <c r="Q119" s="132">
        <f>RES_hhdet_tes!Q$69</f>
        <v>938.7727750033788</v>
      </c>
    </row>
    <row r="120" spans="1:17" ht="12" customHeight="1" x14ac:dyDescent="0.25">
      <c r="A120" s="167" t="s">
        <v>159</v>
      </c>
      <c r="B120" s="132">
        <f>SUM(B121:B122)</f>
        <v>20.891263455268824</v>
      </c>
      <c r="C120" s="132">
        <f t="shared" ref="C120:Q120" si="19">SUM(C121:C122)</f>
        <v>24.182239448691515</v>
      </c>
      <c r="D120" s="132">
        <f t="shared" si="19"/>
        <v>27.124413540466094</v>
      </c>
      <c r="E120" s="132">
        <f t="shared" si="19"/>
        <v>29.375880946177951</v>
      </c>
      <c r="F120" s="132">
        <f t="shared" si="19"/>
        <v>31.738014195126702</v>
      </c>
      <c r="G120" s="132">
        <f t="shared" si="19"/>
        <v>33.656483808553872</v>
      </c>
      <c r="H120" s="132">
        <f t="shared" si="19"/>
        <v>35.31893211908266</v>
      </c>
      <c r="I120" s="132">
        <f t="shared" si="19"/>
        <v>37.188716045943295</v>
      </c>
      <c r="J120" s="132">
        <f t="shared" si="19"/>
        <v>39.812947952345404</v>
      </c>
      <c r="K120" s="132">
        <f t="shared" si="19"/>
        <v>43.556660151602181</v>
      </c>
      <c r="L120" s="132">
        <f t="shared" si="19"/>
        <v>47.146135924005335</v>
      </c>
      <c r="M120" s="132">
        <f t="shared" si="19"/>
        <v>48.65767611017511</v>
      </c>
      <c r="N120" s="132">
        <f t="shared" si="19"/>
        <v>49.933719404918804</v>
      </c>
      <c r="O120" s="132">
        <f t="shared" si="19"/>
        <v>51.275939480410806</v>
      </c>
      <c r="P120" s="132">
        <f t="shared" si="19"/>
        <v>50.902376187642972</v>
      </c>
      <c r="Q120" s="132">
        <f t="shared" si="19"/>
        <v>51.200477209771456</v>
      </c>
    </row>
    <row r="121" spans="1:17" ht="12" customHeight="1" x14ac:dyDescent="0.25">
      <c r="A121" s="166" t="s">
        <v>203</v>
      </c>
      <c r="B121" s="165">
        <f>RES_hhdet_tes!B$71</f>
        <v>13.579286149219246</v>
      </c>
      <c r="C121" s="165">
        <f>RES_hhdet_tes!C$71</f>
        <v>15.709972661941467</v>
      </c>
      <c r="D121" s="165">
        <f>RES_hhdet_tes!D$71</f>
        <v>17.602661565949919</v>
      </c>
      <c r="E121" s="165">
        <f>RES_hhdet_tes!E$71</f>
        <v>19.045704534679441</v>
      </c>
      <c r="F121" s="165">
        <f>RES_hhdet_tes!F$71</f>
        <v>20.559419207978706</v>
      </c>
      <c r="G121" s="165">
        <f>RES_hhdet_tes!G$71</f>
        <v>21.781713734140457</v>
      </c>
      <c r="H121" s="165">
        <f>RES_hhdet_tes!H$71</f>
        <v>22.834490164236101</v>
      </c>
      <c r="I121" s="165">
        <f>RES_hhdet_tes!I$71</f>
        <v>24.021032725450034</v>
      </c>
      <c r="J121" s="165">
        <f>RES_hhdet_tes!J$71</f>
        <v>25.709182332439038</v>
      </c>
      <c r="K121" s="165">
        <f>RES_hhdet_tes!K$71</f>
        <v>28.119531173178999</v>
      </c>
      <c r="L121" s="165">
        <f>RES_hhdet_tes!L$71</f>
        <v>30.41792141206631</v>
      </c>
      <c r="M121" s="165">
        <f>RES_hhdet_tes!M$71</f>
        <v>31.379555624984384</v>
      </c>
      <c r="N121" s="165">
        <f>RES_hhdet_tes!N$71</f>
        <v>32.27181933581749</v>
      </c>
      <c r="O121" s="165">
        <f>RES_hhdet_tes!O$71</f>
        <v>33.247034091751061</v>
      </c>
      <c r="P121" s="165">
        <f>RES_hhdet_tes!P$71</f>
        <v>32.92778513227632</v>
      </c>
      <c r="Q121" s="165">
        <f>RES_hhdet_tes!Q$71</f>
        <v>33.182320319876425</v>
      </c>
    </row>
    <row r="122" spans="1:17" ht="12" customHeight="1" x14ac:dyDescent="0.25">
      <c r="A122" s="147" t="s">
        <v>59</v>
      </c>
      <c r="B122" s="164">
        <f>RES_hhdet_tes!B$72</f>
        <v>7.3119773060495783</v>
      </c>
      <c r="C122" s="164">
        <f>RES_hhdet_tes!C$72</f>
        <v>8.4722667867500476</v>
      </c>
      <c r="D122" s="164">
        <f>RES_hhdet_tes!D$72</f>
        <v>9.5217519745161727</v>
      </c>
      <c r="E122" s="164">
        <f>RES_hhdet_tes!E$72</f>
        <v>10.330176411498508</v>
      </c>
      <c r="F122" s="164">
        <f>RES_hhdet_tes!F$72</f>
        <v>11.178594987147997</v>
      </c>
      <c r="G122" s="164">
        <f>RES_hhdet_tes!G$72</f>
        <v>11.874770074413412</v>
      </c>
      <c r="H122" s="164">
        <f>RES_hhdet_tes!H$72</f>
        <v>12.484441954846559</v>
      </c>
      <c r="I122" s="164">
        <f>RES_hhdet_tes!I$72</f>
        <v>13.167683320493261</v>
      </c>
      <c r="J122" s="164">
        <f>RES_hhdet_tes!J$72</f>
        <v>14.103765619906367</v>
      </c>
      <c r="K122" s="164">
        <f>RES_hhdet_tes!K$72</f>
        <v>15.43712897842318</v>
      </c>
      <c r="L122" s="164">
        <f>RES_hhdet_tes!L$72</f>
        <v>16.728214511939029</v>
      </c>
      <c r="M122" s="164">
        <f>RES_hhdet_tes!M$72</f>
        <v>17.278120485190726</v>
      </c>
      <c r="N122" s="164">
        <f>RES_hhdet_tes!N$72</f>
        <v>17.661900069101318</v>
      </c>
      <c r="O122" s="164">
        <f>RES_hhdet_tes!O$72</f>
        <v>18.028905388659744</v>
      </c>
      <c r="P122" s="164">
        <f>RES_hhdet_tes!P$72</f>
        <v>17.974591055366648</v>
      </c>
      <c r="Q122" s="164">
        <f>RES_hhdet_tes!Q$72</f>
        <v>18.018156889895032</v>
      </c>
    </row>
    <row r="123" spans="1:17" ht="12" customHeight="1" x14ac:dyDescent="0.25">
      <c r="A123" s="163" t="s">
        <v>142</v>
      </c>
      <c r="B123" s="162">
        <f>RES_hhdet_tes!B$73</f>
        <v>85.795836136862903</v>
      </c>
      <c r="C123" s="162">
        <f>RES_hhdet_tes!C$73</f>
        <v>67.216703127226296</v>
      </c>
      <c r="D123" s="162">
        <f>RES_hhdet_tes!D$73</f>
        <v>68.667347110807967</v>
      </c>
      <c r="E123" s="162">
        <f>RES_hhdet_tes!E$73</f>
        <v>64.925081492290857</v>
      </c>
      <c r="F123" s="162">
        <f>RES_hhdet_tes!F$73</f>
        <v>60.459839021514306</v>
      </c>
      <c r="G123" s="162">
        <f>RES_hhdet_tes!G$73</f>
        <v>58.837098197978953</v>
      </c>
      <c r="H123" s="162">
        <f>RES_hhdet_tes!H$73</f>
        <v>55.661626872559552</v>
      </c>
      <c r="I123" s="162">
        <f>RES_hhdet_tes!I$73</f>
        <v>59.072177644524999</v>
      </c>
      <c r="J123" s="162">
        <f>RES_hhdet_tes!J$73</f>
        <v>48.753655197208289</v>
      </c>
      <c r="K123" s="162">
        <f>RES_hhdet_tes!K$73</f>
        <v>47.420591746427192</v>
      </c>
      <c r="L123" s="162">
        <f>RES_hhdet_tes!L$73</f>
        <v>32.768140366396914</v>
      </c>
      <c r="M123" s="162">
        <f>RES_hhdet_tes!M$73</f>
        <v>40.739826353761458</v>
      </c>
      <c r="N123" s="162">
        <f>RES_hhdet_tes!N$73</f>
        <v>47.120413608239815</v>
      </c>
      <c r="O123" s="162">
        <f>RES_hhdet_tes!O$73</f>
        <v>60.067723343509179</v>
      </c>
      <c r="P123" s="162">
        <f>RES_hhdet_tes!P$73</f>
        <v>60.651066406350836</v>
      </c>
      <c r="Q123" s="162">
        <f>RES_hhdet_tes!Q$73</f>
        <v>67.703950194346064</v>
      </c>
    </row>
    <row r="124" spans="1:17" ht="12" customHeight="1" x14ac:dyDescent="0.25">
      <c r="A124" s="161" t="s">
        <v>141</v>
      </c>
      <c r="B124" s="160">
        <f>SUM(B125:B126)</f>
        <v>2.0415933451933097</v>
      </c>
      <c r="C124" s="160">
        <f t="shared" ref="C124:Q124" si="20">SUM(C125:C126)</f>
        <v>1.7706126187104612</v>
      </c>
      <c r="D124" s="160">
        <f t="shared" si="20"/>
        <v>1.9593992973121237</v>
      </c>
      <c r="E124" s="160">
        <f t="shared" si="20"/>
        <v>1.9924181243358432</v>
      </c>
      <c r="F124" s="160">
        <f t="shared" si="20"/>
        <v>2.0136856397996459</v>
      </c>
      <c r="G124" s="160">
        <f t="shared" si="20"/>
        <v>2.0623833857832294</v>
      </c>
      <c r="H124" s="160">
        <f t="shared" si="20"/>
        <v>1.9917772203560116</v>
      </c>
      <c r="I124" s="160">
        <f t="shared" si="20"/>
        <v>2.2097582356788239</v>
      </c>
      <c r="J124" s="160">
        <f t="shared" si="20"/>
        <v>1.8960006148838136</v>
      </c>
      <c r="K124" s="160">
        <f t="shared" si="20"/>
        <v>1.9915103105925795</v>
      </c>
      <c r="L124" s="160">
        <f t="shared" si="20"/>
        <v>1.4401383746944632</v>
      </c>
      <c r="M124" s="160">
        <f t="shared" si="20"/>
        <v>1.8340550360360681</v>
      </c>
      <c r="N124" s="160">
        <f t="shared" si="20"/>
        <v>2.1338572784378673</v>
      </c>
      <c r="O124" s="160">
        <f t="shared" si="20"/>
        <v>2.8026277308011833</v>
      </c>
      <c r="P124" s="160">
        <f t="shared" si="20"/>
        <v>2.8627034445230168</v>
      </c>
      <c r="Q124" s="160">
        <f t="shared" si="20"/>
        <v>3.1637557280622808</v>
      </c>
    </row>
    <row r="125" spans="1:17" ht="12" customHeight="1" x14ac:dyDescent="0.25">
      <c r="A125" s="148" t="s">
        <v>60</v>
      </c>
      <c r="B125" s="156">
        <f>RES_hhdet_tes!B$75</f>
        <v>1.4049159083687113</v>
      </c>
      <c r="C125" s="156">
        <f>RES_hhdet_tes!C$75</f>
        <v>1.2275179315565008</v>
      </c>
      <c r="D125" s="156">
        <f>RES_hhdet_tes!D$75</f>
        <v>1.3698679808719854</v>
      </c>
      <c r="E125" s="156">
        <f>RES_hhdet_tes!E$75</f>
        <v>1.3956257701704682</v>
      </c>
      <c r="F125" s="156">
        <f>RES_hhdet_tes!F$75</f>
        <v>1.4052286037569202</v>
      </c>
      <c r="G125" s="156">
        <f>RES_hhdet_tes!G$75</f>
        <v>1.4391190406955952</v>
      </c>
      <c r="H125" s="156">
        <f>RES_hhdet_tes!H$75</f>
        <v>1.3919905744184693</v>
      </c>
      <c r="I125" s="156">
        <f>RES_hhdet_tes!I$75</f>
        <v>1.5555690530331994</v>
      </c>
      <c r="J125" s="156">
        <f>RES_hhdet_tes!J$75</f>
        <v>1.3486732426509678</v>
      </c>
      <c r="K125" s="156">
        <f>RES_hhdet_tes!K$75</f>
        <v>1.4287155707204267</v>
      </c>
      <c r="L125" s="156">
        <f>RES_hhdet_tes!L$75</f>
        <v>1.0440764022842866</v>
      </c>
      <c r="M125" s="156">
        <f>RES_hhdet_tes!M$75</f>
        <v>1.3537306769942601</v>
      </c>
      <c r="N125" s="156">
        <f>RES_hhdet_tes!N$75</f>
        <v>1.6065792585504446</v>
      </c>
      <c r="O125" s="156">
        <f>RES_hhdet_tes!O$75</f>
        <v>2.0991703860550182</v>
      </c>
      <c r="P125" s="156">
        <f>RES_hhdet_tes!P$75</f>
        <v>2.1368482414979582</v>
      </c>
      <c r="Q125" s="156">
        <f>RES_hhdet_tes!Q$75</f>
        <v>2.369059637981223</v>
      </c>
    </row>
    <row r="126" spans="1:17" ht="12" customHeight="1" x14ac:dyDescent="0.25">
      <c r="A126" s="148" t="s">
        <v>59</v>
      </c>
      <c r="B126" s="156">
        <f>RES_hhdet_tes!B$76</f>
        <v>0.63667743682459832</v>
      </c>
      <c r="C126" s="156">
        <f>RES_hhdet_tes!C$76</f>
        <v>0.54309468715396036</v>
      </c>
      <c r="D126" s="156">
        <f>RES_hhdet_tes!D$76</f>
        <v>0.58953131644013834</v>
      </c>
      <c r="E126" s="156">
        <f>RES_hhdet_tes!E$76</f>
        <v>0.59679235416537502</v>
      </c>
      <c r="F126" s="156">
        <f>RES_hhdet_tes!F$76</f>
        <v>0.60845703604272572</v>
      </c>
      <c r="G126" s="156">
        <f>RES_hhdet_tes!G$76</f>
        <v>0.62326434508763418</v>
      </c>
      <c r="H126" s="156">
        <f>RES_hhdet_tes!H$76</f>
        <v>0.59978664593754238</v>
      </c>
      <c r="I126" s="156">
        <f>RES_hhdet_tes!I$76</f>
        <v>0.65418918264562465</v>
      </c>
      <c r="J126" s="156">
        <f>RES_hhdet_tes!J$76</f>
        <v>0.54732737223284567</v>
      </c>
      <c r="K126" s="156">
        <f>RES_hhdet_tes!K$76</f>
        <v>0.562794739872153</v>
      </c>
      <c r="L126" s="156">
        <f>RES_hhdet_tes!L$76</f>
        <v>0.3960619724101766</v>
      </c>
      <c r="M126" s="156">
        <f>RES_hhdet_tes!M$76</f>
        <v>0.48032435904180815</v>
      </c>
      <c r="N126" s="156">
        <f>RES_hhdet_tes!N$76</f>
        <v>0.52727801988742262</v>
      </c>
      <c r="O126" s="156">
        <f>RES_hhdet_tes!O$76</f>
        <v>0.70345734474616517</v>
      </c>
      <c r="P126" s="156">
        <f>RES_hhdet_tes!P$76</f>
        <v>0.72585520302505879</v>
      </c>
      <c r="Q126" s="156">
        <f>RES_hhdet_tes!Q$76</f>
        <v>0.79469609008105757</v>
      </c>
    </row>
    <row r="127" spans="1:17" ht="12" customHeight="1" x14ac:dyDescent="0.25">
      <c r="A127" s="158" t="s">
        <v>62</v>
      </c>
      <c r="B127" s="157">
        <f>SUM(B128:B129)</f>
        <v>300.95952414090857</v>
      </c>
      <c r="C127" s="157">
        <f t="shared" ref="C127:Q127" si="21">SUM(C128:C129)</f>
        <v>311.93006516791917</v>
      </c>
      <c r="D127" s="157">
        <f t="shared" si="21"/>
        <v>324.21699470087924</v>
      </c>
      <c r="E127" s="157">
        <f t="shared" si="21"/>
        <v>328.62469283786066</v>
      </c>
      <c r="F127" s="157">
        <f t="shared" si="21"/>
        <v>331.31963296672541</v>
      </c>
      <c r="G127" s="157">
        <f t="shared" si="21"/>
        <v>337.56881447827902</v>
      </c>
      <c r="H127" s="157">
        <f t="shared" si="21"/>
        <v>353.60745783100242</v>
      </c>
      <c r="I127" s="157">
        <f t="shared" si="21"/>
        <v>364.01339361998998</v>
      </c>
      <c r="J127" s="157">
        <f t="shared" si="21"/>
        <v>369.00942475040637</v>
      </c>
      <c r="K127" s="157">
        <f t="shared" si="21"/>
        <v>366.65269956924448</v>
      </c>
      <c r="L127" s="157">
        <f t="shared" si="21"/>
        <v>369.63382141494941</v>
      </c>
      <c r="M127" s="157">
        <f t="shared" si="21"/>
        <v>373.73873383999944</v>
      </c>
      <c r="N127" s="157">
        <f t="shared" si="21"/>
        <v>376.88653811541815</v>
      </c>
      <c r="O127" s="157">
        <f t="shared" si="21"/>
        <v>382.05546927310604</v>
      </c>
      <c r="P127" s="157">
        <f t="shared" si="21"/>
        <v>379.57627170649619</v>
      </c>
      <c r="Q127" s="157">
        <f t="shared" si="21"/>
        <v>381.23836140764132</v>
      </c>
    </row>
    <row r="128" spans="1:17" ht="12" customHeight="1" x14ac:dyDescent="0.25">
      <c r="A128" s="23" t="s">
        <v>203</v>
      </c>
      <c r="B128" s="156">
        <f>RES_hhdet_tes!B$78</f>
        <v>261.98380201797391</v>
      </c>
      <c r="C128" s="156">
        <f>RES_hhdet_tes!C$78</f>
        <v>270.89207689572766</v>
      </c>
      <c r="D128" s="156">
        <f>RES_hhdet_tes!D$78</f>
        <v>281.58506719083874</v>
      </c>
      <c r="E128" s="156">
        <f>RES_hhdet_tes!E$78</f>
        <v>285.89290742599127</v>
      </c>
      <c r="F128" s="156">
        <f>RES_hhdet_tes!F$78</f>
        <v>289.94705299057858</v>
      </c>
      <c r="G128" s="156">
        <f>RES_hhdet_tes!G$78</f>
        <v>296.16357765471992</v>
      </c>
      <c r="H128" s="156">
        <f>RES_hhdet_tes!H$78</f>
        <v>312.14004656374442</v>
      </c>
      <c r="I128" s="156">
        <f>RES_hhdet_tes!I$78</f>
        <v>318.27816342334773</v>
      </c>
      <c r="J128" s="156">
        <f>RES_hhdet_tes!J$78</f>
        <v>328.4042649863286</v>
      </c>
      <c r="K128" s="156">
        <f>RES_hhdet_tes!K$78</f>
        <v>324.77845026141512</v>
      </c>
      <c r="L128" s="156">
        <f>RES_hhdet_tes!L$78</f>
        <v>332.21209654997961</v>
      </c>
      <c r="M128" s="156">
        <f>RES_hhdet_tes!M$78</f>
        <v>330.83505993278214</v>
      </c>
      <c r="N128" s="156">
        <f>RES_hhdet_tes!N$78</f>
        <v>332.68848964183297</v>
      </c>
      <c r="O128" s="156">
        <f>RES_hhdet_tes!O$78</f>
        <v>337.36652610382981</v>
      </c>
      <c r="P128" s="156">
        <f>RES_hhdet_tes!P$78</f>
        <v>334.42350430774286</v>
      </c>
      <c r="Q128" s="156">
        <f>RES_hhdet_tes!Q$78</f>
        <v>335.51046010148423</v>
      </c>
    </row>
    <row r="129" spans="1:17" ht="12" customHeight="1" x14ac:dyDescent="0.25">
      <c r="A129" s="29" t="s">
        <v>140</v>
      </c>
      <c r="B129" s="57">
        <f>RES_hhdet_tes!B$79</f>
        <v>38.975722122934677</v>
      </c>
      <c r="C129" s="57">
        <f>RES_hhdet_tes!C$79</f>
        <v>41.037988272191512</v>
      </c>
      <c r="D129" s="57">
        <f>RES_hhdet_tes!D$79</f>
        <v>42.631927510040491</v>
      </c>
      <c r="E129" s="57">
        <f>RES_hhdet_tes!E$79</f>
        <v>42.731785411869417</v>
      </c>
      <c r="F129" s="57">
        <f>RES_hhdet_tes!F$79</f>
        <v>41.372579976146795</v>
      </c>
      <c r="G129" s="57">
        <f>RES_hhdet_tes!G$79</f>
        <v>41.4052368235591</v>
      </c>
      <c r="H129" s="57">
        <f>RES_hhdet_tes!H$79</f>
        <v>41.46741126725798</v>
      </c>
      <c r="I129" s="57">
        <f>RES_hhdet_tes!I$79</f>
        <v>45.73523019664227</v>
      </c>
      <c r="J129" s="57">
        <f>RES_hhdet_tes!J$79</f>
        <v>40.605159764077776</v>
      </c>
      <c r="K129" s="57">
        <f>RES_hhdet_tes!K$79</f>
        <v>41.874249307829373</v>
      </c>
      <c r="L129" s="57">
        <f>RES_hhdet_tes!L$79</f>
        <v>37.421724864969825</v>
      </c>
      <c r="M129" s="57">
        <f>RES_hhdet_tes!M$79</f>
        <v>42.903673907217268</v>
      </c>
      <c r="N129" s="57">
        <f>RES_hhdet_tes!N$79</f>
        <v>44.198048473585196</v>
      </c>
      <c r="O129" s="57">
        <f>RES_hhdet_tes!O$79</f>
        <v>44.68894316927625</v>
      </c>
      <c r="P129" s="57">
        <f>RES_hhdet_tes!P$79</f>
        <v>45.15276739875334</v>
      </c>
      <c r="Q129" s="57">
        <f>RES_hhdet_tes!Q$79</f>
        <v>45.727901306157094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0.64282874894725128</v>
      </c>
      <c r="C131" s="175">
        <f t="shared" si="22"/>
        <v>0.64614322711733174</v>
      </c>
      <c r="D131" s="175">
        <f t="shared" si="22"/>
        <v>0.64812838502102321</v>
      </c>
      <c r="E131" s="175">
        <f t="shared" si="22"/>
        <v>0.65156141907101683</v>
      </c>
      <c r="F131" s="175">
        <f t="shared" si="22"/>
        <v>0.65323340531102847</v>
      </c>
      <c r="G131" s="175">
        <f t="shared" si="22"/>
        <v>0.65522619809253801</v>
      </c>
      <c r="H131" s="175">
        <f t="shared" si="22"/>
        <v>0.658021498355435</v>
      </c>
      <c r="I131" s="175">
        <f t="shared" si="22"/>
        <v>0.65934288649058348</v>
      </c>
      <c r="J131" s="175">
        <f t="shared" si="22"/>
        <v>0.66591713843871159</v>
      </c>
      <c r="K131" s="175">
        <f t="shared" si="22"/>
        <v>0.6707854405295619</v>
      </c>
      <c r="L131" s="175">
        <f t="shared" si="22"/>
        <v>0.6773809920438616</v>
      </c>
      <c r="M131" s="175">
        <f t="shared" si="22"/>
        <v>0.67732889463101253</v>
      </c>
      <c r="N131" s="175">
        <f t="shared" si="22"/>
        <v>0.68486397842386082</v>
      </c>
      <c r="O131" s="175">
        <f t="shared" si="22"/>
        <v>0.69156831341602532</v>
      </c>
      <c r="P131" s="175">
        <f t="shared" si="22"/>
        <v>0.68996488830231639</v>
      </c>
      <c r="Q131" s="175">
        <f t="shared" si="22"/>
        <v>0.69769325387944425</v>
      </c>
    </row>
    <row r="132" spans="1:17" ht="12" customHeight="1" x14ac:dyDescent="0.25">
      <c r="A132" s="158" t="s">
        <v>65</v>
      </c>
      <c r="B132" s="169">
        <f t="shared" si="22"/>
        <v>0.66674954659770747</v>
      </c>
      <c r="C132" s="169">
        <f t="shared" si="22"/>
        <v>0.66953813414128294</v>
      </c>
      <c r="D132" s="169">
        <f t="shared" si="22"/>
        <v>0.67315426022618607</v>
      </c>
      <c r="E132" s="169">
        <f t="shared" si="22"/>
        <v>0.67612241269320306</v>
      </c>
      <c r="F132" s="169">
        <f t="shared" si="22"/>
        <v>0.67891858123230209</v>
      </c>
      <c r="G132" s="169">
        <f t="shared" si="22"/>
        <v>0.68213590407368996</v>
      </c>
      <c r="H132" s="169">
        <f t="shared" si="22"/>
        <v>0.68564056394945361</v>
      </c>
      <c r="I132" s="169">
        <f t="shared" si="22"/>
        <v>0.69030308068060076</v>
      </c>
      <c r="J132" s="169">
        <f t="shared" si="22"/>
        <v>0.6937517056617809</v>
      </c>
      <c r="K132" s="169">
        <f t="shared" si="22"/>
        <v>0.69882835079130423</v>
      </c>
      <c r="L132" s="169">
        <f t="shared" si="22"/>
        <v>0.70221063227141189</v>
      </c>
      <c r="M132" s="169">
        <f t="shared" si="22"/>
        <v>0.70919134942301976</v>
      </c>
      <c r="N132" s="169">
        <f t="shared" si="22"/>
        <v>0.71476833118680838</v>
      </c>
      <c r="O132" s="169">
        <f t="shared" si="22"/>
        <v>0.71979786527191925</v>
      </c>
      <c r="P132" s="169">
        <f t="shared" si="22"/>
        <v>0.72775384897678208</v>
      </c>
      <c r="Q132" s="169">
        <f t="shared" si="22"/>
        <v>0.73299921392564926</v>
      </c>
    </row>
    <row r="133" spans="1:17" ht="12" customHeight="1" x14ac:dyDescent="0.25">
      <c r="A133" s="23" t="s">
        <v>161</v>
      </c>
      <c r="B133" s="73">
        <f t="shared" si="22"/>
        <v>0.66246888996071307</v>
      </c>
      <c r="C133" s="73">
        <f t="shared" si="22"/>
        <v>0.66536040297603982</v>
      </c>
      <c r="D133" s="73">
        <f t="shared" si="22"/>
        <v>0.66827450590746496</v>
      </c>
      <c r="E133" s="73">
        <f t="shared" si="22"/>
        <v>0.67136557869265423</v>
      </c>
      <c r="F133" s="73">
        <f t="shared" si="22"/>
        <v>0.67440878388341097</v>
      </c>
      <c r="G133" s="73">
        <f t="shared" si="22"/>
        <v>0.67766157546849304</v>
      </c>
      <c r="H133" s="73">
        <f t="shared" si="22"/>
        <v>0.68129682775984257</v>
      </c>
      <c r="I133" s="73">
        <f t="shared" si="22"/>
        <v>0.68506211306319986</v>
      </c>
      <c r="J133" s="73">
        <f t="shared" si="22"/>
        <v>0.68911795567923295</v>
      </c>
      <c r="K133" s="73">
        <f t="shared" si="22"/>
        <v>0.69349356074374913</v>
      </c>
      <c r="L133" s="73">
        <f t="shared" si="22"/>
        <v>0.69809655784359581</v>
      </c>
      <c r="M133" s="73">
        <f t="shared" si="22"/>
        <v>0.70256708794336997</v>
      </c>
      <c r="N133" s="73">
        <f t="shared" si="22"/>
        <v>0.70735104770170787</v>
      </c>
      <c r="O133" s="73">
        <f t="shared" si="22"/>
        <v>0.7126462994252506</v>
      </c>
      <c r="P133" s="73">
        <f t="shared" si="22"/>
        <v>0.7173717385538092</v>
      </c>
      <c r="Q133" s="73">
        <f t="shared" si="22"/>
        <v>0.72303576327141372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</v>
      </c>
      <c r="D134" s="73">
        <f t="shared" si="22"/>
        <v>1.0000000000000002</v>
      </c>
      <c r="E134" s="73">
        <f t="shared" si="22"/>
        <v>1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1.0000000000000004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1.0000000000000004</v>
      </c>
      <c r="L134" s="73">
        <f t="shared" si="22"/>
        <v>0.99999999999999956</v>
      </c>
      <c r="M134" s="73">
        <f t="shared" si="22"/>
        <v>1.0000000000000004</v>
      </c>
      <c r="N134" s="73">
        <f t="shared" si="22"/>
        <v>1</v>
      </c>
      <c r="O134" s="73">
        <f t="shared" si="22"/>
        <v>1.0000000000000007</v>
      </c>
      <c r="P134" s="73">
        <f t="shared" si="22"/>
        <v>0.99999999999999933</v>
      </c>
      <c r="Q134" s="73">
        <f t="shared" si="22"/>
        <v>1.0000000000000007</v>
      </c>
    </row>
    <row r="135" spans="1:17" ht="12" customHeight="1" x14ac:dyDescent="0.25">
      <c r="A135" s="158" t="s">
        <v>112</v>
      </c>
      <c r="B135" s="169">
        <f t="shared" si="22"/>
        <v>1.6507797765512731</v>
      </c>
      <c r="C135" s="169">
        <f t="shared" si="22"/>
        <v>1.6889481242609441</v>
      </c>
      <c r="D135" s="169">
        <f t="shared" si="22"/>
        <v>1.7393415786156354</v>
      </c>
      <c r="E135" s="169">
        <f t="shared" si="22"/>
        <v>1.7890429814997431</v>
      </c>
      <c r="F135" s="169">
        <f t="shared" si="22"/>
        <v>1.8505944389234847</v>
      </c>
      <c r="G135" s="169">
        <f t="shared" si="22"/>
        <v>1.9074692046917769</v>
      </c>
      <c r="H135" s="169">
        <f t="shared" si="22"/>
        <v>1.9955728797479615</v>
      </c>
      <c r="I135" s="169">
        <f t="shared" si="22"/>
        <v>2.1213806618405582</v>
      </c>
      <c r="J135" s="169">
        <f t="shared" si="22"/>
        <v>2.3274134026640825</v>
      </c>
      <c r="K135" s="169">
        <f t="shared" si="22"/>
        <v>2.5348372616056651</v>
      </c>
      <c r="L135" s="169">
        <f t="shared" si="22"/>
        <v>2.7196371955618006</v>
      </c>
      <c r="M135" s="169">
        <f t="shared" si="22"/>
        <v>2.977808741532959</v>
      </c>
      <c r="N135" s="169">
        <f t="shared" si="22"/>
        <v>3.1696713843153277</v>
      </c>
      <c r="O135" s="169">
        <f t="shared" si="22"/>
        <v>3.3046185095678973</v>
      </c>
      <c r="P135" s="169">
        <f t="shared" si="22"/>
        <v>3.4074301573005856</v>
      </c>
      <c r="Q135" s="169">
        <f t="shared" si="22"/>
        <v>3.515977407265706</v>
      </c>
    </row>
    <row r="136" spans="1:17" ht="12" customHeight="1" x14ac:dyDescent="0.25">
      <c r="A136" s="23" t="s">
        <v>60</v>
      </c>
      <c r="B136" s="73">
        <f t="shared" si="22"/>
        <v>1.6507797765512731</v>
      </c>
      <c r="C136" s="73">
        <f t="shared" si="22"/>
        <v>1.6889481242609441</v>
      </c>
      <c r="D136" s="73">
        <f t="shared" si="22"/>
        <v>1.7393415786156354</v>
      </c>
      <c r="E136" s="73">
        <f t="shared" si="22"/>
        <v>1.7890429814997431</v>
      </c>
      <c r="F136" s="73">
        <f t="shared" si="22"/>
        <v>1.8505944389234847</v>
      </c>
      <c r="G136" s="73">
        <f t="shared" si="22"/>
        <v>1.9074692046917769</v>
      </c>
      <c r="H136" s="73">
        <f t="shared" si="22"/>
        <v>1.9955728797479615</v>
      </c>
      <c r="I136" s="73">
        <f t="shared" si="22"/>
        <v>2.1213806618405582</v>
      </c>
      <c r="J136" s="73">
        <f t="shared" si="22"/>
        <v>2.3274134026640825</v>
      </c>
      <c r="K136" s="73">
        <f t="shared" si="22"/>
        <v>2.5348372616056651</v>
      </c>
      <c r="L136" s="73">
        <f t="shared" si="22"/>
        <v>2.7196371955618006</v>
      </c>
      <c r="M136" s="73">
        <f t="shared" si="22"/>
        <v>2.977808741532959</v>
      </c>
      <c r="N136" s="73">
        <f t="shared" si="22"/>
        <v>3.1696713843153277</v>
      </c>
      <c r="O136" s="73">
        <f t="shared" si="22"/>
        <v>3.3046185095678973</v>
      </c>
      <c r="P136" s="73">
        <f t="shared" si="22"/>
        <v>3.4074301573005856</v>
      </c>
      <c r="Q136" s="73">
        <f t="shared" si="22"/>
        <v>3.515977407265706</v>
      </c>
    </row>
    <row r="137" spans="1:17" ht="12" customHeight="1" x14ac:dyDescent="0.25">
      <c r="A137" s="158" t="s">
        <v>63</v>
      </c>
      <c r="B137" s="169">
        <f t="shared" si="22"/>
        <v>0.60620779311027928</v>
      </c>
      <c r="C137" s="169">
        <f t="shared" si="22"/>
        <v>0.60559988024848777</v>
      </c>
      <c r="D137" s="169">
        <f t="shared" si="22"/>
        <v>0.60726414984622834</v>
      </c>
      <c r="E137" s="169">
        <f t="shared" si="22"/>
        <v>0.60871501281014784</v>
      </c>
      <c r="F137" s="169">
        <f t="shared" si="22"/>
        <v>0.61021168038516904</v>
      </c>
      <c r="G137" s="169">
        <f t="shared" si="22"/>
        <v>0.61210047259066913</v>
      </c>
      <c r="H137" s="169">
        <f t="shared" si="22"/>
        <v>0.61392768096203387</v>
      </c>
      <c r="I137" s="169">
        <f t="shared" si="22"/>
        <v>0.61687793556029569</v>
      </c>
      <c r="J137" s="169">
        <f t="shared" si="22"/>
        <v>0.61854418890682195</v>
      </c>
      <c r="K137" s="169">
        <f t="shared" si="22"/>
        <v>0.62129391963553315</v>
      </c>
      <c r="L137" s="169">
        <f t="shared" si="22"/>
        <v>0.62275253926178842</v>
      </c>
      <c r="M137" s="169">
        <f t="shared" si="22"/>
        <v>0.62651844266920609</v>
      </c>
      <c r="N137" s="169">
        <f t="shared" si="22"/>
        <v>0.63024415968644676</v>
      </c>
      <c r="O137" s="169">
        <f t="shared" si="22"/>
        <v>0.63518849464266658</v>
      </c>
      <c r="P137" s="169">
        <f t="shared" si="22"/>
        <v>0.63844478834425455</v>
      </c>
      <c r="Q137" s="169">
        <f t="shared" si="22"/>
        <v>0.64300637092585766</v>
      </c>
    </row>
    <row r="138" spans="1:17" ht="12" customHeight="1" x14ac:dyDescent="0.25">
      <c r="A138" s="167" t="s">
        <v>160</v>
      </c>
      <c r="B138" s="174">
        <f t="shared" si="22"/>
        <v>0.5937067490011988</v>
      </c>
      <c r="C138" s="174">
        <f t="shared" si="22"/>
        <v>0.59526415812412115</v>
      </c>
      <c r="D138" s="174">
        <f t="shared" si="22"/>
        <v>0.59663185000223007</v>
      </c>
      <c r="E138" s="174">
        <f t="shared" si="22"/>
        <v>0.59821473398002678</v>
      </c>
      <c r="F138" s="174">
        <f t="shared" si="22"/>
        <v>0.59982727515373679</v>
      </c>
      <c r="G138" s="174">
        <f t="shared" si="22"/>
        <v>0.60160471898819967</v>
      </c>
      <c r="H138" s="174">
        <f t="shared" si="22"/>
        <v>0.60373646087877564</v>
      </c>
      <c r="I138" s="174">
        <f t="shared" si="22"/>
        <v>0.6058430844893824</v>
      </c>
      <c r="J138" s="174">
        <f t="shared" si="22"/>
        <v>0.60845647695986227</v>
      </c>
      <c r="K138" s="174">
        <f t="shared" si="22"/>
        <v>0.61106952093292255</v>
      </c>
      <c r="L138" s="174">
        <f t="shared" si="22"/>
        <v>0.61415085902021349</v>
      </c>
      <c r="M138" s="174">
        <f t="shared" si="22"/>
        <v>0.61677443628368855</v>
      </c>
      <c r="N138" s="174">
        <f t="shared" si="22"/>
        <v>0.61972485252579634</v>
      </c>
      <c r="O138" s="174">
        <f t="shared" si="22"/>
        <v>0.62290552890541706</v>
      </c>
      <c r="P138" s="174">
        <f t="shared" si="22"/>
        <v>0.62590668521057635</v>
      </c>
      <c r="Q138" s="174">
        <f t="shared" si="22"/>
        <v>0.62960896016746304</v>
      </c>
    </row>
    <row r="139" spans="1:17" ht="12" customHeight="1" x14ac:dyDescent="0.25">
      <c r="A139" s="167" t="s">
        <v>159</v>
      </c>
      <c r="B139" s="174">
        <f t="shared" si="22"/>
        <v>0.69212992207563506</v>
      </c>
      <c r="C139" s="174">
        <f t="shared" si="22"/>
        <v>0.69559932655245527</v>
      </c>
      <c r="D139" s="174">
        <f t="shared" si="22"/>
        <v>0.6983543630144271</v>
      </c>
      <c r="E139" s="174">
        <f t="shared" si="22"/>
        <v>0.70116350203563904</v>
      </c>
      <c r="F139" s="174">
        <f t="shared" si="22"/>
        <v>0.70390986920774268</v>
      </c>
      <c r="G139" s="174">
        <f t="shared" si="22"/>
        <v>0.70642949144848499</v>
      </c>
      <c r="H139" s="174">
        <f t="shared" si="22"/>
        <v>0.70903282282033653</v>
      </c>
      <c r="I139" s="174">
        <f t="shared" si="22"/>
        <v>0.71180607863930501</v>
      </c>
      <c r="J139" s="174">
        <f t="shared" si="22"/>
        <v>0.71530520149942556</v>
      </c>
      <c r="K139" s="174">
        <f t="shared" si="22"/>
        <v>0.71907811568488678</v>
      </c>
      <c r="L139" s="174">
        <f t="shared" si="22"/>
        <v>0.72261900656162115</v>
      </c>
      <c r="M139" s="174">
        <f t="shared" si="22"/>
        <v>0.72456926264398913</v>
      </c>
      <c r="N139" s="174">
        <f t="shared" si="22"/>
        <v>0.72611449460349708</v>
      </c>
      <c r="O139" s="174">
        <f t="shared" si="22"/>
        <v>0.72755733755329921</v>
      </c>
      <c r="P139" s="174">
        <f t="shared" si="22"/>
        <v>0.72944186636027863</v>
      </c>
      <c r="Q139" s="174">
        <f t="shared" si="22"/>
        <v>0.73109435881481843</v>
      </c>
    </row>
    <row r="140" spans="1:17" ht="12" customHeight="1" x14ac:dyDescent="0.25">
      <c r="A140" s="166" t="s">
        <v>203</v>
      </c>
      <c r="B140" s="173">
        <f t="shared" si="22"/>
        <v>0.59370674900119869</v>
      </c>
      <c r="C140" s="173">
        <f t="shared" si="22"/>
        <v>0.59751131384953537</v>
      </c>
      <c r="D140" s="173">
        <f t="shared" si="22"/>
        <v>0.60038982456030632</v>
      </c>
      <c r="E140" s="173">
        <f t="shared" si="22"/>
        <v>0.60336650274504955</v>
      </c>
      <c r="F140" s="173">
        <f t="shared" si="22"/>
        <v>0.6063011327265927</v>
      </c>
      <c r="G140" s="173">
        <f t="shared" si="22"/>
        <v>0.60896664440304815</v>
      </c>
      <c r="H140" s="173">
        <f t="shared" si="22"/>
        <v>0.61171914454277931</v>
      </c>
      <c r="I140" s="173">
        <f t="shared" si="22"/>
        <v>0.61469627110581504</v>
      </c>
      <c r="J140" s="173">
        <f t="shared" si="22"/>
        <v>0.61867961233854107</v>
      </c>
      <c r="K140" s="173">
        <f t="shared" si="22"/>
        <v>0.62299854336234184</v>
      </c>
      <c r="L140" s="173">
        <f t="shared" si="22"/>
        <v>0.62697706015595767</v>
      </c>
      <c r="M140" s="173">
        <f t="shared" si="22"/>
        <v>0.62915376615993257</v>
      </c>
      <c r="N140" s="173">
        <f t="shared" si="22"/>
        <v>0.63146234514216437</v>
      </c>
      <c r="O140" s="173">
        <f t="shared" si="22"/>
        <v>0.63390554068534699</v>
      </c>
      <c r="P140" s="173">
        <f t="shared" si="22"/>
        <v>0.6355728191640948</v>
      </c>
      <c r="Q140" s="173">
        <f t="shared" si="22"/>
        <v>0.63794370974545045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0.99999999999999978</v>
      </c>
      <c r="E141" s="172">
        <f t="shared" si="22"/>
        <v>1.0000000000000002</v>
      </c>
      <c r="F141" s="172">
        <f t="shared" si="22"/>
        <v>1</v>
      </c>
      <c r="G141" s="172">
        <f t="shared" si="22"/>
        <v>1.0000000000000002</v>
      </c>
      <c r="H141" s="172">
        <f t="shared" si="22"/>
        <v>1.0000000000000002</v>
      </c>
      <c r="I141" s="172">
        <f t="shared" si="22"/>
        <v>1</v>
      </c>
      <c r="J141" s="172">
        <f t="shared" si="22"/>
        <v>0.99999999999999978</v>
      </c>
      <c r="K141" s="172">
        <f t="shared" si="22"/>
        <v>0.99999999999999989</v>
      </c>
      <c r="L141" s="172">
        <f t="shared" si="22"/>
        <v>1.0000000000000011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0.99999999999999956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0.72828027877480361</v>
      </c>
      <c r="C142" s="171">
        <f t="shared" si="22"/>
        <v>0.72837968069295989</v>
      </c>
      <c r="D142" s="171">
        <f t="shared" si="22"/>
        <v>0.73137302586757136</v>
      </c>
      <c r="E142" s="171">
        <f t="shared" si="22"/>
        <v>0.73430834441239201</v>
      </c>
      <c r="F142" s="171">
        <f t="shared" si="22"/>
        <v>0.73813787131583763</v>
      </c>
      <c r="G142" s="171">
        <f t="shared" si="22"/>
        <v>0.7434056290252139</v>
      </c>
      <c r="H142" s="171">
        <f t="shared" si="22"/>
        <v>0.74873466376507747</v>
      </c>
      <c r="I142" s="171">
        <f t="shared" si="22"/>
        <v>0.75733743415510069</v>
      </c>
      <c r="J142" s="171">
        <f t="shared" si="22"/>
        <v>0.76483291485322968</v>
      </c>
      <c r="K142" s="171">
        <f t="shared" si="22"/>
        <v>0.76549101439917411</v>
      </c>
      <c r="L142" s="171">
        <f t="shared" si="22"/>
        <v>0.76945302434669882</v>
      </c>
      <c r="M142" s="171">
        <f t="shared" si="22"/>
        <v>0.77232700372997087</v>
      </c>
      <c r="N142" s="171">
        <f t="shared" si="22"/>
        <v>0.7750284422886683</v>
      </c>
      <c r="O142" s="171">
        <f t="shared" si="22"/>
        <v>0.78507662359883157</v>
      </c>
      <c r="P142" s="171">
        <f t="shared" si="22"/>
        <v>0.78890410575683201</v>
      </c>
      <c r="Q142" s="171">
        <f t="shared" si="22"/>
        <v>0.79669364086792871</v>
      </c>
    </row>
    <row r="143" spans="1:17" ht="12" customHeight="1" x14ac:dyDescent="0.25">
      <c r="A143" s="161" t="s">
        <v>141</v>
      </c>
      <c r="B143" s="170">
        <f t="shared" si="22"/>
        <v>0.79570573035731529</v>
      </c>
      <c r="C143" s="170">
        <f t="shared" si="22"/>
        <v>0.79457863646453697</v>
      </c>
      <c r="D143" s="170">
        <f t="shared" si="22"/>
        <v>0.79687990359451488</v>
      </c>
      <c r="E143" s="170">
        <f t="shared" si="22"/>
        <v>0.79913355581262657</v>
      </c>
      <c r="F143" s="170">
        <f t="shared" si="22"/>
        <v>0.8030066315494413</v>
      </c>
      <c r="G143" s="170">
        <f t="shared" si="22"/>
        <v>0.80737377579856551</v>
      </c>
      <c r="H143" s="170">
        <f t="shared" si="22"/>
        <v>0.811283876228443</v>
      </c>
      <c r="I143" s="170">
        <f t="shared" si="22"/>
        <v>0.81922065148929457</v>
      </c>
      <c r="J143" s="170">
        <f t="shared" si="22"/>
        <v>0.82161736730466206</v>
      </c>
      <c r="K143" s="170">
        <f t="shared" si="22"/>
        <v>0.82073337370107335</v>
      </c>
      <c r="L143" s="170">
        <f t="shared" si="22"/>
        <v>0.82231400171356228</v>
      </c>
      <c r="M143" s="170">
        <f t="shared" si="22"/>
        <v>0.82536432620301858</v>
      </c>
      <c r="N143" s="170">
        <f t="shared" si="22"/>
        <v>0.82618737350969906</v>
      </c>
      <c r="O143" s="170">
        <f t="shared" si="22"/>
        <v>0.83772784267647094</v>
      </c>
      <c r="P143" s="170">
        <f t="shared" si="22"/>
        <v>0.8394057291753998</v>
      </c>
      <c r="Q143" s="170">
        <f t="shared" si="22"/>
        <v>0.84159112729694974</v>
      </c>
    </row>
    <row r="144" spans="1:17" ht="12" customHeight="1" x14ac:dyDescent="0.25">
      <c r="A144" s="148" t="s">
        <v>60</v>
      </c>
      <c r="B144" s="73">
        <f t="shared" si="22"/>
        <v>0.7282802787748035</v>
      </c>
      <c r="C144" s="73">
        <f t="shared" si="22"/>
        <v>0.72837968069296</v>
      </c>
      <c r="D144" s="73">
        <f t="shared" si="22"/>
        <v>0.73282107264146168</v>
      </c>
      <c r="E144" s="73">
        <f t="shared" si="22"/>
        <v>0.73592240633223127</v>
      </c>
      <c r="F144" s="73">
        <f t="shared" si="22"/>
        <v>0.73989563903639832</v>
      </c>
      <c r="G144" s="73">
        <f t="shared" si="22"/>
        <v>0.74520573723156125</v>
      </c>
      <c r="H144" s="73">
        <f t="shared" si="22"/>
        <v>0.75027539556358969</v>
      </c>
      <c r="I144" s="73">
        <f t="shared" si="22"/>
        <v>0.76133899451398424</v>
      </c>
      <c r="J144" s="73">
        <f t="shared" si="22"/>
        <v>0.76615366222672621</v>
      </c>
      <c r="K144" s="73">
        <f t="shared" si="22"/>
        <v>0.76659913634482668</v>
      </c>
      <c r="L144" s="73">
        <f t="shared" si="22"/>
        <v>0.77038702564682149</v>
      </c>
      <c r="M144" s="73">
        <f t="shared" si="22"/>
        <v>0.77720599310627614</v>
      </c>
      <c r="N144" s="73">
        <f t="shared" si="22"/>
        <v>0.78160082608436343</v>
      </c>
      <c r="O144" s="73">
        <f t="shared" si="22"/>
        <v>0.79452223261799548</v>
      </c>
      <c r="P144" s="73">
        <f t="shared" si="22"/>
        <v>0.79598365999503307</v>
      </c>
      <c r="Q144" s="73">
        <f t="shared" si="22"/>
        <v>0.79912716829950403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1.0000000000000002</v>
      </c>
      <c r="D145" s="73">
        <f t="shared" si="22"/>
        <v>0.99999999999999967</v>
      </c>
      <c r="E145" s="73">
        <f t="shared" si="22"/>
        <v>0.99999999999999978</v>
      </c>
      <c r="F145" s="73">
        <f t="shared" si="22"/>
        <v>0.99999999999999978</v>
      </c>
      <c r="G145" s="73">
        <f t="shared" si="22"/>
        <v>1.0000000000000002</v>
      </c>
      <c r="H145" s="73">
        <f t="shared" si="22"/>
        <v>0.99999999999999967</v>
      </c>
      <c r="I145" s="73">
        <f t="shared" si="22"/>
        <v>1</v>
      </c>
      <c r="J145" s="73">
        <f t="shared" si="22"/>
        <v>1</v>
      </c>
      <c r="K145" s="73">
        <f t="shared" si="22"/>
        <v>0.99999999999999956</v>
      </c>
      <c r="L145" s="73">
        <f t="shared" si="22"/>
        <v>1.0000000000000002</v>
      </c>
      <c r="M145" s="73">
        <f t="shared" si="22"/>
        <v>0.99999999999999978</v>
      </c>
      <c r="N145" s="73">
        <f t="shared" si="22"/>
        <v>1</v>
      </c>
      <c r="O145" s="73">
        <f t="shared" si="22"/>
        <v>1</v>
      </c>
      <c r="P145" s="73">
        <f t="shared" si="22"/>
        <v>0.99999999999999967</v>
      </c>
      <c r="Q145" s="73">
        <f t="shared" si="22"/>
        <v>0.99999999999999967</v>
      </c>
    </row>
    <row r="146" spans="1:17" ht="12" customHeight="1" x14ac:dyDescent="0.25">
      <c r="A146" s="158" t="s">
        <v>62</v>
      </c>
      <c r="B146" s="169">
        <f t="shared" si="22"/>
        <v>0.47786257933739823</v>
      </c>
      <c r="C146" s="169">
        <f t="shared" si="22"/>
        <v>0.48364506480190539</v>
      </c>
      <c r="D146" s="169">
        <f t="shared" si="22"/>
        <v>0.48905295002597188</v>
      </c>
      <c r="E146" s="169">
        <f t="shared" si="22"/>
        <v>0.49433923767096327</v>
      </c>
      <c r="F146" s="169">
        <f t="shared" si="22"/>
        <v>0.49889358238802722</v>
      </c>
      <c r="G146" s="169">
        <f t="shared" si="22"/>
        <v>0.50433905825904746</v>
      </c>
      <c r="H146" s="169">
        <f t="shared" si="22"/>
        <v>0.5094711312152701</v>
      </c>
      <c r="I146" s="169">
        <f t="shared" si="22"/>
        <v>0.51778175796732306</v>
      </c>
      <c r="J146" s="169">
        <f t="shared" si="22"/>
        <v>0.52122705939758018</v>
      </c>
      <c r="K146" s="169">
        <f t="shared" si="22"/>
        <v>0.52498441187568312</v>
      </c>
      <c r="L146" s="169">
        <f t="shared" si="22"/>
        <v>0.52497240125489564</v>
      </c>
      <c r="M146" s="169">
        <f t="shared" si="22"/>
        <v>0.53059015560320788</v>
      </c>
      <c r="N146" s="169">
        <f t="shared" si="22"/>
        <v>0.53374867953436533</v>
      </c>
      <c r="O146" s="169">
        <f t="shared" si="22"/>
        <v>0.53640858891581344</v>
      </c>
      <c r="P146" s="169">
        <f t="shared" si="22"/>
        <v>0.53950486599185676</v>
      </c>
      <c r="Q146" s="169">
        <f t="shared" ref="Q146" si="23">IF(Q127=0,"",Q127/Q108)</f>
        <v>0.54251294671558392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0.45073871480742211</v>
      </c>
      <c r="C147" s="73">
        <f t="shared" si="24"/>
        <v>0.45605066169595126</v>
      </c>
      <c r="D147" s="73">
        <f t="shared" si="24"/>
        <v>0.46147369460673715</v>
      </c>
      <c r="E147" s="73">
        <f t="shared" si="24"/>
        <v>0.46707202058580544</v>
      </c>
      <c r="F147" s="73">
        <f t="shared" si="24"/>
        <v>0.4727632630511846</v>
      </c>
      <c r="G147" s="73">
        <f t="shared" si="24"/>
        <v>0.47867276243550061</v>
      </c>
      <c r="H147" s="73">
        <f t="shared" si="24"/>
        <v>0.48497101741913312</v>
      </c>
      <c r="I147" s="73">
        <f t="shared" si="24"/>
        <v>0.4913723179224867</v>
      </c>
      <c r="J147" s="73">
        <f t="shared" si="24"/>
        <v>0.49826524568139441</v>
      </c>
      <c r="K147" s="73">
        <f t="shared" si="24"/>
        <v>0.50106266370205488</v>
      </c>
      <c r="L147" s="73">
        <f t="shared" si="24"/>
        <v>0.5038906283147554</v>
      </c>
      <c r="M147" s="73">
        <f t="shared" si="24"/>
        <v>0.50650184791375985</v>
      </c>
      <c r="N147" s="73">
        <f t="shared" si="24"/>
        <v>0.5090847500597584</v>
      </c>
      <c r="O147" s="73">
        <f t="shared" si="24"/>
        <v>0.5117581913820537</v>
      </c>
      <c r="P147" s="73">
        <f t="shared" si="24"/>
        <v>0.51439462307227946</v>
      </c>
      <c r="Q147" s="73">
        <f t="shared" si="24"/>
        <v>0.51710111781563561</v>
      </c>
    </row>
    <row r="148" spans="1:17" ht="12" customHeight="1" x14ac:dyDescent="0.25">
      <c r="A148" s="29" t="s">
        <v>140</v>
      </c>
      <c r="B148" s="65">
        <f t="shared" si="24"/>
        <v>0.80244155533277883</v>
      </c>
      <c r="C148" s="65">
        <f t="shared" si="24"/>
        <v>0.80528228417124592</v>
      </c>
      <c r="D148" s="65">
        <f t="shared" si="24"/>
        <v>0.80800365140397334</v>
      </c>
      <c r="E148" s="65">
        <f t="shared" si="24"/>
        <v>0.81116263112095777</v>
      </c>
      <c r="F148" s="65">
        <f t="shared" si="24"/>
        <v>0.81432489414915943</v>
      </c>
      <c r="G148" s="65">
        <f t="shared" si="24"/>
        <v>0.81810980593649274</v>
      </c>
      <c r="H148" s="65">
        <f t="shared" si="24"/>
        <v>0.82208890958532488</v>
      </c>
      <c r="I148" s="65">
        <f t="shared" si="24"/>
        <v>0.82716482288754911</v>
      </c>
      <c r="J148" s="65">
        <f t="shared" si="24"/>
        <v>0.83092121078308823</v>
      </c>
      <c r="K148" s="65">
        <f t="shared" si="24"/>
        <v>0.83369129059194824</v>
      </c>
      <c r="L148" s="65">
        <f t="shared" si="24"/>
        <v>0.8351688012806372</v>
      </c>
      <c r="M148" s="65">
        <f t="shared" si="24"/>
        <v>0.83785309206261205</v>
      </c>
      <c r="N148" s="65">
        <f t="shared" si="24"/>
        <v>0.84012008775265545</v>
      </c>
      <c r="O148" s="65">
        <f t="shared" si="24"/>
        <v>0.84292082125990275</v>
      </c>
      <c r="P148" s="65">
        <f t="shared" si="24"/>
        <v>0.84502129319132324</v>
      </c>
      <c r="Q148" s="65">
        <f t="shared" si="24"/>
        <v>0.84842732305590851</v>
      </c>
    </row>
    <row r="150" spans="1:17" ht="12" customHeight="1" x14ac:dyDescent="0.25">
      <c r="A150" s="152" t="s">
        <v>121</v>
      </c>
      <c r="B150" s="168">
        <f>SUM(B151,B154,B156,B165)</f>
        <v>19985.046599557361</v>
      </c>
      <c r="C150" s="168">
        <f t="shared" ref="C150:Q150" si="25">SUM(C151,C154,C156,C165)</f>
        <v>21240.735662594459</v>
      </c>
      <c r="D150" s="168">
        <f t="shared" si="25"/>
        <v>20496.963999407541</v>
      </c>
      <c r="E150" s="168">
        <f t="shared" si="25"/>
        <v>20991.615651113585</v>
      </c>
      <c r="F150" s="168">
        <f t="shared" si="25"/>
        <v>20065.993506493705</v>
      </c>
      <c r="G150" s="168">
        <f t="shared" si="25"/>
        <v>19294.520668212739</v>
      </c>
      <c r="H150" s="168">
        <f t="shared" si="25"/>
        <v>19447.984772560088</v>
      </c>
      <c r="I150" s="168">
        <f t="shared" si="25"/>
        <v>17366.849303252729</v>
      </c>
      <c r="J150" s="168">
        <f t="shared" si="25"/>
        <v>19676.652911687379</v>
      </c>
      <c r="K150" s="168">
        <f t="shared" si="25"/>
        <v>19594.509098345676</v>
      </c>
      <c r="L150" s="168">
        <f t="shared" si="25"/>
        <v>22818.253874089449</v>
      </c>
      <c r="M150" s="168">
        <f t="shared" si="25"/>
        <v>17726.492885509811</v>
      </c>
      <c r="N150" s="168">
        <f t="shared" si="25"/>
        <v>18956.611027698636</v>
      </c>
      <c r="O150" s="168">
        <f t="shared" si="25"/>
        <v>20138.012235484457</v>
      </c>
      <c r="P150" s="168">
        <f t="shared" si="25"/>
        <v>15018.204378277587</v>
      </c>
      <c r="Q150" s="168">
        <f t="shared" si="25"/>
        <v>16004.569945254409</v>
      </c>
    </row>
    <row r="151" spans="1:17" ht="12" customHeight="1" x14ac:dyDescent="0.25">
      <c r="A151" s="158" t="s">
        <v>65</v>
      </c>
      <c r="B151" s="157">
        <f>SUM(B152:B153)</f>
        <v>15285.501843953904</v>
      </c>
      <c r="C151" s="157">
        <f t="shared" ref="C151:Q151" si="26">SUM(C152:C153)</f>
        <v>16402.247123045872</v>
      </c>
      <c r="D151" s="157">
        <f t="shared" si="26"/>
        <v>15536.180342955982</v>
      </c>
      <c r="E151" s="157">
        <f t="shared" si="26"/>
        <v>16023.232807615237</v>
      </c>
      <c r="F151" s="157">
        <f t="shared" si="26"/>
        <v>15110.890238052883</v>
      </c>
      <c r="G151" s="157">
        <f t="shared" si="26"/>
        <v>14314.300617339959</v>
      </c>
      <c r="H151" s="157">
        <f t="shared" si="26"/>
        <v>14335.319570197767</v>
      </c>
      <c r="I151" s="157">
        <f t="shared" si="26"/>
        <v>12249.867420014827</v>
      </c>
      <c r="J151" s="157">
        <f t="shared" si="26"/>
        <v>14496.67084775506</v>
      </c>
      <c r="K151" s="157">
        <f t="shared" si="26"/>
        <v>14442.143161595301</v>
      </c>
      <c r="L151" s="157">
        <f t="shared" si="26"/>
        <v>17575.21057675589</v>
      </c>
      <c r="M151" s="157">
        <f t="shared" si="26"/>
        <v>12527.467951787929</v>
      </c>
      <c r="N151" s="157">
        <f t="shared" si="26"/>
        <v>13751.060013516313</v>
      </c>
      <c r="O151" s="157">
        <f t="shared" si="26"/>
        <v>14899.014841696451</v>
      </c>
      <c r="P151" s="157">
        <f t="shared" si="26"/>
        <v>9884.6029235568021</v>
      </c>
      <c r="Q151" s="157">
        <f t="shared" si="26"/>
        <v>10856.281858211762</v>
      </c>
    </row>
    <row r="152" spans="1:17" ht="12" customHeight="1" x14ac:dyDescent="0.25">
      <c r="A152" s="23" t="s">
        <v>161</v>
      </c>
      <c r="B152" s="156">
        <f>RES_hhdet_emi!B$64</f>
        <v>15285.501843953904</v>
      </c>
      <c r="C152" s="156">
        <f>RES_hhdet_emi!C$64</f>
        <v>16402.247123045872</v>
      </c>
      <c r="D152" s="156">
        <f>RES_hhdet_emi!D$64</f>
        <v>15536.180342955982</v>
      </c>
      <c r="E152" s="156">
        <f>RES_hhdet_emi!E$64</f>
        <v>16023.232807615237</v>
      </c>
      <c r="F152" s="156">
        <f>RES_hhdet_emi!F$64</f>
        <v>15110.890238052883</v>
      </c>
      <c r="G152" s="156">
        <f>RES_hhdet_emi!G$64</f>
        <v>14314.300617339959</v>
      </c>
      <c r="H152" s="156">
        <f>RES_hhdet_emi!H$64</f>
        <v>14335.319570197767</v>
      </c>
      <c r="I152" s="156">
        <f>RES_hhdet_emi!I$64</f>
        <v>12249.867420014827</v>
      </c>
      <c r="J152" s="156">
        <f>RES_hhdet_emi!J$64</f>
        <v>14496.67084775506</v>
      </c>
      <c r="K152" s="156">
        <f>RES_hhdet_emi!K$64</f>
        <v>14442.143161595301</v>
      </c>
      <c r="L152" s="156">
        <f>RES_hhdet_emi!L$64</f>
        <v>17575.21057675589</v>
      </c>
      <c r="M152" s="156">
        <f>RES_hhdet_emi!M$64</f>
        <v>12527.467951787929</v>
      </c>
      <c r="N152" s="156">
        <f>RES_hhdet_emi!N$64</f>
        <v>13751.060013516313</v>
      </c>
      <c r="O152" s="156">
        <f>RES_hhdet_emi!O$64</f>
        <v>14899.014841696451</v>
      </c>
      <c r="P152" s="156">
        <f>RES_hhdet_emi!P$64</f>
        <v>9884.6029235568021</v>
      </c>
      <c r="Q152" s="156">
        <f>RES_hhdet_emi!Q$64</f>
        <v>10856.281858211762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3334.3498618678409</v>
      </c>
      <c r="C156" s="157">
        <f t="shared" ref="C156:Q156" si="28">SUM(C157:C158,C161:C162)</f>
        <v>3443.314812121595</v>
      </c>
      <c r="D156" s="157">
        <f t="shared" si="28"/>
        <v>3527.5805306718376</v>
      </c>
      <c r="E156" s="157">
        <f t="shared" si="28"/>
        <v>3530.6949822626325</v>
      </c>
      <c r="F156" s="157">
        <f t="shared" si="28"/>
        <v>3514.5807414908722</v>
      </c>
      <c r="G156" s="157">
        <f t="shared" si="28"/>
        <v>3526.9778241677745</v>
      </c>
      <c r="H156" s="157">
        <f t="shared" si="28"/>
        <v>3600.919362080368</v>
      </c>
      <c r="I156" s="157">
        <f t="shared" si="28"/>
        <v>3595.5895134702646</v>
      </c>
      <c r="J156" s="157">
        <f t="shared" si="28"/>
        <v>3631.9025288187295</v>
      </c>
      <c r="K156" s="157">
        <f t="shared" si="28"/>
        <v>3629.9257503475142</v>
      </c>
      <c r="L156" s="157">
        <f t="shared" si="28"/>
        <v>3694.4968449350104</v>
      </c>
      <c r="M156" s="157">
        <f t="shared" si="28"/>
        <v>3664.8475726155602</v>
      </c>
      <c r="N156" s="157">
        <f t="shared" si="28"/>
        <v>3670.6062050933328</v>
      </c>
      <c r="O156" s="157">
        <f t="shared" si="28"/>
        <v>3690.6006010238812</v>
      </c>
      <c r="P156" s="157">
        <f t="shared" si="28"/>
        <v>3606.578906887054</v>
      </c>
      <c r="Q156" s="157">
        <f t="shared" si="28"/>
        <v>3624.3207296312494</v>
      </c>
    </row>
    <row r="157" spans="1:17" ht="12" customHeight="1" x14ac:dyDescent="0.25">
      <c r="A157" s="167" t="s">
        <v>160</v>
      </c>
      <c r="B157" s="132">
        <f>RES_hhdet_emi!B$69</f>
        <v>3280.6281267710856</v>
      </c>
      <c r="C157" s="132">
        <f>RES_hhdet_emi!C$69</f>
        <v>3381.5594926134486</v>
      </c>
      <c r="D157" s="132">
        <f>RES_hhdet_emi!D$69</f>
        <v>3458.7168719938413</v>
      </c>
      <c r="E157" s="132">
        <f>RES_hhdet_emi!E$69</f>
        <v>3456.5535581532899</v>
      </c>
      <c r="F157" s="132">
        <f>RES_hhdet_emi!F$69</f>
        <v>3434.9340868498748</v>
      </c>
      <c r="G157" s="132">
        <f>RES_hhdet_emi!G$69</f>
        <v>3442.9653804254917</v>
      </c>
      <c r="H157" s="132">
        <f>RES_hhdet_emi!H$69</f>
        <v>3513.2426361892785</v>
      </c>
      <c r="I157" s="132">
        <f>RES_hhdet_emi!I$69</f>
        <v>3503.8035707075592</v>
      </c>
      <c r="J157" s="132">
        <f>RES_hhdet_emi!J$69</f>
        <v>3534.298546773105</v>
      </c>
      <c r="K157" s="132">
        <f>RES_hhdet_emi!K$69</f>
        <v>3523.9110424454007</v>
      </c>
      <c r="L157" s="132">
        <f>RES_hhdet_emi!L$69</f>
        <v>3580.5445806819957</v>
      </c>
      <c r="M157" s="132">
        <f>RES_hhdet_emi!M$69</f>
        <v>3547.6995222619394</v>
      </c>
      <c r="N157" s="132">
        <f>RES_hhdet_emi!N$69</f>
        <v>3550.5675645858892</v>
      </c>
      <c r="O157" s="132">
        <f>RES_hhdet_emi!O$69</f>
        <v>3567.4111732966835</v>
      </c>
      <c r="P157" s="132">
        <f>RES_hhdet_emi!P$69</f>
        <v>3484.8924405024054</v>
      </c>
      <c r="Q157" s="132">
        <f>RES_hhdet_emi!Q$69</f>
        <v>3502.1493527077919</v>
      </c>
    </row>
    <row r="158" spans="1:17" ht="12" customHeight="1" x14ac:dyDescent="0.25">
      <c r="A158" s="167" t="s">
        <v>159</v>
      </c>
      <c r="B158" s="132">
        <f>SUM(B159:B160)</f>
        <v>53.721735096755317</v>
      </c>
      <c r="C158" s="132">
        <f t="shared" ref="C158:Q158" si="29">SUM(C159:C160)</f>
        <v>61.755319508146208</v>
      </c>
      <c r="D158" s="132">
        <f t="shared" si="29"/>
        <v>68.863658677996341</v>
      </c>
      <c r="E158" s="132">
        <f t="shared" si="29"/>
        <v>74.141424109342523</v>
      </c>
      <c r="F158" s="132">
        <f t="shared" si="29"/>
        <v>79.646654640997497</v>
      </c>
      <c r="G158" s="132">
        <f t="shared" si="29"/>
        <v>84.012443742282599</v>
      </c>
      <c r="H158" s="132">
        <f t="shared" si="29"/>
        <v>87.676725891089333</v>
      </c>
      <c r="I158" s="132">
        <f t="shared" si="29"/>
        <v>91.78594276270556</v>
      </c>
      <c r="J158" s="132">
        <f t="shared" si="29"/>
        <v>97.603982045624207</v>
      </c>
      <c r="K158" s="132">
        <f t="shared" si="29"/>
        <v>106.01470790211332</v>
      </c>
      <c r="L158" s="132">
        <f t="shared" si="29"/>
        <v>113.95226425301475</v>
      </c>
      <c r="M158" s="132">
        <f t="shared" si="29"/>
        <v>117.14805035362103</v>
      </c>
      <c r="N158" s="132">
        <f t="shared" si="29"/>
        <v>120.03864050744367</v>
      </c>
      <c r="O158" s="132">
        <f t="shared" si="29"/>
        <v>123.18942772719753</v>
      </c>
      <c r="P158" s="132">
        <f t="shared" si="29"/>
        <v>121.68646638464858</v>
      </c>
      <c r="Q158" s="132">
        <f t="shared" si="29"/>
        <v>122.17137692345736</v>
      </c>
    </row>
    <row r="159" spans="1:17" ht="12" customHeight="1" x14ac:dyDescent="0.25">
      <c r="A159" s="166" t="s">
        <v>203</v>
      </c>
      <c r="B159" s="165">
        <f>RES_hhdet_emi!B$71</f>
        <v>53.721735096755317</v>
      </c>
      <c r="C159" s="165">
        <f>RES_hhdet_emi!C$71</f>
        <v>61.755319508146208</v>
      </c>
      <c r="D159" s="165">
        <f>RES_hhdet_emi!D$71</f>
        <v>68.863658677996341</v>
      </c>
      <c r="E159" s="165">
        <f>RES_hhdet_emi!E$71</f>
        <v>74.141424109342523</v>
      </c>
      <c r="F159" s="165">
        <f>RES_hhdet_emi!F$71</f>
        <v>79.646654640997497</v>
      </c>
      <c r="G159" s="165">
        <f>RES_hhdet_emi!G$71</f>
        <v>84.012443742282599</v>
      </c>
      <c r="H159" s="165">
        <f>RES_hhdet_emi!H$71</f>
        <v>87.676725891089333</v>
      </c>
      <c r="I159" s="165">
        <f>RES_hhdet_emi!I$71</f>
        <v>91.78594276270556</v>
      </c>
      <c r="J159" s="165">
        <f>RES_hhdet_emi!J$71</f>
        <v>97.603982045624207</v>
      </c>
      <c r="K159" s="165">
        <f>RES_hhdet_emi!K$71</f>
        <v>106.01470790211332</v>
      </c>
      <c r="L159" s="165">
        <f>RES_hhdet_emi!L$71</f>
        <v>113.95226425301475</v>
      </c>
      <c r="M159" s="165">
        <f>RES_hhdet_emi!M$71</f>
        <v>117.14805035362103</v>
      </c>
      <c r="N159" s="165">
        <f>RES_hhdet_emi!N$71</f>
        <v>120.03864050744367</v>
      </c>
      <c r="O159" s="165">
        <f>RES_hhdet_emi!O$71</f>
        <v>123.18942772719753</v>
      </c>
      <c r="P159" s="165">
        <f>RES_hhdet_emi!P$71</f>
        <v>121.68646638464858</v>
      </c>
      <c r="Q159" s="165">
        <f>RES_hhdet_emi!Q$71</f>
        <v>122.17137692345736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1365.1948937356158</v>
      </c>
      <c r="C165" s="157">
        <f t="shared" ref="C165:Q165" si="31">SUM(C166:C167)</f>
        <v>1395.1737274269897</v>
      </c>
      <c r="D165" s="157">
        <f t="shared" si="31"/>
        <v>1433.2031257797225</v>
      </c>
      <c r="E165" s="157">
        <f t="shared" si="31"/>
        <v>1437.6878612357136</v>
      </c>
      <c r="F165" s="157">
        <f t="shared" si="31"/>
        <v>1440.5225269499483</v>
      </c>
      <c r="G165" s="157">
        <f t="shared" si="31"/>
        <v>1453.2422267050044</v>
      </c>
      <c r="H165" s="157">
        <f t="shared" si="31"/>
        <v>1511.7458402819527</v>
      </c>
      <c r="I165" s="157">
        <f t="shared" si="31"/>
        <v>1521.3923697676385</v>
      </c>
      <c r="J165" s="157">
        <f t="shared" si="31"/>
        <v>1548.079535113588</v>
      </c>
      <c r="K165" s="157">
        <f t="shared" si="31"/>
        <v>1522.4401864028614</v>
      </c>
      <c r="L165" s="157">
        <f t="shared" si="31"/>
        <v>1548.5464523985488</v>
      </c>
      <c r="M165" s="157">
        <f t="shared" si="31"/>
        <v>1534.1773611063211</v>
      </c>
      <c r="N165" s="157">
        <f t="shared" si="31"/>
        <v>1534.9448090889884</v>
      </c>
      <c r="O165" s="157">
        <f t="shared" si="31"/>
        <v>1548.3967927641227</v>
      </c>
      <c r="P165" s="157">
        <f t="shared" si="31"/>
        <v>1527.0225478337313</v>
      </c>
      <c r="Q165" s="157">
        <f t="shared" si="31"/>
        <v>1523.9673574113974</v>
      </c>
    </row>
    <row r="166" spans="1:17" ht="12" customHeight="1" x14ac:dyDescent="0.25">
      <c r="A166" s="23" t="s">
        <v>203</v>
      </c>
      <c r="B166" s="156">
        <f>RES_hhdet_emi!B$78</f>
        <v>1365.1948937356158</v>
      </c>
      <c r="C166" s="156">
        <f>RES_hhdet_emi!C$78</f>
        <v>1395.1737274269897</v>
      </c>
      <c r="D166" s="156">
        <f>RES_hhdet_emi!D$78</f>
        <v>1433.2031257797225</v>
      </c>
      <c r="E166" s="156">
        <f>RES_hhdet_emi!E$78</f>
        <v>1437.6878612357136</v>
      </c>
      <c r="F166" s="156">
        <f>RES_hhdet_emi!F$78</f>
        <v>1440.5225269499483</v>
      </c>
      <c r="G166" s="156">
        <f>RES_hhdet_emi!G$78</f>
        <v>1453.2422267050044</v>
      </c>
      <c r="H166" s="156">
        <f>RES_hhdet_emi!H$78</f>
        <v>1511.7458402819527</v>
      </c>
      <c r="I166" s="156">
        <f>RES_hhdet_emi!I$78</f>
        <v>1521.3923697676385</v>
      </c>
      <c r="J166" s="156">
        <f>RES_hhdet_emi!J$78</f>
        <v>1548.079535113588</v>
      </c>
      <c r="K166" s="156">
        <f>RES_hhdet_emi!K$78</f>
        <v>1522.4401864028614</v>
      </c>
      <c r="L166" s="156">
        <f>RES_hhdet_emi!L$78</f>
        <v>1548.5464523985488</v>
      </c>
      <c r="M166" s="156">
        <f>RES_hhdet_emi!M$78</f>
        <v>1534.1773611063211</v>
      </c>
      <c r="N166" s="156">
        <f>RES_hhdet_emi!N$78</f>
        <v>1534.9448090889884</v>
      </c>
      <c r="O166" s="156">
        <f>RES_hhdet_emi!O$78</f>
        <v>1548.3967927641227</v>
      </c>
      <c r="P166" s="156">
        <f>RES_hhdet_emi!P$78</f>
        <v>1527.0225478337313</v>
      </c>
      <c r="Q166" s="156">
        <f>RES_hhdet_emi!Q$78</f>
        <v>1523.9673574113974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16200.406008106023</v>
      </c>
      <c r="C169" s="168">
        <f t="shared" ref="C169:Q169" si="32">SUM(C170,C173,C175,C184)</f>
        <v>16914.38625235654</v>
      </c>
      <c r="D169" s="168">
        <f t="shared" si="32"/>
        <v>16221.366608669898</v>
      </c>
      <c r="E169" s="168">
        <f t="shared" si="32"/>
        <v>16465.964791189301</v>
      </c>
      <c r="F169" s="168">
        <f t="shared" si="32"/>
        <v>15710.349212984878</v>
      </c>
      <c r="G169" s="168">
        <f t="shared" si="32"/>
        <v>15092.733312058015</v>
      </c>
      <c r="H169" s="168">
        <f t="shared" si="32"/>
        <v>15116.419679815319</v>
      </c>
      <c r="I169" s="168">
        <f t="shared" si="32"/>
        <v>13520.104679482185</v>
      </c>
      <c r="J169" s="168">
        <f t="shared" si="32"/>
        <v>15149.682449463446</v>
      </c>
      <c r="K169" s="168">
        <f t="shared" si="32"/>
        <v>14988.740651625922</v>
      </c>
      <c r="L169" s="168">
        <f t="shared" si="32"/>
        <v>17176.067510952867</v>
      </c>
      <c r="M169" s="168">
        <f t="shared" si="32"/>
        <v>13492.633321164813</v>
      </c>
      <c r="N169" s="168">
        <f t="shared" si="32"/>
        <v>14452.602782179711</v>
      </c>
      <c r="O169" s="168">
        <f t="shared" si="32"/>
        <v>15239.109650107808</v>
      </c>
      <c r="P169" s="168">
        <f t="shared" si="32"/>
        <v>11668.899326469807</v>
      </c>
      <c r="Q169" s="168">
        <f t="shared" si="32"/>
        <v>12403.193411582868</v>
      </c>
    </row>
    <row r="170" spans="1:17" ht="12" customHeight="1" x14ac:dyDescent="0.25">
      <c r="A170" s="158" t="s">
        <v>65</v>
      </c>
      <c r="B170" s="157">
        <f>SUM(B171:B172)</f>
        <v>12174.103818550948</v>
      </c>
      <c r="C170" s="157">
        <f t="shared" ref="C170:Q170" si="33">SUM(C171:C172)</f>
        <v>12877.536631494464</v>
      </c>
      <c r="D170" s="157">
        <f t="shared" si="33"/>
        <v>12117.544148338115</v>
      </c>
      <c r="E170" s="157">
        <f t="shared" si="33"/>
        <v>12396.884730791839</v>
      </c>
      <c r="F170" s="157">
        <f t="shared" si="33"/>
        <v>11669.686909955331</v>
      </c>
      <c r="G170" s="157">
        <f t="shared" si="33"/>
        <v>11041.818127750228</v>
      </c>
      <c r="H170" s="157">
        <f t="shared" si="33"/>
        <v>10995.193521379166</v>
      </c>
      <c r="I170" s="157">
        <f t="shared" si="33"/>
        <v>9392.5791046038994</v>
      </c>
      <c r="J170" s="157">
        <f t="shared" si="33"/>
        <v>11033.369837994014</v>
      </c>
      <c r="K170" s="157">
        <f t="shared" si="33"/>
        <v>10925.44028894584</v>
      </c>
      <c r="L170" s="157">
        <f t="shared" si="33"/>
        <v>13124.107477071842</v>
      </c>
      <c r="M170" s="157">
        <f t="shared" si="33"/>
        <v>9439.403375666534</v>
      </c>
      <c r="N170" s="157">
        <f t="shared" si="33"/>
        <v>10380.069435399828</v>
      </c>
      <c r="O170" s="157">
        <f t="shared" si="33"/>
        <v>11145.287010731439</v>
      </c>
      <c r="P170" s="157">
        <f t="shared" si="33"/>
        <v>7591.51069686354</v>
      </c>
      <c r="Q170" s="157">
        <f t="shared" si="33"/>
        <v>8308.1737384306107</v>
      </c>
    </row>
    <row r="171" spans="1:17" ht="12" customHeight="1" x14ac:dyDescent="0.25">
      <c r="A171" s="23" t="s">
        <v>161</v>
      </c>
      <c r="B171" s="156">
        <f>IF(B95=0,0,B95/0.086*1000000/B$7)</f>
        <v>12019.708692411989</v>
      </c>
      <c r="C171" s="156">
        <f t="shared" ref="C171:Q172" si="34">IF(C95=0,0,C95/0.086*1000000/C$7)</f>
        <v>12716.769984046279</v>
      </c>
      <c r="D171" s="156">
        <f t="shared" si="34"/>
        <v>11939.292432859012</v>
      </c>
      <c r="E171" s="156">
        <f t="shared" si="34"/>
        <v>12217.445454304225</v>
      </c>
      <c r="F171" s="156">
        <f t="shared" si="34"/>
        <v>11508.048878940204</v>
      </c>
      <c r="G171" s="156">
        <f t="shared" si="34"/>
        <v>10888.548399593617</v>
      </c>
      <c r="H171" s="156">
        <f t="shared" si="34"/>
        <v>10845.335521300642</v>
      </c>
      <c r="I171" s="156">
        <f t="shared" si="34"/>
        <v>9236.2746237111824</v>
      </c>
      <c r="J171" s="156">
        <f t="shared" si="34"/>
        <v>10868.915575587343</v>
      </c>
      <c r="K171" s="156">
        <f t="shared" si="34"/>
        <v>10735.281379853892</v>
      </c>
      <c r="L171" s="156">
        <f t="shared" si="34"/>
        <v>12945.263689887201</v>
      </c>
      <c r="M171" s="156">
        <f t="shared" si="34"/>
        <v>9229.1741991442032</v>
      </c>
      <c r="N171" s="156">
        <f t="shared" si="34"/>
        <v>10116.983177982063</v>
      </c>
      <c r="O171" s="156">
        <f t="shared" si="34"/>
        <v>10867.906716766745</v>
      </c>
      <c r="P171" s="156">
        <f t="shared" si="34"/>
        <v>7312.6429646391643</v>
      </c>
      <c r="Q171" s="156">
        <f t="shared" si="34"/>
        <v>8009.2973201340919</v>
      </c>
    </row>
    <row r="172" spans="1:17" ht="12" customHeight="1" x14ac:dyDescent="0.25">
      <c r="A172" s="23" t="s">
        <v>60</v>
      </c>
      <c r="B172" s="156">
        <f>IF(B96=0,0,B96/0.086*1000000/B$7)</f>
        <v>154.39512613895909</v>
      </c>
      <c r="C172" s="156">
        <f t="shared" si="34"/>
        <v>160.76664744818561</v>
      </c>
      <c r="D172" s="156">
        <f t="shared" si="34"/>
        <v>178.25171547910233</v>
      </c>
      <c r="E172" s="156">
        <f t="shared" si="34"/>
        <v>179.43927648761385</v>
      </c>
      <c r="F172" s="156">
        <f t="shared" si="34"/>
        <v>161.63803101512772</v>
      </c>
      <c r="G172" s="156">
        <f t="shared" si="34"/>
        <v>153.26972815661063</v>
      </c>
      <c r="H172" s="156">
        <f t="shared" si="34"/>
        <v>149.85800007852333</v>
      </c>
      <c r="I172" s="156">
        <f t="shared" si="34"/>
        <v>156.30448089271667</v>
      </c>
      <c r="J172" s="156">
        <f t="shared" si="34"/>
        <v>164.45426240667018</v>
      </c>
      <c r="K172" s="156">
        <f t="shared" si="34"/>
        <v>190.15890909194843</v>
      </c>
      <c r="L172" s="156">
        <f t="shared" si="34"/>
        <v>178.84378718464262</v>
      </c>
      <c r="M172" s="156">
        <f t="shared" si="34"/>
        <v>210.22917652233045</v>
      </c>
      <c r="N172" s="156">
        <f t="shared" si="34"/>
        <v>263.08625741776473</v>
      </c>
      <c r="O172" s="156">
        <f t="shared" si="34"/>
        <v>277.38029396469375</v>
      </c>
      <c r="P172" s="156">
        <f t="shared" si="34"/>
        <v>278.86773222437603</v>
      </c>
      <c r="Q172" s="156">
        <f t="shared" si="34"/>
        <v>298.87641829651784</v>
      </c>
    </row>
    <row r="173" spans="1:17" ht="12" customHeight="1" x14ac:dyDescent="0.25">
      <c r="A173" s="158" t="s">
        <v>112</v>
      </c>
      <c r="B173" s="157">
        <f>B174</f>
        <v>5.29149581470553</v>
      </c>
      <c r="C173" s="157">
        <f t="shared" ref="C173:Q173" si="35">C174</f>
        <v>5.199835347913929</v>
      </c>
      <c r="D173" s="157">
        <f t="shared" si="35"/>
        <v>5.2136868679685042</v>
      </c>
      <c r="E173" s="157">
        <f t="shared" si="35"/>
        <v>5.1143511300787363</v>
      </c>
      <c r="F173" s="157">
        <f t="shared" si="35"/>
        <v>5.10968919747648</v>
      </c>
      <c r="G173" s="157">
        <f t="shared" si="35"/>
        <v>4.9680211515099559</v>
      </c>
      <c r="H173" s="157">
        <f t="shared" si="35"/>
        <v>4.9752117164978529</v>
      </c>
      <c r="I173" s="157">
        <f t="shared" si="35"/>
        <v>5.222449195620654</v>
      </c>
      <c r="J173" s="157">
        <f t="shared" si="35"/>
        <v>5.3961354185204522</v>
      </c>
      <c r="K173" s="157">
        <f t="shared" si="35"/>
        <v>6.3519090618670235</v>
      </c>
      <c r="L173" s="157">
        <f t="shared" si="35"/>
        <v>6.9596321265654035</v>
      </c>
      <c r="M173" s="157">
        <f t="shared" si="35"/>
        <v>9.4020537865249878</v>
      </c>
      <c r="N173" s="157">
        <f t="shared" si="35"/>
        <v>11.72559569480298</v>
      </c>
      <c r="O173" s="157">
        <f t="shared" si="35"/>
        <v>13.756850450619853</v>
      </c>
      <c r="P173" s="157">
        <f t="shared" si="35"/>
        <v>15.944618238314883</v>
      </c>
      <c r="Q173" s="157">
        <f t="shared" si="35"/>
        <v>18.443603990919264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5.29149581470553</v>
      </c>
      <c r="C174" s="156">
        <f t="shared" si="36"/>
        <v>5.199835347913929</v>
      </c>
      <c r="D174" s="156">
        <f t="shared" si="36"/>
        <v>5.2136868679685042</v>
      </c>
      <c r="E174" s="156">
        <f t="shared" si="36"/>
        <v>5.1143511300787363</v>
      </c>
      <c r="F174" s="156">
        <f t="shared" si="36"/>
        <v>5.10968919747648</v>
      </c>
      <c r="G174" s="156">
        <f t="shared" si="36"/>
        <v>4.9680211515099559</v>
      </c>
      <c r="H174" s="156">
        <f t="shared" si="36"/>
        <v>4.9752117164978529</v>
      </c>
      <c r="I174" s="156">
        <f t="shared" si="36"/>
        <v>5.222449195620654</v>
      </c>
      <c r="J174" s="156">
        <f t="shared" si="36"/>
        <v>5.3961354185204522</v>
      </c>
      <c r="K174" s="156">
        <f t="shared" si="36"/>
        <v>6.3519090618670235</v>
      </c>
      <c r="L174" s="156">
        <f t="shared" si="36"/>
        <v>6.9596321265654035</v>
      </c>
      <c r="M174" s="156">
        <f t="shared" si="36"/>
        <v>9.4020537865249878</v>
      </c>
      <c r="N174" s="156">
        <f t="shared" si="36"/>
        <v>11.72559569480298</v>
      </c>
      <c r="O174" s="156">
        <f t="shared" si="36"/>
        <v>13.756850450619853</v>
      </c>
      <c r="P174" s="156">
        <f t="shared" si="36"/>
        <v>15.944618238314883</v>
      </c>
      <c r="Q174" s="156">
        <f t="shared" si="36"/>
        <v>18.443603990919264</v>
      </c>
    </row>
    <row r="175" spans="1:17" ht="12" customHeight="1" x14ac:dyDescent="0.25">
      <c r="A175" s="158" t="s">
        <v>63</v>
      </c>
      <c r="B175" s="157">
        <f t="shared" si="36"/>
        <v>2857.7839302403945</v>
      </c>
      <c r="C175" s="157">
        <f t="shared" si="36"/>
        <v>2857.1606132401735</v>
      </c>
      <c r="D175" s="157">
        <f t="shared" si="36"/>
        <v>2901.9803748539939</v>
      </c>
      <c r="E175" s="157">
        <f t="shared" si="36"/>
        <v>2873.4079976628855</v>
      </c>
      <c r="F175" s="157">
        <f t="shared" si="36"/>
        <v>2847.6085879235884</v>
      </c>
      <c r="G175" s="157">
        <f t="shared" si="36"/>
        <v>2850.0753095370533</v>
      </c>
      <c r="H175" s="157">
        <f t="shared" si="36"/>
        <v>2882.9117725627689</v>
      </c>
      <c r="I175" s="157">
        <f t="shared" si="36"/>
        <v>2877.2693204197062</v>
      </c>
      <c r="J175" s="157">
        <f t="shared" si="36"/>
        <v>2864.1832939911124</v>
      </c>
      <c r="K175" s="157">
        <f t="shared" si="36"/>
        <v>2837.5789145109638</v>
      </c>
      <c r="L175" s="157">
        <f t="shared" si="36"/>
        <v>2826.8787277088522</v>
      </c>
      <c r="M175" s="157">
        <f t="shared" si="36"/>
        <v>2824.9686863763095</v>
      </c>
      <c r="N175" s="157">
        <f t="shared" si="36"/>
        <v>2840.6001139636337</v>
      </c>
      <c r="O175" s="157">
        <f t="shared" si="36"/>
        <v>2859.7727775415024</v>
      </c>
      <c r="P175" s="157">
        <f t="shared" si="36"/>
        <v>2838.9016729673958</v>
      </c>
      <c r="Q175" s="157">
        <f t="shared" si="36"/>
        <v>2858.8632731158182</v>
      </c>
    </row>
    <row r="176" spans="1:17" ht="12" customHeight="1" x14ac:dyDescent="0.25">
      <c r="A176" s="167" t="s">
        <v>160</v>
      </c>
      <c r="B176" s="132">
        <f>IF(B100=0,0,B100/0.086*1000000/B$11)</f>
        <v>2874.9901824259337</v>
      </c>
      <c r="C176" s="132">
        <f t="shared" ref="C176:Q176" si="37">IF(C100=0,0,C100/0.086*1000000/C$11)</f>
        <v>2868.1909917378516</v>
      </c>
      <c r="D176" s="132">
        <f t="shared" si="37"/>
        <v>2908.990472652345</v>
      </c>
      <c r="E176" s="132">
        <f t="shared" si="37"/>
        <v>2879.8264160151989</v>
      </c>
      <c r="F176" s="132">
        <f t="shared" si="37"/>
        <v>2856.7396352994338</v>
      </c>
      <c r="G176" s="132">
        <f t="shared" si="37"/>
        <v>2859.9256692591189</v>
      </c>
      <c r="H176" s="132">
        <f t="shared" si="37"/>
        <v>2892.5734210119276</v>
      </c>
      <c r="I176" s="132">
        <f t="shared" si="37"/>
        <v>2884.84749310916</v>
      </c>
      <c r="J176" s="132">
        <f t="shared" si="37"/>
        <v>2869.6376064110914</v>
      </c>
      <c r="K176" s="132">
        <f t="shared" si="37"/>
        <v>2840.5813755048189</v>
      </c>
      <c r="L176" s="132">
        <f t="shared" si="37"/>
        <v>2831.9289776133078</v>
      </c>
      <c r="M176" s="132">
        <f t="shared" si="37"/>
        <v>2822.7711358817801</v>
      </c>
      <c r="N176" s="132">
        <f t="shared" si="37"/>
        <v>2830.1485161767996</v>
      </c>
      <c r="O176" s="132">
        <f t="shared" si="37"/>
        <v>2847.3792638941063</v>
      </c>
      <c r="P176" s="132">
        <f t="shared" si="37"/>
        <v>2826.3294745027792</v>
      </c>
      <c r="Q176" s="132">
        <f t="shared" si="37"/>
        <v>2842.4724142309879</v>
      </c>
    </row>
    <row r="177" spans="1:17" ht="12" customHeight="1" x14ac:dyDescent="0.25">
      <c r="A177" s="167" t="s">
        <v>159</v>
      </c>
      <c r="B177" s="132">
        <f>IF(B101=0,0,B101/0.086*1000000/B$12)</f>
        <v>2466.1634063099718</v>
      </c>
      <c r="C177" s="132">
        <f t="shared" ref="C177:Q177" si="38">IF(C101=0,0,C101/0.086*1000000/C$12)</f>
        <v>2465.0713384833621</v>
      </c>
      <c r="D177" s="132">
        <f t="shared" si="38"/>
        <v>2504.9274144482079</v>
      </c>
      <c r="E177" s="132">
        <f t="shared" si="38"/>
        <v>2484.4795060973042</v>
      </c>
      <c r="F177" s="132">
        <f t="shared" si="38"/>
        <v>2469.0179678633745</v>
      </c>
      <c r="G177" s="132">
        <f t="shared" si="38"/>
        <v>2476.107422615321</v>
      </c>
      <c r="H177" s="132">
        <f t="shared" si="38"/>
        <v>2508.9945904736469</v>
      </c>
      <c r="I177" s="132">
        <f t="shared" si="38"/>
        <v>2507.0016023919966</v>
      </c>
      <c r="J177" s="132">
        <f t="shared" si="38"/>
        <v>2498.3363401335287</v>
      </c>
      <c r="K177" s="132">
        <f t="shared" si="38"/>
        <v>2477.8673162757959</v>
      </c>
      <c r="L177" s="132">
        <f t="shared" si="38"/>
        <v>2475.4522605053494</v>
      </c>
      <c r="M177" s="132">
        <f t="shared" si="38"/>
        <v>2470.4182823202477</v>
      </c>
      <c r="N177" s="132">
        <f t="shared" si="38"/>
        <v>2475.3430894482362</v>
      </c>
      <c r="O177" s="132">
        <f t="shared" si="38"/>
        <v>2487.0053234924353</v>
      </c>
      <c r="P177" s="132">
        <f t="shared" si="38"/>
        <v>2474.4934651298081</v>
      </c>
      <c r="Q177" s="132">
        <f t="shared" si="38"/>
        <v>2487.6300786866905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1868.7436185768902</v>
      </c>
      <c r="C178" s="165">
        <f t="shared" si="39"/>
        <v>1864.324144629649</v>
      </c>
      <c r="D178" s="165">
        <f t="shared" si="39"/>
        <v>1890.8438072240324</v>
      </c>
      <c r="E178" s="165">
        <f t="shared" si="39"/>
        <v>1871.8871704098788</v>
      </c>
      <c r="F178" s="165">
        <f t="shared" si="39"/>
        <v>1856.8807629446776</v>
      </c>
      <c r="G178" s="165">
        <f t="shared" si="39"/>
        <v>1858.9516850184214</v>
      </c>
      <c r="H178" s="165">
        <f t="shared" si="39"/>
        <v>1880.1727236577472</v>
      </c>
      <c r="I178" s="165">
        <f t="shared" si="39"/>
        <v>1875.1508705209412</v>
      </c>
      <c r="J178" s="165">
        <f t="shared" si="39"/>
        <v>1865.264444167213</v>
      </c>
      <c r="K178" s="165">
        <f t="shared" si="39"/>
        <v>1846.3778940781365</v>
      </c>
      <c r="L178" s="165">
        <f t="shared" si="39"/>
        <v>1840.7538354486578</v>
      </c>
      <c r="M178" s="165">
        <f t="shared" si="39"/>
        <v>1834.8012383231587</v>
      </c>
      <c r="N178" s="165">
        <f t="shared" si="39"/>
        <v>1839.5965355149283</v>
      </c>
      <c r="O178" s="165">
        <f t="shared" si="39"/>
        <v>1850.796521531179</v>
      </c>
      <c r="P178" s="165">
        <f t="shared" si="39"/>
        <v>1837.1141584268062</v>
      </c>
      <c r="Q178" s="165">
        <f t="shared" si="39"/>
        <v>1847.6070692501437</v>
      </c>
    </row>
    <row r="179" spans="1:17" ht="12" customHeight="1" x14ac:dyDescent="0.25">
      <c r="A179" s="147" t="s">
        <v>59</v>
      </c>
      <c r="B179" s="164">
        <f t="shared" si="39"/>
        <v>597.4197877330821</v>
      </c>
      <c r="C179" s="164">
        <f t="shared" si="39"/>
        <v>600.74719385371361</v>
      </c>
      <c r="D179" s="164">
        <f t="shared" si="39"/>
        <v>614.08360722417535</v>
      </c>
      <c r="E179" s="164">
        <f t="shared" si="39"/>
        <v>612.59233568742525</v>
      </c>
      <c r="F179" s="164">
        <f t="shared" si="39"/>
        <v>612.13720491869697</v>
      </c>
      <c r="G179" s="164">
        <f t="shared" si="39"/>
        <v>617.15573759689971</v>
      </c>
      <c r="H179" s="164">
        <f t="shared" si="39"/>
        <v>628.82186681589951</v>
      </c>
      <c r="I179" s="164">
        <f t="shared" si="39"/>
        <v>631.85073187105559</v>
      </c>
      <c r="J179" s="164">
        <f t="shared" si="39"/>
        <v>633.07189596631576</v>
      </c>
      <c r="K179" s="164">
        <f t="shared" si="39"/>
        <v>631.48942219765922</v>
      </c>
      <c r="L179" s="164">
        <f t="shared" si="39"/>
        <v>634.69842505669135</v>
      </c>
      <c r="M179" s="164">
        <f t="shared" si="39"/>
        <v>635.61704399708935</v>
      </c>
      <c r="N179" s="164">
        <f t="shared" si="39"/>
        <v>635.74655393330795</v>
      </c>
      <c r="O179" s="164">
        <f t="shared" si="39"/>
        <v>636.20880196125665</v>
      </c>
      <c r="P179" s="164">
        <f t="shared" si="39"/>
        <v>637.37930670300193</v>
      </c>
      <c r="Q179" s="164">
        <f t="shared" si="39"/>
        <v>640.02300943654666</v>
      </c>
    </row>
    <row r="180" spans="1:17" ht="12" customHeight="1" x14ac:dyDescent="0.25">
      <c r="A180" s="163" t="s">
        <v>142</v>
      </c>
      <c r="B180" s="162">
        <f>IF(B104=0,0,B104/0.086*1000000/B$13)</f>
        <v>2784.8292239902394</v>
      </c>
      <c r="C180" s="162">
        <f t="shared" ref="C180:Q180" si="40">IF(C104=0,0,C104/0.086*1000000/C$13)</f>
        <v>2867.958501603257</v>
      </c>
      <c r="D180" s="162">
        <f t="shared" si="40"/>
        <v>2995.6290453792294</v>
      </c>
      <c r="E180" s="162">
        <f t="shared" si="40"/>
        <v>2994.8281450942559</v>
      </c>
      <c r="F180" s="162">
        <f t="shared" si="40"/>
        <v>2939.5578792497445</v>
      </c>
      <c r="G180" s="162">
        <f t="shared" si="40"/>
        <v>2941.9118846220449</v>
      </c>
      <c r="H180" s="162">
        <f t="shared" si="40"/>
        <v>2992.4925431569509</v>
      </c>
      <c r="I180" s="162">
        <f t="shared" si="40"/>
        <v>3036.0505484594942</v>
      </c>
      <c r="J180" s="162">
        <f t="shared" si="40"/>
        <v>3132.4443845883934</v>
      </c>
      <c r="K180" s="162">
        <f t="shared" si="40"/>
        <v>3217.2154540673155</v>
      </c>
      <c r="L180" s="162">
        <f t="shared" si="40"/>
        <v>3341.2905171967595</v>
      </c>
      <c r="M180" s="162">
        <f t="shared" si="40"/>
        <v>3546.0405329834007</v>
      </c>
      <c r="N180" s="162">
        <f t="shared" si="40"/>
        <v>3812.836095956467</v>
      </c>
      <c r="O180" s="162">
        <f t="shared" si="40"/>
        <v>3676.1242761955677</v>
      </c>
      <c r="P180" s="162">
        <f t="shared" si="40"/>
        <v>3626.6373982274163</v>
      </c>
      <c r="Q180" s="162">
        <f t="shared" si="40"/>
        <v>3673.1718931144142</v>
      </c>
    </row>
    <row r="181" spans="1:17" ht="12" customHeight="1" x14ac:dyDescent="0.25">
      <c r="A181" s="161" t="s">
        <v>141</v>
      </c>
      <c r="B181" s="160">
        <f>IF(B105=0,0,B105/0.086*1000000/B$14)</f>
        <v>2407.5587833267568</v>
      </c>
      <c r="C181" s="160">
        <f t="shared" ref="C181:Q181" si="41">IF(C105=0,0,C105/0.086*1000000/C$14)</f>
        <v>2464.9202198958947</v>
      </c>
      <c r="D181" s="160">
        <f t="shared" si="41"/>
        <v>2561.2424867207897</v>
      </c>
      <c r="E181" s="160">
        <f t="shared" si="41"/>
        <v>2559.2306299988845</v>
      </c>
      <c r="F181" s="160">
        <f t="shared" si="41"/>
        <v>2522.8498264311947</v>
      </c>
      <c r="G181" s="160">
        <f t="shared" si="41"/>
        <v>2529.3984626012225</v>
      </c>
      <c r="H181" s="160">
        <f t="shared" si="41"/>
        <v>2573.9420198679168</v>
      </c>
      <c r="I181" s="160">
        <f t="shared" si="41"/>
        <v>2605.2835883697044</v>
      </c>
      <c r="J181" s="160">
        <f t="shared" si="41"/>
        <v>2669.1607459487745</v>
      </c>
      <c r="K181" s="160">
        <f t="shared" si="41"/>
        <v>2722.6794673414179</v>
      </c>
      <c r="L181" s="160">
        <f t="shared" si="41"/>
        <v>2806.5372612345982</v>
      </c>
      <c r="M181" s="160">
        <f t="shared" si="41"/>
        <v>2940.5433904363049</v>
      </c>
      <c r="N181" s="160">
        <f t="shared" si="41"/>
        <v>3114.0900163050042</v>
      </c>
      <c r="O181" s="160">
        <f t="shared" si="41"/>
        <v>3025.6895814883837</v>
      </c>
      <c r="P181" s="160">
        <f t="shared" si="41"/>
        <v>2994.6936155508056</v>
      </c>
      <c r="Q181" s="160">
        <f t="shared" si="41"/>
        <v>3027.584739960917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1810.1389955936747</v>
      </c>
      <c r="C182" s="156">
        <f t="shared" si="42"/>
        <v>1864.1730260421816</v>
      </c>
      <c r="D182" s="156">
        <f t="shared" si="42"/>
        <v>1947.1588794965855</v>
      </c>
      <c r="E182" s="156">
        <f t="shared" si="42"/>
        <v>1946.6382943114113</v>
      </c>
      <c r="F182" s="156">
        <f t="shared" si="42"/>
        <v>1910.7126215124663</v>
      </c>
      <c r="G182" s="156">
        <f t="shared" si="42"/>
        <v>1912.2427250043218</v>
      </c>
      <c r="H182" s="156">
        <f t="shared" si="42"/>
        <v>1945.120153052017</v>
      </c>
      <c r="I182" s="156">
        <f t="shared" si="42"/>
        <v>1973.4328564986492</v>
      </c>
      <c r="J182" s="156">
        <f t="shared" si="42"/>
        <v>2036.0888499824594</v>
      </c>
      <c r="K182" s="156">
        <f t="shared" si="42"/>
        <v>2091.1900451437587</v>
      </c>
      <c r="L182" s="156">
        <f t="shared" si="42"/>
        <v>2171.8388361779071</v>
      </c>
      <c r="M182" s="156">
        <f t="shared" si="42"/>
        <v>2304.9263464392152</v>
      </c>
      <c r="N182" s="156">
        <f t="shared" si="42"/>
        <v>2478.3434623716953</v>
      </c>
      <c r="O182" s="156">
        <f t="shared" si="42"/>
        <v>2389.4807795271272</v>
      </c>
      <c r="P182" s="156">
        <f t="shared" si="42"/>
        <v>2357.3143088478027</v>
      </c>
      <c r="Q182" s="156">
        <f t="shared" si="42"/>
        <v>2387.5617305243695</v>
      </c>
    </row>
    <row r="183" spans="1:17" ht="12" customHeight="1" x14ac:dyDescent="0.25">
      <c r="A183" s="148" t="s">
        <v>59</v>
      </c>
      <c r="B183" s="156">
        <f t="shared" si="42"/>
        <v>597.4197877330821</v>
      </c>
      <c r="C183" s="156">
        <f t="shared" si="42"/>
        <v>600.7471938537135</v>
      </c>
      <c r="D183" s="156">
        <f t="shared" si="42"/>
        <v>614.08360722420423</v>
      </c>
      <c r="E183" s="156">
        <f t="shared" si="42"/>
        <v>612.592335687473</v>
      </c>
      <c r="F183" s="156">
        <f t="shared" si="42"/>
        <v>612.13720491872823</v>
      </c>
      <c r="G183" s="156">
        <f t="shared" si="42"/>
        <v>617.15573759690028</v>
      </c>
      <c r="H183" s="156">
        <f t="shared" si="42"/>
        <v>628.82186681589997</v>
      </c>
      <c r="I183" s="156">
        <f t="shared" si="42"/>
        <v>631.85073187105547</v>
      </c>
      <c r="J183" s="156">
        <f t="shared" si="42"/>
        <v>633.07189596631554</v>
      </c>
      <c r="K183" s="156">
        <f t="shared" si="42"/>
        <v>631.48942219765911</v>
      </c>
      <c r="L183" s="156">
        <f t="shared" si="42"/>
        <v>634.6984250566918</v>
      </c>
      <c r="M183" s="156">
        <f t="shared" si="42"/>
        <v>635.6170439970897</v>
      </c>
      <c r="N183" s="156">
        <f t="shared" si="42"/>
        <v>635.74655393330886</v>
      </c>
      <c r="O183" s="156">
        <f t="shared" si="42"/>
        <v>636.20880196125665</v>
      </c>
      <c r="P183" s="156">
        <f t="shared" si="42"/>
        <v>637.37930670300261</v>
      </c>
      <c r="Q183" s="156">
        <f t="shared" si="42"/>
        <v>640.02300943654791</v>
      </c>
    </row>
    <row r="184" spans="1:17" ht="12" customHeight="1" x14ac:dyDescent="0.25">
      <c r="A184" s="158" t="s">
        <v>62</v>
      </c>
      <c r="B184" s="157">
        <f t="shared" si="36"/>
        <v>1163.2267634999762</v>
      </c>
      <c r="C184" s="157">
        <f t="shared" si="36"/>
        <v>1174.4891722739892</v>
      </c>
      <c r="D184" s="157">
        <f t="shared" si="36"/>
        <v>1196.628398609821</v>
      </c>
      <c r="E184" s="157">
        <f t="shared" si="36"/>
        <v>1190.5577116044999</v>
      </c>
      <c r="F184" s="157">
        <f t="shared" si="36"/>
        <v>1187.9440259084831</v>
      </c>
      <c r="G184" s="157">
        <f t="shared" si="36"/>
        <v>1195.8718536192239</v>
      </c>
      <c r="H184" s="157">
        <f t="shared" si="36"/>
        <v>1233.3391741568869</v>
      </c>
      <c r="I184" s="157">
        <f t="shared" si="36"/>
        <v>1245.0338052629593</v>
      </c>
      <c r="J184" s="157">
        <f t="shared" si="36"/>
        <v>1246.7331820597974</v>
      </c>
      <c r="K184" s="157">
        <f t="shared" si="36"/>
        <v>1219.3695391072513</v>
      </c>
      <c r="L184" s="157">
        <f t="shared" si="36"/>
        <v>1218.121674045608</v>
      </c>
      <c r="M184" s="157">
        <f t="shared" si="36"/>
        <v>1218.8592053354434</v>
      </c>
      <c r="N184" s="157">
        <f t="shared" si="36"/>
        <v>1220.2076371214466</v>
      </c>
      <c r="O184" s="157">
        <f t="shared" si="36"/>
        <v>1220.2930113842472</v>
      </c>
      <c r="P184" s="157">
        <f t="shared" si="36"/>
        <v>1222.5423384005578</v>
      </c>
      <c r="Q184" s="157">
        <f t="shared" si="36"/>
        <v>1217.7127960455196</v>
      </c>
    </row>
    <row r="185" spans="1:17" ht="12" customHeight="1" x14ac:dyDescent="0.25">
      <c r="A185" s="23" t="s">
        <v>203</v>
      </c>
      <c r="B185" s="156">
        <f>IF(B109=0,0,B109/0.086*1000000/B$16)</f>
        <v>1207.9294412174843</v>
      </c>
      <c r="C185" s="156">
        <f t="shared" ref="C185:Q185" si="43">IF(C109=0,0,C109/0.086*1000000/C$16)</f>
        <v>1215.9037312189971</v>
      </c>
      <c r="D185" s="156">
        <f t="shared" si="43"/>
        <v>1234.5082712378239</v>
      </c>
      <c r="E185" s="156">
        <f t="shared" si="43"/>
        <v>1226.2617971863644</v>
      </c>
      <c r="F185" s="156">
        <f t="shared" si="43"/>
        <v>1223.1011769404656</v>
      </c>
      <c r="G185" s="156">
        <f t="shared" si="43"/>
        <v>1230.4130081867797</v>
      </c>
      <c r="H185" s="156">
        <f t="shared" si="43"/>
        <v>1268.4741558317985</v>
      </c>
      <c r="I185" s="156">
        <f t="shared" si="43"/>
        <v>1276.5045309528189</v>
      </c>
      <c r="J185" s="156">
        <f t="shared" si="43"/>
        <v>1272.1698452113419</v>
      </c>
      <c r="K185" s="156">
        <f t="shared" si="43"/>
        <v>1239.5587976776555</v>
      </c>
      <c r="L185" s="156">
        <f t="shared" si="43"/>
        <v>1236.9074229941339</v>
      </c>
      <c r="M185" s="156">
        <f t="shared" si="43"/>
        <v>1225.2887044936929</v>
      </c>
      <c r="N185" s="156">
        <f t="shared" si="43"/>
        <v>1223.9146946310173</v>
      </c>
      <c r="O185" s="156">
        <f t="shared" si="43"/>
        <v>1226.6083084398022</v>
      </c>
      <c r="P185" s="156">
        <f t="shared" si="43"/>
        <v>1227.6404622920086</v>
      </c>
      <c r="Q185" s="156">
        <f t="shared" si="43"/>
        <v>1226.1784852469405</v>
      </c>
    </row>
    <row r="186" spans="1:17" ht="12" customHeight="1" x14ac:dyDescent="0.25">
      <c r="A186" s="29" t="s">
        <v>140</v>
      </c>
      <c r="B186" s="57">
        <f>IF(B110=0,0,B110/0.086*1000000/B$17)</f>
        <v>806.19839793091353</v>
      </c>
      <c r="C186" s="57">
        <f t="shared" ref="C186:Q186" si="44">IF(C110=0,0,C110/0.086*1000000/C$17)</f>
        <v>840.71763371072711</v>
      </c>
      <c r="D186" s="57">
        <f t="shared" si="44"/>
        <v>883.21265216351776</v>
      </c>
      <c r="E186" s="57">
        <f t="shared" si="44"/>
        <v>889.59977208447378</v>
      </c>
      <c r="F186" s="57">
        <f t="shared" si="44"/>
        <v>881.92782444983379</v>
      </c>
      <c r="G186" s="57">
        <f t="shared" si="44"/>
        <v>890.32188567802518</v>
      </c>
      <c r="H186" s="57">
        <f t="shared" si="44"/>
        <v>911.26912746685684</v>
      </c>
      <c r="I186" s="57">
        <f t="shared" si="44"/>
        <v>966.02888922529269</v>
      </c>
      <c r="J186" s="57">
        <f t="shared" si="44"/>
        <v>981.93039119094828</v>
      </c>
      <c r="K186" s="57">
        <f t="shared" si="44"/>
        <v>1007.5873887178325</v>
      </c>
      <c r="L186" s="57">
        <f t="shared" si="44"/>
        <v>995.6278432668837</v>
      </c>
      <c r="M186" s="57">
        <f t="shared" si="44"/>
        <v>1142.3948820364951</v>
      </c>
      <c r="N186" s="57">
        <f t="shared" si="44"/>
        <v>1175.9632790997298</v>
      </c>
      <c r="O186" s="57">
        <f t="shared" si="44"/>
        <v>1146.8709907034038</v>
      </c>
      <c r="P186" s="57">
        <f t="shared" si="44"/>
        <v>1163.7420352329032</v>
      </c>
      <c r="Q186" s="57">
        <f t="shared" si="44"/>
        <v>1124.2705184624353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10414.086726628328</v>
      </c>
      <c r="C188" s="168">
        <f t="shared" ref="C188:Q188" si="45">SUM(C189,C192,C194,C203)</f>
        <v>10929.116117806685</v>
      </c>
      <c r="D188" s="168">
        <f t="shared" si="45"/>
        <v>10513.528142911171</v>
      </c>
      <c r="E188" s="168">
        <f t="shared" si="45"/>
        <v>10728.587385720701</v>
      </c>
      <c r="F188" s="168">
        <f t="shared" si="45"/>
        <v>10262.524915023549</v>
      </c>
      <c r="G188" s="168">
        <f t="shared" si="45"/>
        <v>9889.1542668843722</v>
      </c>
      <c r="H188" s="168">
        <f t="shared" si="45"/>
        <v>9946.9291274816587</v>
      </c>
      <c r="I188" s="168">
        <f t="shared" si="45"/>
        <v>8914.3848450246296</v>
      </c>
      <c r="J188" s="168">
        <f t="shared" si="45"/>
        <v>10088.433185001868</v>
      </c>
      <c r="K188" s="168">
        <f t="shared" si="45"/>
        <v>10054.229000984245</v>
      </c>
      <c r="L188" s="168">
        <f t="shared" si="45"/>
        <v>11634.741649981592</v>
      </c>
      <c r="M188" s="168">
        <f t="shared" si="45"/>
        <v>9138.9504130861296</v>
      </c>
      <c r="N188" s="168">
        <f t="shared" si="45"/>
        <v>9898.0670399833543</v>
      </c>
      <c r="O188" s="168">
        <f t="shared" si="45"/>
        <v>10538.885358686932</v>
      </c>
      <c r="P188" s="168">
        <f t="shared" si="45"/>
        <v>8051.1308203987173</v>
      </c>
      <c r="Q188" s="168">
        <f t="shared" si="45"/>
        <v>8653.6243698233357</v>
      </c>
    </row>
    <row r="189" spans="1:17" ht="12" customHeight="1" x14ac:dyDescent="0.25">
      <c r="A189" s="158" t="s">
        <v>65</v>
      </c>
      <c r="B189" s="157">
        <f>SUM(B190:B191)</f>
        <v>8117.0782012522641</v>
      </c>
      <c r="C189" s="157">
        <f t="shared" ref="C189:Q189" si="46">SUM(C190:C191)</f>
        <v>8622.0018485868241</v>
      </c>
      <c r="D189" s="157">
        <f t="shared" si="46"/>
        <v>8156.9764669326933</v>
      </c>
      <c r="E189" s="157">
        <f t="shared" si="46"/>
        <v>8381.8116140625079</v>
      </c>
      <c r="F189" s="157">
        <f t="shared" si="46"/>
        <v>7922.7672803320411</v>
      </c>
      <c r="G189" s="157">
        <f t="shared" si="46"/>
        <v>7532.0205911901603</v>
      </c>
      <c r="H189" s="157">
        <f t="shared" si="46"/>
        <v>7538.7506867317879</v>
      </c>
      <c r="I189" s="157">
        <f t="shared" si="46"/>
        <v>6483.7262914443108</v>
      </c>
      <c r="J189" s="157">
        <f t="shared" si="46"/>
        <v>7654.4191443055943</v>
      </c>
      <c r="K189" s="157">
        <f t="shared" si="46"/>
        <v>7635.0074187928922</v>
      </c>
      <c r="L189" s="157">
        <f t="shared" si="46"/>
        <v>9215.8878094725806</v>
      </c>
      <c r="M189" s="157">
        <f t="shared" si="46"/>
        <v>6694.3432177371587</v>
      </c>
      <c r="N189" s="157">
        <f t="shared" si="46"/>
        <v>7419.3449079439306</v>
      </c>
      <c r="O189" s="157">
        <f t="shared" si="46"/>
        <v>8022.3537981673389</v>
      </c>
      <c r="P189" s="157">
        <f t="shared" si="46"/>
        <v>5524.751129190855</v>
      </c>
      <c r="Q189" s="157">
        <f t="shared" si="46"/>
        <v>6089.8848194273596</v>
      </c>
    </row>
    <row r="190" spans="1:17" ht="12" customHeight="1" x14ac:dyDescent="0.25">
      <c r="A190" s="23" t="s">
        <v>161</v>
      </c>
      <c r="B190" s="156">
        <f>IF(B114=0,0,B114/0.086*1000000/B$7)</f>
        <v>7962.6830751133048</v>
      </c>
      <c r="C190" s="156">
        <f t="shared" ref="C190:Q191" si="47">IF(C114=0,0,C114/0.086*1000000/C$7)</f>
        <v>8461.2352011386392</v>
      </c>
      <c r="D190" s="156">
        <f t="shared" si="47"/>
        <v>7978.7247514535911</v>
      </c>
      <c r="E190" s="156">
        <f t="shared" si="47"/>
        <v>8202.3723375748941</v>
      </c>
      <c r="F190" s="156">
        <f t="shared" si="47"/>
        <v>7761.129249316913</v>
      </c>
      <c r="G190" s="156">
        <f t="shared" si="47"/>
        <v>7378.7508630335496</v>
      </c>
      <c r="H190" s="156">
        <f t="shared" si="47"/>
        <v>7388.8926866532647</v>
      </c>
      <c r="I190" s="156">
        <f t="shared" si="47"/>
        <v>6327.4218105515938</v>
      </c>
      <c r="J190" s="156">
        <f t="shared" si="47"/>
        <v>7489.9648818989244</v>
      </c>
      <c r="K190" s="156">
        <f t="shared" si="47"/>
        <v>7444.8485097009434</v>
      </c>
      <c r="L190" s="156">
        <f t="shared" si="47"/>
        <v>9037.0440222879388</v>
      </c>
      <c r="M190" s="156">
        <f t="shared" si="47"/>
        <v>6484.1140412148279</v>
      </c>
      <c r="N190" s="156">
        <f t="shared" si="47"/>
        <v>7156.2586505261661</v>
      </c>
      <c r="O190" s="156">
        <f t="shared" si="47"/>
        <v>7744.973504202645</v>
      </c>
      <c r="P190" s="156">
        <f t="shared" si="47"/>
        <v>5245.8833969664793</v>
      </c>
      <c r="Q190" s="156">
        <f t="shared" si="47"/>
        <v>5791.0084011308418</v>
      </c>
    </row>
    <row r="191" spans="1:17" ht="12" customHeight="1" x14ac:dyDescent="0.25">
      <c r="A191" s="23" t="s">
        <v>60</v>
      </c>
      <c r="B191" s="156">
        <f>IF(B115=0,0,B115/0.086*1000000/B$7)</f>
        <v>154.39512613895914</v>
      </c>
      <c r="C191" s="156">
        <f t="shared" si="47"/>
        <v>160.76664744818561</v>
      </c>
      <c r="D191" s="156">
        <f t="shared" si="47"/>
        <v>178.25171547910239</v>
      </c>
      <c r="E191" s="156">
        <f t="shared" si="47"/>
        <v>179.43927648761385</v>
      </c>
      <c r="F191" s="156">
        <f t="shared" si="47"/>
        <v>161.63803101512775</v>
      </c>
      <c r="G191" s="156">
        <f t="shared" si="47"/>
        <v>153.26972815661068</v>
      </c>
      <c r="H191" s="156">
        <f t="shared" si="47"/>
        <v>149.85800007852336</v>
      </c>
      <c r="I191" s="156">
        <f t="shared" si="47"/>
        <v>156.30448089271661</v>
      </c>
      <c r="J191" s="156">
        <f t="shared" si="47"/>
        <v>164.45426240667021</v>
      </c>
      <c r="K191" s="156">
        <f t="shared" si="47"/>
        <v>190.15890909194846</v>
      </c>
      <c r="L191" s="156">
        <f t="shared" si="47"/>
        <v>178.84378718464251</v>
      </c>
      <c r="M191" s="156">
        <f t="shared" si="47"/>
        <v>210.2291765223305</v>
      </c>
      <c r="N191" s="156">
        <f t="shared" si="47"/>
        <v>263.08625741776473</v>
      </c>
      <c r="O191" s="156">
        <f t="shared" si="47"/>
        <v>277.38029396469392</v>
      </c>
      <c r="P191" s="156">
        <f t="shared" si="47"/>
        <v>278.8677322243758</v>
      </c>
      <c r="Q191" s="156">
        <f t="shared" si="47"/>
        <v>298.87641829651801</v>
      </c>
    </row>
    <row r="192" spans="1:17" ht="12" customHeight="1" x14ac:dyDescent="0.25">
      <c r="A192" s="158" t="s">
        <v>112</v>
      </c>
      <c r="B192" s="157">
        <f>B193</f>
        <v>8.7350942786215917</v>
      </c>
      <c r="C192" s="157">
        <f t="shared" ref="C192:Q192" si="48">C193</f>
        <v>8.782252157324983</v>
      </c>
      <c r="D192" s="157">
        <f t="shared" si="48"/>
        <v>9.0683823473399467</v>
      </c>
      <c r="E192" s="157">
        <f t="shared" si="48"/>
        <v>9.1497939941926436</v>
      </c>
      <c r="F192" s="157">
        <f t="shared" si="48"/>
        <v>9.4559624134773763</v>
      </c>
      <c r="G192" s="157">
        <f t="shared" si="48"/>
        <v>9.4763473547626216</v>
      </c>
      <c r="H192" s="157">
        <f t="shared" si="48"/>
        <v>9.9283975724474196</v>
      </c>
      <c r="I192" s="157">
        <f t="shared" si="48"/>
        <v>11.078802731034434</v>
      </c>
      <c r="J192" s="157">
        <f t="shared" si="48"/>
        <v>12.559037895654857</v>
      </c>
      <c r="K192" s="157">
        <f t="shared" si="48"/>
        <v>16.101055772351216</v>
      </c>
      <c r="L192" s="157">
        <f t="shared" si="48"/>
        <v>18.927674398834146</v>
      </c>
      <c r="M192" s="157">
        <f t="shared" si="48"/>
        <v>27.997517953877171</v>
      </c>
      <c r="N192" s="157">
        <f t="shared" si="48"/>
        <v>37.166285137868002</v>
      </c>
      <c r="O192" s="157">
        <f t="shared" si="48"/>
        <v>45.461142632475841</v>
      </c>
      <c r="P192" s="157">
        <f t="shared" si="48"/>
        <v>54.33017303187907</v>
      </c>
      <c r="Q192" s="157">
        <f t="shared" si="48"/>
        <v>64.847294940627748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8.7350942786215917</v>
      </c>
      <c r="C193" s="156">
        <f t="shared" si="49"/>
        <v>8.782252157324983</v>
      </c>
      <c r="D193" s="156">
        <f t="shared" si="49"/>
        <v>9.0683823473399467</v>
      </c>
      <c r="E193" s="156">
        <f t="shared" si="49"/>
        <v>9.1497939941926436</v>
      </c>
      <c r="F193" s="156">
        <f t="shared" si="49"/>
        <v>9.4559624134773763</v>
      </c>
      <c r="G193" s="156">
        <f t="shared" si="49"/>
        <v>9.4763473547626216</v>
      </c>
      <c r="H193" s="156">
        <f t="shared" si="49"/>
        <v>9.9283975724474196</v>
      </c>
      <c r="I193" s="156">
        <f t="shared" si="49"/>
        <v>11.078802731034434</v>
      </c>
      <c r="J193" s="156">
        <f t="shared" si="49"/>
        <v>12.559037895654857</v>
      </c>
      <c r="K193" s="156">
        <f t="shared" si="49"/>
        <v>16.101055772351216</v>
      </c>
      <c r="L193" s="156">
        <f t="shared" si="49"/>
        <v>18.927674398834146</v>
      </c>
      <c r="M193" s="156">
        <f t="shared" si="49"/>
        <v>27.997517953877171</v>
      </c>
      <c r="N193" s="156">
        <f t="shared" si="49"/>
        <v>37.166285137868002</v>
      </c>
      <c r="O193" s="156">
        <f t="shared" si="49"/>
        <v>45.461142632475841</v>
      </c>
      <c r="P193" s="156">
        <f t="shared" si="49"/>
        <v>54.33017303187907</v>
      </c>
      <c r="Q193" s="156">
        <f t="shared" si="49"/>
        <v>64.847294940627748</v>
      </c>
    </row>
    <row r="194" spans="1:17" ht="12" customHeight="1" x14ac:dyDescent="0.25">
      <c r="A194" s="158" t="s">
        <v>63</v>
      </c>
      <c r="B194" s="157">
        <f t="shared" si="49"/>
        <v>1732.41088953705</v>
      </c>
      <c r="C194" s="157">
        <f t="shared" si="49"/>
        <v>1730.2961252289451</v>
      </c>
      <c r="D194" s="157">
        <f t="shared" si="49"/>
        <v>1762.2686452061498</v>
      </c>
      <c r="E194" s="157">
        <f t="shared" si="49"/>
        <v>1749.0865861061445</v>
      </c>
      <c r="F194" s="157">
        <f t="shared" si="49"/>
        <v>1737.6440215160915</v>
      </c>
      <c r="G194" s="157">
        <f t="shared" si="49"/>
        <v>1744.532443886628</v>
      </c>
      <c r="H194" s="157">
        <f t="shared" si="49"/>
        <v>1769.8993389476068</v>
      </c>
      <c r="I194" s="157">
        <f t="shared" si="49"/>
        <v>1774.9239584314835</v>
      </c>
      <c r="J194" s="157">
        <f t="shared" si="49"/>
        <v>1771.6239324622022</v>
      </c>
      <c r="K194" s="157">
        <f t="shared" si="49"/>
        <v>1762.9705260716585</v>
      </c>
      <c r="L194" s="157">
        <f t="shared" si="49"/>
        <v>1760.4459058658213</v>
      </c>
      <c r="M194" s="157">
        <f t="shared" si="49"/>
        <v>1769.8949819777581</v>
      </c>
      <c r="N194" s="157">
        <f t="shared" si="49"/>
        <v>1790.2716318302353</v>
      </c>
      <c r="O194" s="157">
        <f t="shared" si="49"/>
        <v>1816.4947655866642</v>
      </c>
      <c r="P194" s="157">
        <f t="shared" si="49"/>
        <v>1812.4819777278192</v>
      </c>
      <c r="Q194" s="157">
        <f t="shared" si="49"/>
        <v>1838.267298219421</v>
      </c>
    </row>
    <row r="195" spans="1:17" ht="12" customHeight="1" x14ac:dyDescent="0.25">
      <c r="A195" s="167" t="s">
        <v>160</v>
      </c>
      <c r="B195" s="132">
        <f>IF(B119=0,0,B119/0.086*1000000/B$11)</f>
        <v>1706.9010746184647</v>
      </c>
      <c r="C195" s="132">
        <f t="shared" ref="C195:Q195" si="50">IF(C119=0,0,C119/0.086*1000000/C$11)</f>
        <v>1707.3312960360204</v>
      </c>
      <c r="D195" s="132">
        <f t="shared" si="50"/>
        <v>1735.5963673374304</v>
      </c>
      <c r="E195" s="132">
        <f t="shared" si="50"/>
        <v>1722.7545933651863</v>
      </c>
      <c r="F195" s="132">
        <f t="shared" si="50"/>
        <v>1713.550351265339</v>
      </c>
      <c r="G195" s="132">
        <f t="shared" si="50"/>
        <v>1720.5447785817712</v>
      </c>
      <c r="H195" s="132">
        <f t="shared" si="50"/>
        <v>1746.3520400337536</v>
      </c>
      <c r="I195" s="132">
        <f t="shared" si="50"/>
        <v>1747.7649035067157</v>
      </c>
      <c r="J195" s="132">
        <f t="shared" si="50"/>
        <v>1746.0495881484251</v>
      </c>
      <c r="K195" s="132">
        <f t="shared" si="50"/>
        <v>1735.7927003007119</v>
      </c>
      <c r="L195" s="132">
        <f t="shared" si="50"/>
        <v>1739.2316142854481</v>
      </c>
      <c r="M195" s="132">
        <f t="shared" si="50"/>
        <v>1741.0130760913521</v>
      </c>
      <c r="N195" s="132">
        <f t="shared" si="50"/>
        <v>1753.9133718137682</v>
      </c>
      <c r="O195" s="132">
        <f t="shared" si="50"/>
        <v>1773.6482863702752</v>
      </c>
      <c r="P195" s="132">
        <f t="shared" si="50"/>
        <v>1769.0185126989843</v>
      </c>
      <c r="Q195" s="132">
        <f t="shared" si="50"/>
        <v>1789.6461010286705</v>
      </c>
    </row>
    <row r="196" spans="1:17" ht="12" customHeight="1" x14ac:dyDescent="0.25">
      <c r="A196" s="167" t="s">
        <v>159</v>
      </c>
      <c r="B196" s="132">
        <f>IF(B120=0,0,B120/0.086*1000000/B$12)</f>
        <v>1706.9054862351036</v>
      </c>
      <c r="C196" s="132">
        <f t="shared" ref="C196:Q196" si="51">IF(C120=0,0,C120/0.086*1000000/C$12)</f>
        <v>1714.7019629527865</v>
      </c>
      <c r="D196" s="132">
        <f t="shared" si="51"/>
        <v>1749.3269889143542</v>
      </c>
      <c r="E196" s="132">
        <f t="shared" si="51"/>
        <v>1742.0263512309607</v>
      </c>
      <c r="F196" s="132">
        <f t="shared" si="51"/>
        <v>1737.9661148302746</v>
      </c>
      <c r="G196" s="132">
        <f t="shared" si="51"/>
        <v>1749.1953073299603</v>
      </c>
      <c r="H196" s="132">
        <f t="shared" si="51"/>
        <v>1778.9595169244842</v>
      </c>
      <c r="I196" s="132">
        <f t="shared" si="51"/>
        <v>1784.498979741101</v>
      </c>
      <c r="J196" s="132">
        <f t="shared" si="51"/>
        <v>1787.072979192551</v>
      </c>
      <c r="K196" s="132">
        <f t="shared" si="51"/>
        <v>1781.7801607047666</v>
      </c>
      <c r="L196" s="132">
        <f t="shared" si="51"/>
        <v>1788.8088532770946</v>
      </c>
      <c r="M196" s="132">
        <f t="shared" si="51"/>
        <v>1789.9891532430124</v>
      </c>
      <c r="N196" s="132">
        <f t="shared" si="51"/>
        <v>1797.3824963649649</v>
      </c>
      <c r="O196" s="132">
        <f t="shared" si="51"/>
        <v>1809.4389716410378</v>
      </c>
      <c r="P196" s="132">
        <f t="shared" si="51"/>
        <v>1804.9991315006002</v>
      </c>
      <c r="Q196" s="132">
        <f t="shared" si="51"/>
        <v>1818.6923173459027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1109.4856985020215</v>
      </c>
      <c r="C197" s="165">
        <f t="shared" si="52"/>
        <v>1113.9547690990728</v>
      </c>
      <c r="D197" s="165">
        <f t="shared" si="52"/>
        <v>1135.2433816901787</v>
      </c>
      <c r="E197" s="165">
        <f t="shared" si="52"/>
        <v>1129.4340155435352</v>
      </c>
      <c r="F197" s="165">
        <f t="shared" si="52"/>
        <v>1125.8289099115777</v>
      </c>
      <c r="G197" s="165">
        <f t="shared" si="52"/>
        <v>1132.0395697330603</v>
      </c>
      <c r="H197" s="165">
        <f t="shared" si="52"/>
        <v>1150.1376501085845</v>
      </c>
      <c r="I197" s="165">
        <f t="shared" si="52"/>
        <v>1152.6482478700455</v>
      </c>
      <c r="J197" s="165">
        <f t="shared" si="52"/>
        <v>1154.0010832262356</v>
      </c>
      <c r="K197" s="165">
        <f t="shared" si="52"/>
        <v>1150.2907385071076</v>
      </c>
      <c r="L197" s="165">
        <f t="shared" si="52"/>
        <v>1154.110428220403</v>
      </c>
      <c r="M197" s="165">
        <f t="shared" si="52"/>
        <v>1154.3721092459232</v>
      </c>
      <c r="N197" s="165">
        <f t="shared" si="52"/>
        <v>1161.6359424316572</v>
      </c>
      <c r="O197" s="165">
        <f t="shared" si="52"/>
        <v>1173.2301696797813</v>
      </c>
      <c r="P197" s="165">
        <f t="shared" si="52"/>
        <v>1167.6198247975985</v>
      </c>
      <c r="Q197" s="165">
        <f t="shared" si="52"/>
        <v>1178.6693079093563</v>
      </c>
    </row>
    <row r="198" spans="1:17" ht="12" customHeight="1" x14ac:dyDescent="0.25">
      <c r="A198" s="147" t="s">
        <v>59</v>
      </c>
      <c r="B198" s="164">
        <f t="shared" si="52"/>
        <v>597.4197877330821</v>
      </c>
      <c r="C198" s="164">
        <f t="shared" si="52"/>
        <v>600.74719385371361</v>
      </c>
      <c r="D198" s="164">
        <f t="shared" si="52"/>
        <v>614.08360722417524</v>
      </c>
      <c r="E198" s="164">
        <f t="shared" si="52"/>
        <v>612.59233568742536</v>
      </c>
      <c r="F198" s="164">
        <f t="shared" si="52"/>
        <v>612.13720491869697</v>
      </c>
      <c r="G198" s="164">
        <f t="shared" si="52"/>
        <v>617.15573759689994</v>
      </c>
      <c r="H198" s="164">
        <f t="shared" si="52"/>
        <v>628.82186681589963</v>
      </c>
      <c r="I198" s="164">
        <f t="shared" si="52"/>
        <v>631.85073187105559</v>
      </c>
      <c r="J198" s="164">
        <f t="shared" si="52"/>
        <v>633.07189596631554</v>
      </c>
      <c r="K198" s="164">
        <f t="shared" si="52"/>
        <v>631.48942219765911</v>
      </c>
      <c r="L198" s="164">
        <f t="shared" si="52"/>
        <v>634.69842505669192</v>
      </c>
      <c r="M198" s="164">
        <f t="shared" si="52"/>
        <v>635.61704399708935</v>
      </c>
      <c r="N198" s="164">
        <f t="shared" si="52"/>
        <v>635.74655393330795</v>
      </c>
      <c r="O198" s="164">
        <f t="shared" si="52"/>
        <v>636.20880196125665</v>
      </c>
      <c r="P198" s="164">
        <f t="shared" si="52"/>
        <v>637.37930670300182</v>
      </c>
      <c r="Q198" s="164">
        <f t="shared" si="52"/>
        <v>640.02300943654643</v>
      </c>
    </row>
    <row r="199" spans="1:17" ht="12" customHeight="1" x14ac:dyDescent="0.25">
      <c r="A199" s="163" t="s">
        <v>142</v>
      </c>
      <c r="B199" s="162">
        <f>IF(B123=0,0,B123/0.086*1000000/B$13)</f>
        <v>2028.1362035878312</v>
      </c>
      <c r="C199" s="162">
        <f t="shared" ref="C199:Q199" si="53">IF(C123=0,0,C123/0.086*1000000/C$13)</f>
        <v>2088.9626976384397</v>
      </c>
      <c r="D199" s="162">
        <f t="shared" si="53"/>
        <v>2190.9222792957912</v>
      </c>
      <c r="E199" s="162">
        <f t="shared" si="53"/>
        <v>2199.1272970237983</v>
      </c>
      <c r="F199" s="162">
        <f t="shared" si="53"/>
        <v>2169.7989955991043</v>
      </c>
      <c r="G199" s="162">
        <f t="shared" si="53"/>
        <v>2187.0338551242039</v>
      </c>
      <c r="H199" s="162">
        <f t="shared" si="53"/>
        <v>2240.5828981201216</v>
      </c>
      <c r="I199" s="162">
        <f t="shared" si="53"/>
        <v>2299.3147323354992</v>
      </c>
      <c r="J199" s="162">
        <f t="shared" si="53"/>
        <v>2395.7965692803723</v>
      </c>
      <c r="K199" s="162">
        <f t="shared" si="53"/>
        <v>2462.7495214746887</v>
      </c>
      <c r="L199" s="162">
        <f t="shared" si="53"/>
        <v>2570.9660936779924</v>
      </c>
      <c r="M199" s="162">
        <f t="shared" si="53"/>
        <v>2738.7028599440987</v>
      </c>
      <c r="N199" s="162">
        <f t="shared" si="53"/>
        <v>2955.0564201511474</v>
      </c>
      <c r="O199" s="162">
        <f t="shared" si="53"/>
        <v>2886.039234685315</v>
      </c>
      <c r="P199" s="162">
        <f t="shared" si="53"/>
        <v>2861.0691335528836</v>
      </c>
      <c r="Q199" s="162">
        <f t="shared" si="53"/>
        <v>2926.3926890590651</v>
      </c>
    </row>
    <row r="200" spans="1:17" ht="12" customHeight="1" x14ac:dyDescent="0.25">
      <c r="A200" s="161" t="s">
        <v>141</v>
      </c>
      <c r="B200" s="160">
        <f>IF(B124=0,0,B124/0.086*1000000/B$14)</f>
        <v>1915.7083200651862</v>
      </c>
      <c r="C200" s="160">
        <f t="shared" ref="C200:Q200" si="54">IF(C124=0,0,C124/0.086*1000000/C$14)</f>
        <v>1958.5729473187469</v>
      </c>
      <c r="D200" s="160">
        <f t="shared" si="54"/>
        <v>2041.0026659002385</v>
      </c>
      <c r="E200" s="160">
        <f t="shared" si="54"/>
        <v>2045.1670734955967</v>
      </c>
      <c r="F200" s="160">
        <f t="shared" si="54"/>
        <v>2025.8651410276063</v>
      </c>
      <c r="G200" s="160">
        <f t="shared" si="54"/>
        <v>2042.1699872494355</v>
      </c>
      <c r="H200" s="160">
        <f t="shared" si="54"/>
        <v>2088.1976590657118</v>
      </c>
      <c r="I200" s="160">
        <f t="shared" si="54"/>
        <v>2134.3021185785965</v>
      </c>
      <c r="J200" s="160">
        <f t="shared" si="54"/>
        <v>2193.02882499938</v>
      </c>
      <c r="K200" s="160">
        <f t="shared" si="54"/>
        <v>2234.5939047377633</v>
      </c>
      <c r="L200" s="160">
        <f t="shared" si="54"/>
        <v>2307.8548862440443</v>
      </c>
      <c r="M200" s="160">
        <f t="shared" si="54"/>
        <v>2427.0196141182</v>
      </c>
      <c r="N200" s="160">
        <f t="shared" si="54"/>
        <v>2572.8218514438072</v>
      </c>
      <c r="O200" s="160">
        <f t="shared" si="54"/>
        <v>2534.7044057089383</v>
      </c>
      <c r="P200" s="160">
        <f t="shared" si="54"/>
        <v>2513.7629780183383</v>
      </c>
      <c r="Q200" s="160">
        <f t="shared" si="54"/>
        <v>2547.9884542907503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1318.2885323321041</v>
      </c>
      <c r="C201" s="156">
        <f t="shared" si="55"/>
        <v>1357.8257534650331</v>
      </c>
      <c r="D201" s="156">
        <f t="shared" si="55"/>
        <v>1426.9190586760344</v>
      </c>
      <c r="E201" s="156">
        <f t="shared" si="55"/>
        <v>1432.5747378081239</v>
      </c>
      <c r="F201" s="156">
        <f t="shared" si="55"/>
        <v>1413.7279361088786</v>
      </c>
      <c r="G201" s="156">
        <f t="shared" si="55"/>
        <v>1425.0142496525352</v>
      </c>
      <c r="H201" s="156">
        <f t="shared" si="55"/>
        <v>1459.3757922498121</v>
      </c>
      <c r="I201" s="156">
        <f t="shared" si="55"/>
        <v>1502.4513867075414</v>
      </c>
      <c r="J201" s="156">
        <f t="shared" si="55"/>
        <v>1559.9569290330646</v>
      </c>
      <c r="K201" s="156">
        <f t="shared" si="55"/>
        <v>1603.1044825401048</v>
      </c>
      <c r="L201" s="156">
        <f t="shared" si="55"/>
        <v>1673.1564611873523</v>
      </c>
      <c r="M201" s="156">
        <f t="shared" si="55"/>
        <v>1791.4025701211108</v>
      </c>
      <c r="N201" s="156">
        <f t="shared" si="55"/>
        <v>1937.0752975104981</v>
      </c>
      <c r="O201" s="156">
        <f t="shared" si="55"/>
        <v>1898.4956037476816</v>
      </c>
      <c r="P201" s="156">
        <f t="shared" si="55"/>
        <v>1876.3836713153355</v>
      </c>
      <c r="Q201" s="156">
        <f t="shared" si="55"/>
        <v>1907.9654448542028</v>
      </c>
    </row>
    <row r="202" spans="1:17" ht="12" customHeight="1" x14ac:dyDescent="0.25">
      <c r="A202" s="148" t="s">
        <v>59</v>
      </c>
      <c r="B202" s="156">
        <f t="shared" si="55"/>
        <v>597.4197877330821</v>
      </c>
      <c r="C202" s="156">
        <f t="shared" si="55"/>
        <v>600.7471938537135</v>
      </c>
      <c r="D202" s="156">
        <f t="shared" si="55"/>
        <v>614.083607224204</v>
      </c>
      <c r="E202" s="156">
        <f t="shared" si="55"/>
        <v>612.59233568747288</v>
      </c>
      <c r="F202" s="156">
        <f t="shared" si="55"/>
        <v>612.13720491872812</v>
      </c>
      <c r="G202" s="156">
        <f t="shared" si="55"/>
        <v>617.15573759690039</v>
      </c>
      <c r="H202" s="156">
        <f t="shared" si="55"/>
        <v>628.82186681589974</v>
      </c>
      <c r="I202" s="156">
        <f t="shared" si="55"/>
        <v>631.85073187105547</v>
      </c>
      <c r="J202" s="156">
        <f t="shared" si="55"/>
        <v>633.07189596631554</v>
      </c>
      <c r="K202" s="156">
        <f t="shared" si="55"/>
        <v>631.48942219765888</v>
      </c>
      <c r="L202" s="156">
        <f t="shared" si="55"/>
        <v>634.69842505669192</v>
      </c>
      <c r="M202" s="156">
        <f t="shared" si="55"/>
        <v>635.61704399708947</v>
      </c>
      <c r="N202" s="156">
        <f t="shared" si="55"/>
        <v>635.74655393330886</v>
      </c>
      <c r="O202" s="156">
        <f t="shared" si="55"/>
        <v>636.20880196125665</v>
      </c>
      <c r="P202" s="156">
        <f t="shared" si="55"/>
        <v>637.37930670300227</v>
      </c>
      <c r="Q202" s="156">
        <f t="shared" si="55"/>
        <v>640.0230094365478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555.86254156039229</v>
      </c>
      <c r="C203" s="157">
        <f t="shared" si="56"/>
        <v>568.03589183358974</v>
      </c>
      <c r="D203" s="157">
        <f t="shared" si="56"/>
        <v>585.21464842498756</v>
      </c>
      <c r="E203" s="157">
        <f t="shared" si="56"/>
        <v>588.53939155785497</v>
      </c>
      <c r="F203" s="157">
        <f t="shared" si="56"/>
        <v>592.6576507619385</v>
      </c>
      <c r="G203" s="157">
        <f t="shared" si="56"/>
        <v>603.12488445282099</v>
      </c>
      <c r="H203" s="157">
        <f t="shared" si="56"/>
        <v>628.35070422981619</v>
      </c>
      <c r="I203" s="157">
        <f t="shared" si="56"/>
        <v>644.65579241780074</v>
      </c>
      <c r="J203" s="157">
        <f t="shared" si="56"/>
        <v>649.83107033841634</v>
      </c>
      <c r="K203" s="157">
        <f t="shared" si="56"/>
        <v>640.15000034734317</v>
      </c>
      <c r="L203" s="157">
        <f t="shared" si="56"/>
        <v>639.48026024435615</v>
      </c>
      <c r="M203" s="157">
        <f t="shared" si="56"/>
        <v>646.71469541733529</v>
      </c>
      <c r="N203" s="157">
        <f t="shared" si="56"/>
        <v>651.2842150713202</v>
      </c>
      <c r="O203" s="157">
        <f t="shared" si="56"/>
        <v>654.57565230045259</v>
      </c>
      <c r="P203" s="157">
        <f t="shared" si="56"/>
        <v>659.56754044816398</v>
      </c>
      <c r="Q203" s="157">
        <f t="shared" si="56"/>
        <v>660.6249572359277</v>
      </c>
    </row>
    <row r="204" spans="1:17" ht="12" customHeight="1" x14ac:dyDescent="0.25">
      <c r="A204" s="23" t="s">
        <v>203</v>
      </c>
      <c r="B204" s="156">
        <f>IF(B128=0,0,B128/0.086*1000000/B$16)</f>
        <v>544.46056391241632</v>
      </c>
      <c r="C204" s="156">
        <f t="shared" ref="C204:Q204" si="57">IF(C128=0,0,C128/0.086*1000000/C$16)</f>
        <v>554.51370118099987</v>
      </c>
      <c r="D204" s="156">
        <f t="shared" si="57"/>
        <v>569.69309295069445</v>
      </c>
      <c r="E204" s="156">
        <f t="shared" si="57"/>
        <v>572.75257537901632</v>
      </c>
      <c r="F204" s="156">
        <f t="shared" si="57"/>
        <v>578.23730345211879</v>
      </c>
      <c r="G204" s="156">
        <f t="shared" si="57"/>
        <v>588.96519356534009</v>
      </c>
      <c r="H204" s="156">
        <f t="shared" si="57"/>
        <v>615.17320192362331</v>
      </c>
      <c r="I204" s="156">
        <f t="shared" si="57"/>
        <v>627.23899021284331</v>
      </c>
      <c r="J204" s="156">
        <f t="shared" si="57"/>
        <v>633.87802047269076</v>
      </c>
      <c r="K204" s="156">
        <f t="shared" si="57"/>
        <v>621.09663297968268</v>
      </c>
      <c r="L204" s="156">
        <f t="shared" si="57"/>
        <v>623.26605853969897</v>
      </c>
      <c r="M204" s="156">
        <f t="shared" si="57"/>
        <v>620.61099305391224</v>
      </c>
      <c r="N204" s="156">
        <f t="shared" si="57"/>
        <v>623.07630641069693</v>
      </c>
      <c r="O204" s="156">
        <f t="shared" si="57"/>
        <v>627.72684946135337</v>
      </c>
      <c r="P204" s="156">
        <f t="shared" si="57"/>
        <v>631.49165286897664</v>
      </c>
      <c r="Q204" s="156">
        <f t="shared" si="57"/>
        <v>634.0582653626758</v>
      </c>
    </row>
    <row r="205" spans="1:17" ht="12" customHeight="1" x14ac:dyDescent="0.25">
      <c r="A205" s="29" t="s">
        <v>140</v>
      </c>
      <c r="B205" s="57">
        <f>IF(B129=0,0,B129/0.086*1000000/B$17)</f>
        <v>646.92709634247683</v>
      </c>
      <c r="C205" s="57">
        <f t="shared" ref="C205:Q205" si="58">IF(C129=0,0,C129/0.086*1000000/C$17)</f>
        <v>677.01501641761911</v>
      </c>
      <c r="D205" s="57">
        <f t="shared" si="58"/>
        <v>713.63904791430969</v>
      </c>
      <c r="E205" s="57">
        <f t="shared" si="58"/>
        <v>721.61009176864604</v>
      </c>
      <c r="F205" s="57">
        <f t="shared" si="58"/>
        <v>718.17578229230946</v>
      </c>
      <c r="G205" s="57">
        <f t="shared" si="58"/>
        <v>728.38106511306148</v>
      </c>
      <c r="H205" s="57">
        <f t="shared" si="58"/>
        <v>749.14424333799877</v>
      </c>
      <c r="I205" s="57">
        <f t="shared" si="58"/>
        <v>799.06511506029494</v>
      </c>
      <c r="J205" s="57">
        <f t="shared" si="58"/>
        <v>815.90678955309431</v>
      </c>
      <c r="K205" s="57">
        <f t="shared" si="58"/>
        <v>840.01683048434074</v>
      </c>
      <c r="L205" s="57">
        <f t="shared" si="58"/>
        <v>831.51731238282935</v>
      </c>
      <c r="M205" s="57">
        <f t="shared" si="58"/>
        <v>957.15908427078057</v>
      </c>
      <c r="N205" s="57">
        <f t="shared" si="58"/>
        <v>987.9503732311656</v>
      </c>
      <c r="O205" s="57">
        <f t="shared" si="58"/>
        <v>966.72143736287126</v>
      </c>
      <c r="P205" s="57">
        <f t="shared" si="58"/>
        <v>983.38679955360999</v>
      </c>
      <c r="Q205" s="57">
        <f t="shared" si="58"/>
        <v>953.8618263697623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3174.4093800850169</v>
      </c>
      <c r="C207" s="168">
        <f t="shared" ref="C207:Q207" si="59">SUM(C208,C211,C213,C222)</f>
        <v>3326.4924906084589</v>
      </c>
      <c r="D207" s="168">
        <f t="shared" si="59"/>
        <v>3181.759885509151</v>
      </c>
      <c r="E207" s="168">
        <f t="shared" si="59"/>
        <v>3233.1038891005319</v>
      </c>
      <c r="F207" s="168">
        <f t="shared" si="59"/>
        <v>3086.8522460132044</v>
      </c>
      <c r="G207" s="168">
        <f t="shared" si="59"/>
        <v>2964.6769317993253</v>
      </c>
      <c r="H207" s="168">
        <f t="shared" si="59"/>
        <v>2972.0338202920757</v>
      </c>
      <c r="I207" s="168">
        <f t="shared" si="59"/>
        <v>2645.0264106286804</v>
      </c>
      <c r="J207" s="168">
        <f t="shared" si="59"/>
        <v>2979.9754763982105</v>
      </c>
      <c r="K207" s="168">
        <f t="shared" si="59"/>
        <v>2942.1153909216118</v>
      </c>
      <c r="L207" s="168">
        <f t="shared" si="59"/>
        <v>3394.9728052714249</v>
      </c>
      <c r="M207" s="168">
        <f t="shared" si="59"/>
        <v>2637.9459424382162</v>
      </c>
      <c r="N207" s="168">
        <f t="shared" si="59"/>
        <v>2817.2090656189166</v>
      </c>
      <c r="O207" s="168">
        <f t="shared" si="59"/>
        <v>2967.211323354295</v>
      </c>
      <c r="P207" s="168">
        <f t="shared" si="59"/>
        <v>2244.2781441811157</v>
      </c>
      <c r="Q207" s="168">
        <f t="shared" si="59"/>
        <v>2385.0684215242827</v>
      </c>
    </row>
    <row r="208" spans="1:17" ht="12" customHeight="1" x14ac:dyDescent="0.25">
      <c r="A208" s="158" t="s">
        <v>65</v>
      </c>
      <c r="B208" s="157">
        <f>SUM(B209:B210)</f>
        <v>2427.937317585679</v>
      </c>
      <c r="C208" s="157">
        <f t="shared" ref="C208:Q208" si="60">SUM(C209:C210)</f>
        <v>2568.7411561738631</v>
      </c>
      <c r="D208" s="157">
        <f t="shared" si="60"/>
        <v>2411.6935264501599</v>
      </c>
      <c r="E208" s="157">
        <f t="shared" si="60"/>
        <v>2467.8794223023929</v>
      </c>
      <c r="F208" s="157">
        <f t="shared" si="60"/>
        <v>2324.5839013900504</v>
      </c>
      <c r="G208" s="157">
        <f t="shared" si="60"/>
        <v>2199.4470640041873</v>
      </c>
      <c r="H208" s="157">
        <f t="shared" si="60"/>
        <v>2190.7182201950168</v>
      </c>
      <c r="I208" s="157">
        <f t="shared" si="60"/>
        <v>1865.6937874488513</v>
      </c>
      <c r="J208" s="157">
        <f t="shared" si="60"/>
        <v>2195.4813051597571</v>
      </c>
      <c r="K208" s="157">
        <f t="shared" si="60"/>
        <v>2168.4876850122378</v>
      </c>
      <c r="L208" s="157">
        <f t="shared" si="60"/>
        <v>2614.8960513914853</v>
      </c>
      <c r="M208" s="157">
        <f t="shared" si="60"/>
        <v>1864.2595275829906</v>
      </c>
      <c r="N208" s="157">
        <f t="shared" si="60"/>
        <v>2043.5937032913309</v>
      </c>
      <c r="O208" s="157">
        <f t="shared" si="60"/>
        <v>2195.2775193575053</v>
      </c>
      <c r="P208" s="157">
        <f t="shared" si="60"/>
        <v>1477.127208185691</v>
      </c>
      <c r="Q208" s="157">
        <f t="shared" si="60"/>
        <v>1617.848847157901</v>
      </c>
    </row>
    <row r="209" spans="1:17" ht="12" customHeight="1" x14ac:dyDescent="0.25">
      <c r="A209" s="23" t="s">
        <v>161</v>
      </c>
      <c r="B209" s="156">
        <f>IF(B152=0,0,B152*1000000/B$7)</f>
        <v>2427.937317585679</v>
      </c>
      <c r="C209" s="156">
        <f t="shared" ref="C209:Q210" si="61">IF(C152=0,0,C152*1000000/C$7)</f>
        <v>2568.7411561738631</v>
      </c>
      <c r="D209" s="156">
        <f t="shared" si="61"/>
        <v>2411.6935264501599</v>
      </c>
      <c r="E209" s="156">
        <f t="shared" si="61"/>
        <v>2467.8794223023929</v>
      </c>
      <c r="F209" s="156">
        <f t="shared" si="61"/>
        <v>2324.5839013900504</v>
      </c>
      <c r="G209" s="156">
        <f t="shared" si="61"/>
        <v>2199.4470640041873</v>
      </c>
      <c r="H209" s="156">
        <f t="shared" si="61"/>
        <v>2190.7182201950168</v>
      </c>
      <c r="I209" s="156">
        <f t="shared" si="61"/>
        <v>1865.6937874488513</v>
      </c>
      <c r="J209" s="156">
        <f t="shared" si="61"/>
        <v>2195.4813051597571</v>
      </c>
      <c r="K209" s="156">
        <f t="shared" si="61"/>
        <v>2168.4876850122378</v>
      </c>
      <c r="L209" s="156">
        <f t="shared" si="61"/>
        <v>2614.8960513914853</v>
      </c>
      <c r="M209" s="156">
        <f t="shared" si="61"/>
        <v>1864.2595275829906</v>
      </c>
      <c r="N209" s="156">
        <f t="shared" si="61"/>
        <v>2043.5937032913309</v>
      </c>
      <c r="O209" s="156">
        <f t="shared" si="61"/>
        <v>2195.2775193575053</v>
      </c>
      <c r="P209" s="156">
        <f t="shared" si="61"/>
        <v>1477.127208185691</v>
      </c>
      <c r="Q209" s="156">
        <f t="shared" si="61"/>
        <v>1617.848847157901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529.62555905338183</v>
      </c>
      <c r="C213" s="157">
        <f t="shared" si="63"/>
        <v>539.25443295706873</v>
      </c>
      <c r="D213" s="157">
        <f t="shared" si="63"/>
        <v>547.58910762194625</v>
      </c>
      <c r="E213" s="157">
        <f t="shared" si="63"/>
        <v>543.79347774383871</v>
      </c>
      <c r="F213" s="157">
        <f t="shared" si="63"/>
        <v>540.66555200244284</v>
      </c>
      <c r="G213" s="157">
        <f t="shared" si="63"/>
        <v>541.93363878194532</v>
      </c>
      <c r="H213" s="157">
        <f t="shared" si="63"/>
        <v>550.2911614445195</v>
      </c>
      <c r="I213" s="157">
        <f t="shared" si="63"/>
        <v>547.61972415613218</v>
      </c>
      <c r="J213" s="157">
        <f t="shared" si="63"/>
        <v>550.04174323367329</v>
      </c>
      <c r="K213" s="157">
        <f t="shared" si="63"/>
        <v>545.03332359072806</v>
      </c>
      <c r="L213" s="157">
        <f t="shared" si="63"/>
        <v>549.67905900801327</v>
      </c>
      <c r="M213" s="157">
        <f t="shared" si="63"/>
        <v>545.37972323552049</v>
      </c>
      <c r="N213" s="157">
        <f t="shared" si="63"/>
        <v>545.50178099853031</v>
      </c>
      <c r="O213" s="157">
        <f t="shared" si="63"/>
        <v>543.78713078941507</v>
      </c>
      <c r="P213" s="157">
        <f t="shared" si="63"/>
        <v>538.95698927221156</v>
      </c>
      <c r="Q213" s="157">
        <f t="shared" si="63"/>
        <v>540.11154009686402</v>
      </c>
    </row>
    <row r="214" spans="1:17" ht="12" customHeight="1" x14ac:dyDescent="0.25">
      <c r="A214" s="167" t="s">
        <v>160</v>
      </c>
      <c r="B214" s="132">
        <f>IF(B157=0,0,B157*1000000/B$11)</f>
        <v>580.73753118584534</v>
      </c>
      <c r="C214" s="132">
        <f t="shared" ref="C214:Q214" si="64">IF(C157=0,0,C157*1000000/C$11)</f>
        <v>579.36411946486112</v>
      </c>
      <c r="D214" s="132">
        <f t="shared" si="64"/>
        <v>587.60546580572179</v>
      </c>
      <c r="E214" s="132">
        <f t="shared" si="64"/>
        <v>581.71443273216585</v>
      </c>
      <c r="F214" s="132">
        <f t="shared" si="64"/>
        <v>577.05098722968785</v>
      </c>
      <c r="G214" s="132">
        <f t="shared" si="64"/>
        <v>577.69455446944119</v>
      </c>
      <c r="H214" s="132">
        <f t="shared" si="64"/>
        <v>584.28928125062828</v>
      </c>
      <c r="I214" s="132">
        <f t="shared" si="64"/>
        <v>582.72867199227346</v>
      </c>
      <c r="J214" s="132">
        <f t="shared" si="64"/>
        <v>579.65633035276255</v>
      </c>
      <c r="K214" s="132">
        <f t="shared" si="64"/>
        <v>573.78707768358072</v>
      </c>
      <c r="L214" s="132">
        <f t="shared" si="64"/>
        <v>572.03932486652104</v>
      </c>
      <c r="M214" s="132">
        <f t="shared" si="64"/>
        <v>570.18947423723296</v>
      </c>
      <c r="N214" s="132">
        <f t="shared" si="64"/>
        <v>571.67967815004533</v>
      </c>
      <c r="O214" s="132">
        <f t="shared" si="64"/>
        <v>575.16022634495823</v>
      </c>
      <c r="P214" s="132">
        <f t="shared" si="64"/>
        <v>570.90824566070205</v>
      </c>
      <c r="Q214" s="132">
        <f t="shared" si="64"/>
        <v>574.16906060927033</v>
      </c>
    </row>
    <row r="215" spans="1:17" ht="12" customHeight="1" x14ac:dyDescent="0.25">
      <c r="A215" s="167" t="s">
        <v>159</v>
      </c>
      <c r="B215" s="132">
        <f>IF(B158=0,0,B158*1000000/B$12)</f>
        <v>377.47939527080615</v>
      </c>
      <c r="C215" s="132">
        <f t="shared" ref="C215:Q217" si="65">IF(C158=0,0,C158*1000000/C$12)</f>
        <v>376.58667765216882</v>
      </c>
      <c r="D215" s="132">
        <f t="shared" si="65"/>
        <v>381.94355277372091</v>
      </c>
      <c r="E215" s="132">
        <f t="shared" si="65"/>
        <v>378.1143812759077</v>
      </c>
      <c r="F215" s="132">
        <f t="shared" si="65"/>
        <v>375.08314169930634</v>
      </c>
      <c r="G215" s="132">
        <f t="shared" si="65"/>
        <v>375.50146040513556</v>
      </c>
      <c r="H215" s="132">
        <f t="shared" si="65"/>
        <v>379.78803281290726</v>
      </c>
      <c r="I215" s="132">
        <f t="shared" si="65"/>
        <v>378.77363679497523</v>
      </c>
      <c r="J215" s="132">
        <f t="shared" si="65"/>
        <v>376.77661472929634</v>
      </c>
      <c r="K215" s="132">
        <f t="shared" si="65"/>
        <v>372.96160049432837</v>
      </c>
      <c r="L215" s="132">
        <f t="shared" si="65"/>
        <v>371.82556116324025</v>
      </c>
      <c r="M215" s="132">
        <f t="shared" si="65"/>
        <v>370.62315825420166</v>
      </c>
      <c r="N215" s="132">
        <f t="shared" si="65"/>
        <v>371.59179079753113</v>
      </c>
      <c r="O215" s="132">
        <f t="shared" si="65"/>
        <v>373.85414712422482</v>
      </c>
      <c r="P215" s="132">
        <f t="shared" si="65"/>
        <v>371.09035967945624</v>
      </c>
      <c r="Q215" s="132">
        <f t="shared" si="65"/>
        <v>373.20988939602614</v>
      </c>
    </row>
    <row r="216" spans="1:17" ht="12" customHeight="1" x14ac:dyDescent="0.25">
      <c r="A216" s="166" t="s">
        <v>203</v>
      </c>
      <c r="B216" s="165">
        <f>IF(B159=0,0,B159*1000000/B$12)</f>
        <v>377.47939527080615</v>
      </c>
      <c r="C216" s="165">
        <f t="shared" si="65"/>
        <v>376.58667765216882</v>
      </c>
      <c r="D216" s="165">
        <f t="shared" si="65"/>
        <v>381.94355277372091</v>
      </c>
      <c r="E216" s="165">
        <f t="shared" si="65"/>
        <v>378.1143812759077</v>
      </c>
      <c r="F216" s="165">
        <f t="shared" si="65"/>
        <v>375.08314169930634</v>
      </c>
      <c r="G216" s="165">
        <f t="shared" si="65"/>
        <v>375.50146040513556</v>
      </c>
      <c r="H216" s="165">
        <f t="shared" si="65"/>
        <v>379.78803281290726</v>
      </c>
      <c r="I216" s="165">
        <f t="shared" si="65"/>
        <v>378.77363679497523</v>
      </c>
      <c r="J216" s="165">
        <f t="shared" si="65"/>
        <v>376.77661472929634</v>
      </c>
      <c r="K216" s="165">
        <f t="shared" si="65"/>
        <v>372.96160049432837</v>
      </c>
      <c r="L216" s="165">
        <f t="shared" si="65"/>
        <v>371.82556116324025</v>
      </c>
      <c r="M216" s="165">
        <f t="shared" si="65"/>
        <v>370.62315825420166</v>
      </c>
      <c r="N216" s="165">
        <f t="shared" si="65"/>
        <v>371.59179079753113</v>
      </c>
      <c r="O216" s="165">
        <f t="shared" si="65"/>
        <v>373.85414712422482</v>
      </c>
      <c r="P216" s="165">
        <f t="shared" si="65"/>
        <v>371.09035967945624</v>
      </c>
      <c r="Q216" s="165">
        <f t="shared" si="65"/>
        <v>373.20988939602614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216.84650344595602</v>
      </c>
      <c r="C222" s="157">
        <f t="shared" ref="C222:Q222" si="68">IF(C165=0,0,C165*1000000/C$5)</f>
        <v>218.4969014775269</v>
      </c>
      <c r="D222" s="157">
        <f t="shared" si="68"/>
        <v>222.47725143704477</v>
      </c>
      <c r="E222" s="157">
        <f t="shared" si="68"/>
        <v>221.43098905430037</v>
      </c>
      <c r="F222" s="157">
        <f t="shared" si="68"/>
        <v>221.60279262071134</v>
      </c>
      <c r="G222" s="157">
        <f t="shared" si="68"/>
        <v>223.29622901319274</v>
      </c>
      <c r="H222" s="157">
        <f t="shared" si="68"/>
        <v>231.02443865253923</v>
      </c>
      <c r="I222" s="157">
        <f t="shared" si="68"/>
        <v>231.71289902369676</v>
      </c>
      <c r="J222" s="157">
        <f t="shared" si="68"/>
        <v>234.45242800478027</v>
      </c>
      <c r="K222" s="157">
        <f t="shared" si="68"/>
        <v>228.59438231864638</v>
      </c>
      <c r="L222" s="157">
        <f t="shared" si="68"/>
        <v>230.39769487192646</v>
      </c>
      <c r="M222" s="157">
        <f t="shared" si="68"/>
        <v>228.30669161970542</v>
      </c>
      <c r="N222" s="157">
        <f t="shared" si="68"/>
        <v>228.11358132905511</v>
      </c>
      <c r="O222" s="157">
        <f t="shared" si="68"/>
        <v>228.14667320737436</v>
      </c>
      <c r="P222" s="157">
        <f t="shared" si="68"/>
        <v>228.19394672321337</v>
      </c>
      <c r="Q222" s="157">
        <f t="shared" si="68"/>
        <v>227.1080342695179</v>
      </c>
    </row>
    <row r="223" spans="1:17" ht="12" customHeight="1" x14ac:dyDescent="0.25">
      <c r="A223" s="23" t="s">
        <v>203</v>
      </c>
      <c r="B223" s="156">
        <f>IF(B166=0,0,B166*1000000/B$16)</f>
        <v>243.99734156567376</v>
      </c>
      <c r="C223" s="156">
        <f t="shared" ref="C223:Q223" si="69">IF(C166=0,0,C166*1000000/C$16)</f>
        <v>245.60811906214894</v>
      </c>
      <c r="D223" s="156">
        <f t="shared" si="69"/>
        <v>249.36616829147354</v>
      </c>
      <c r="E223" s="156">
        <f t="shared" si="69"/>
        <v>247.70041060961896</v>
      </c>
      <c r="F223" s="156">
        <f t="shared" si="69"/>
        <v>247.06197684736154</v>
      </c>
      <c r="G223" s="156">
        <f t="shared" si="69"/>
        <v>248.53894009140612</v>
      </c>
      <c r="H223" s="156">
        <f t="shared" si="69"/>
        <v>256.22715309908216</v>
      </c>
      <c r="I223" s="156">
        <f t="shared" si="69"/>
        <v>257.84925958514413</v>
      </c>
      <c r="J223" s="156">
        <f t="shared" si="69"/>
        <v>256.97366887483162</v>
      </c>
      <c r="K223" s="156">
        <f t="shared" si="69"/>
        <v>250.38635621203957</v>
      </c>
      <c r="L223" s="156">
        <f t="shared" si="69"/>
        <v>249.85078819606193</v>
      </c>
      <c r="M223" s="156">
        <f t="shared" si="69"/>
        <v>247.50384943476297</v>
      </c>
      <c r="N223" s="156">
        <f t="shared" si="69"/>
        <v>247.22630445379127</v>
      </c>
      <c r="O223" s="156">
        <f t="shared" si="69"/>
        <v>247.77040461901757</v>
      </c>
      <c r="P223" s="156">
        <f t="shared" si="69"/>
        <v>247.97889593269167</v>
      </c>
      <c r="Q223" s="156">
        <f t="shared" si="69"/>
        <v>247.68358190171065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156.88989260716451</v>
      </c>
      <c r="C226" s="184">
        <f>C169/RES_summary!C$19</f>
        <v>163.57948251362939</v>
      </c>
      <c r="D226" s="184">
        <f>D169/RES_summary!D$19</f>
        <v>156.64006155399818</v>
      </c>
      <c r="E226" s="184">
        <f>E169/RES_summary!E$19</f>
        <v>158.74198706948047</v>
      </c>
      <c r="F226" s="184">
        <f>F169/RES_summary!F$19</f>
        <v>151.16160708162607</v>
      </c>
      <c r="G226" s="184">
        <f>G169/RES_summary!G$19</f>
        <v>144.90367963600445</v>
      </c>
      <c r="H226" s="184">
        <f>H169/RES_summary!H$19</f>
        <v>144.76553936617572</v>
      </c>
      <c r="I226" s="184">
        <f>I169/RES_summary!I$19</f>
        <v>129.0852888920825</v>
      </c>
      <c r="J226" s="184">
        <f>J169/RES_summary!J$19</f>
        <v>144.1867327932182</v>
      </c>
      <c r="K226" s="184">
        <f>K169/RES_summary!K$19</f>
        <v>142.16026116327083</v>
      </c>
      <c r="L226" s="184">
        <f>L169/RES_summary!L$19</f>
        <v>162.2697810197314</v>
      </c>
      <c r="M226" s="184">
        <f>M169/RES_summary!M$19</f>
        <v>126.93642382037598</v>
      </c>
      <c r="N226" s="184">
        <f>N169/RES_summary!N$19</f>
        <v>135.45082270084077</v>
      </c>
      <c r="O226" s="184">
        <f>O169/RES_summary!O$19</f>
        <v>142.10980482179795</v>
      </c>
      <c r="P226" s="184">
        <f>P169/RES_summary!P$19</f>
        <v>108.35947693934561</v>
      </c>
      <c r="Q226" s="184">
        <f>Q169/RES_summary!Q$19</f>
        <v>114.70255381432528</v>
      </c>
    </row>
    <row r="227" spans="1:17" ht="12" customHeight="1" x14ac:dyDescent="0.25">
      <c r="A227" s="158" t="s">
        <v>65</v>
      </c>
      <c r="B227" s="178">
        <f>B170/RES_summary!B$19</f>
        <v>117.89789957888998</v>
      </c>
      <c r="C227" s="178">
        <f>C170/RES_summary!C$19</f>
        <v>124.53900169961469</v>
      </c>
      <c r="D227" s="178">
        <f>D170/RES_summary!D$19</f>
        <v>117.01189591908314</v>
      </c>
      <c r="E227" s="178">
        <f>E170/RES_summary!E$19</f>
        <v>119.51356270907345</v>
      </c>
      <c r="F227" s="178">
        <f>F170/RES_summary!F$19</f>
        <v>112.28322194074967</v>
      </c>
      <c r="G227" s="178">
        <f>G170/RES_summary!G$19</f>
        <v>106.0112865907635</v>
      </c>
      <c r="H227" s="178">
        <f>H170/RES_summary!H$19</f>
        <v>105.29775927585138</v>
      </c>
      <c r="I227" s="178">
        <f>I170/RES_summary!I$19</f>
        <v>89.677100577446723</v>
      </c>
      <c r="J227" s="178">
        <f>J170/RES_summary!J$19</f>
        <v>105.00982802421311</v>
      </c>
      <c r="K227" s="178">
        <f>K170/RES_summary!K$19</f>
        <v>103.62201074122798</v>
      </c>
      <c r="L227" s="178">
        <f>L170/RES_summary!L$19</f>
        <v>123.98915205857396</v>
      </c>
      <c r="M227" s="178">
        <f>M170/RES_summary!M$19</f>
        <v>88.804318548075273</v>
      </c>
      <c r="N227" s="178">
        <f>N170/RES_summary!N$19</f>
        <v>97.282750097467925</v>
      </c>
      <c r="O227" s="178">
        <f>O170/RES_summary!O$19</f>
        <v>103.9335366792088</v>
      </c>
      <c r="P227" s="178">
        <f>P170/RES_summary!P$19</f>
        <v>70.496120094682922</v>
      </c>
      <c r="Q227" s="178">
        <f>Q170/RES_summary!Q$19</f>
        <v>76.832531244829269</v>
      </c>
    </row>
    <row r="228" spans="1:17" ht="12" customHeight="1" x14ac:dyDescent="0.25">
      <c r="A228" s="23" t="s">
        <v>161</v>
      </c>
      <c r="B228" s="177">
        <f>B171/RES_summary!B$19</f>
        <v>116.40268799302659</v>
      </c>
      <c r="C228" s="177">
        <f>C171/RES_summary!C$19</f>
        <v>122.98422314586365</v>
      </c>
      <c r="D228" s="177">
        <f>D171/RES_summary!D$19</f>
        <v>115.29062542700086</v>
      </c>
      <c r="E228" s="177">
        <f>E171/RES_summary!E$19</f>
        <v>117.78365816541772</v>
      </c>
      <c r="F228" s="177">
        <f>F171/RES_summary!F$19</f>
        <v>110.7279755103545</v>
      </c>
      <c r="G228" s="177">
        <f>G171/RES_summary!G$19</f>
        <v>104.53976071619184</v>
      </c>
      <c r="H228" s="177">
        <f>H171/RES_summary!H$19</f>
        <v>103.86261294694441</v>
      </c>
      <c r="I228" s="177">
        <f>I171/RES_summary!I$19</f>
        <v>88.184759390045784</v>
      </c>
      <c r="J228" s="177">
        <f>J171/RES_summary!J$19</f>
        <v>103.44463859734323</v>
      </c>
      <c r="K228" s="177">
        <f>K171/RES_summary!K$19</f>
        <v>101.81845427125187</v>
      </c>
      <c r="L228" s="177">
        <f>L171/RES_summary!L$19</f>
        <v>122.29953700759184</v>
      </c>
      <c r="M228" s="177">
        <f>M171/RES_summary!M$19</f>
        <v>86.826517831547434</v>
      </c>
      <c r="N228" s="177">
        <f>N171/RES_summary!N$19</f>
        <v>94.817086953908742</v>
      </c>
      <c r="O228" s="177">
        <f>O171/RES_summary!O$19</f>
        <v>101.34687247494824</v>
      </c>
      <c r="P228" s="177">
        <f>P171/RES_summary!P$19</f>
        <v>67.906504677353183</v>
      </c>
      <c r="Q228" s="177">
        <f>Q171/RES_summary!Q$19</f>
        <v>74.068574631730357</v>
      </c>
    </row>
    <row r="229" spans="1:17" ht="12" customHeight="1" x14ac:dyDescent="0.25">
      <c r="A229" s="23" t="s">
        <v>60</v>
      </c>
      <c r="B229" s="177">
        <f>B172/RES_summary!B$19</f>
        <v>1.4952115858633845</v>
      </c>
      <c r="C229" s="177">
        <f>C172/RES_summary!C$19</f>
        <v>1.5547785537510355</v>
      </c>
      <c r="D229" s="177">
        <f>D172/RES_summary!D$19</f>
        <v>1.7212704920822837</v>
      </c>
      <c r="E229" s="177">
        <f>E172/RES_summary!E$19</f>
        <v>1.7299045436557352</v>
      </c>
      <c r="F229" s="177">
        <f>F172/RES_summary!F$19</f>
        <v>1.5552464303951781</v>
      </c>
      <c r="G229" s="177">
        <f>G172/RES_summary!G$19</f>
        <v>1.47152587457166</v>
      </c>
      <c r="H229" s="177">
        <f>H172/RES_summary!H$19</f>
        <v>1.435146328906957</v>
      </c>
      <c r="I229" s="177">
        <f>I172/RES_summary!I$19</f>
        <v>1.4923411874009305</v>
      </c>
      <c r="J229" s="177">
        <f>J172/RES_summary!J$19</f>
        <v>1.5651894268698781</v>
      </c>
      <c r="K229" s="177">
        <f>K172/RES_summary!K$19</f>
        <v>1.8035564699761233</v>
      </c>
      <c r="L229" s="177">
        <f>L172/RES_summary!L$19</f>
        <v>1.6896150509821455</v>
      </c>
      <c r="M229" s="177">
        <f>M172/RES_summary!M$19</f>
        <v>1.97780071652784</v>
      </c>
      <c r="N229" s="177">
        <f>N172/RES_summary!N$19</f>
        <v>2.465663143559182</v>
      </c>
      <c r="O229" s="177">
        <f>O172/RES_summary!O$19</f>
        <v>2.5866642042605621</v>
      </c>
      <c r="P229" s="177">
        <f>P172/RES_summary!P$19</f>
        <v>2.5896154173297439</v>
      </c>
      <c r="Q229" s="177">
        <f>Q172/RES_summary!Q$19</f>
        <v>2.7639566130988964</v>
      </c>
    </row>
    <row r="230" spans="1:17" ht="12" customHeight="1" x14ac:dyDescent="0.25">
      <c r="A230" s="158" t="s">
        <v>112</v>
      </c>
      <c r="B230" s="178">
        <f>B173/RES_summary!B$19</f>
        <v>5.12445311361346E-2</v>
      </c>
      <c r="C230" s="178">
        <f>C173/RES_summary!C$19</f>
        <v>5.0287746931954647E-2</v>
      </c>
      <c r="D230" s="178">
        <f>D173/RES_summary!D$19</f>
        <v>5.0345464203081905E-2</v>
      </c>
      <c r="E230" s="178">
        <f>E173/RES_summary!E$19</f>
        <v>4.9305477769159167E-2</v>
      </c>
      <c r="F230" s="178">
        <f>F173/RES_summary!F$19</f>
        <v>4.9164332396874802E-2</v>
      </c>
      <c r="G230" s="178">
        <f>G173/RES_summary!G$19</f>
        <v>4.7697426998736955E-2</v>
      </c>
      <c r="H230" s="178">
        <f>H173/RES_summary!H$19</f>
        <v>4.7646150534008454E-2</v>
      </c>
      <c r="I230" s="178">
        <f>I173/RES_summary!I$19</f>
        <v>4.986214079865655E-2</v>
      </c>
      <c r="J230" s="178">
        <f>J173/RES_summary!J$19</f>
        <v>5.1357587084855709E-2</v>
      </c>
      <c r="K230" s="178">
        <f>K173/RES_summary!K$19</f>
        <v>6.0244490988801642E-2</v>
      </c>
      <c r="L230" s="178">
        <f>L173/RES_summary!L$19</f>
        <v>6.5750671999600441E-2</v>
      </c>
      <c r="M230" s="178">
        <f>M173/RES_summary!M$19</f>
        <v>8.8452939898412325E-2</v>
      </c>
      <c r="N230" s="178">
        <f>N173/RES_summary!N$19</f>
        <v>0.10989311803939063</v>
      </c>
      <c r="O230" s="178">
        <f>O173/RES_summary!O$19</f>
        <v>0.1282872410125627</v>
      </c>
      <c r="P230" s="178">
        <f>P173/RES_summary!P$19</f>
        <v>0.14806456410006988</v>
      </c>
      <c r="Q230" s="178">
        <f>Q173/RES_summary!Q$19</f>
        <v>0.17056320973942971</v>
      </c>
    </row>
    <row r="231" spans="1:17" ht="12" customHeight="1" x14ac:dyDescent="0.25">
      <c r="A231" s="23" t="s">
        <v>60</v>
      </c>
      <c r="B231" s="177">
        <f>B174/RES_summary!B$19</f>
        <v>5.12445311361346E-2</v>
      </c>
      <c r="C231" s="177">
        <f>C174/RES_summary!C$19</f>
        <v>5.0287746931954647E-2</v>
      </c>
      <c r="D231" s="177">
        <f>D174/RES_summary!D$19</f>
        <v>5.0345464203081905E-2</v>
      </c>
      <c r="E231" s="177">
        <f>E174/RES_summary!E$19</f>
        <v>4.9305477769159167E-2</v>
      </c>
      <c r="F231" s="177">
        <f>F174/RES_summary!F$19</f>
        <v>4.9164332396874802E-2</v>
      </c>
      <c r="G231" s="177">
        <f>G174/RES_summary!G$19</f>
        <v>4.7697426998736955E-2</v>
      </c>
      <c r="H231" s="177">
        <f>H174/RES_summary!H$19</f>
        <v>4.7646150534008454E-2</v>
      </c>
      <c r="I231" s="177">
        <f>I174/RES_summary!I$19</f>
        <v>4.986214079865655E-2</v>
      </c>
      <c r="J231" s="177">
        <f>J174/RES_summary!J$19</f>
        <v>5.1357587084855709E-2</v>
      </c>
      <c r="K231" s="177">
        <f>K174/RES_summary!K$19</f>
        <v>6.0244490988801642E-2</v>
      </c>
      <c r="L231" s="177">
        <f>L174/RES_summary!L$19</f>
        <v>6.5750671999600441E-2</v>
      </c>
      <c r="M231" s="177">
        <f>M174/RES_summary!M$19</f>
        <v>8.8452939898412325E-2</v>
      </c>
      <c r="N231" s="177">
        <f>N174/RES_summary!N$19</f>
        <v>0.10989311803939063</v>
      </c>
      <c r="O231" s="177">
        <f>O174/RES_summary!O$19</f>
        <v>0.1282872410125627</v>
      </c>
      <c r="P231" s="177">
        <f>P174/RES_summary!P$19</f>
        <v>0.14806456410006988</v>
      </c>
      <c r="Q231" s="177">
        <f>Q174/RES_summary!Q$19</f>
        <v>0.17056320973942971</v>
      </c>
    </row>
    <row r="232" spans="1:17" ht="12" customHeight="1" x14ac:dyDescent="0.25">
      <c r="A232" s="158" t="s">
        <v>63</v>
      </c>
      <c r="B232" s="178">
        <f>B175/RES_summary!B$19</f>
        <v>27.675689960211876</v>
      </c>
      <c r="C232" s="178">
        <f>C175/RES_summary!C$19</f>
        <v>27.631676822269348</v>
      </c>
      <c r="D232" s="178">
        <f>D175/RES_summary!D$19</f>
        <v>28.022693495051794</v>
      </c>
      <c r="E232" s="178">
        <f>E175/RES_summary!E$19</f>
        <v>27.701413248157337</v>
      </c>
      <c r="F232" s="178">
        <f>F175/RES_summary!F$19</f>
        <v>27.399078445321624</v>
      </c>
      <c r="G232" s="178">
        <f>G175/RES_summary!G$19</f>
        <v>27.363260918530692</v>
      </c>
      <c r="H232" s="178">
        <f>H175/RES_summary!H$19</f>
        <v>27.608804633640982</v>
      </c>
      <c r="I232" s="178">
        <f>I175/RES_summary!I$19</f>
        <v>27.471173504325904</v>
      </c>
      <c r="J232" s="178">
        <f>J175/RES_summary!J$19</f>
        <v>27.259794563952884</v>
      </c>
      <c r="K232" s="178">
        <f>K175/RES_summary!K$19</f>
        <v>26.91293210911024</v>
      </c>
      <c r="L232" s="178">
        <f>L175/RES_summary!L$19</f>
        <v>26.706752976031144</v>
      </c>
      <c r="M232" s="178">
        <f>M175/RES_summary!M$19</f>
        <v>26.576830031440963</v>
      </c>
      <c r="N232" s="178">
        <f>N175/RES_summary!N$19</f>
        <v>26.622306597597316</v>
      </c>
      <c r="O232" s="178">
        <f>O175/RES_summary!O$19</f>
        <v>26.668339593464296</v>
      </c>
      <c r="P232" s="178">
        <f>P175/RES_summary!P$19</f>
        <v>26.362546437192123</v>
      </c>
      <c r="Q232" s="178">
        <f>Q175/RES_summary!Q$19</f>
        <v>26.43826533625883</v>
      </c>
    </row>
    <row r="233" spans="1:17" ht="12" customHeight="1" x14ac:dyDescent="0.25">
      <c r="A233" s="167" t="s">
        <v>160</v>
      </c>
      <c r="B233" s="183">
        <f>B176/RES_summary!B$19</f>
        <v>27.842320787625113</v>
      </c>
      <c r="C233" s="183">
        <f>C176/RES_summary!C$19</f>
        <v>27.73835190817903</v>
      </c>
      <c r="D233" s="183">
        <f>D176/RES_summary!D$19</f>
        <v>28.090385828079171</v>
      </c>
      <c r="E233" s="183">
        <f>E176/RES_summary!E$19</f>
        <v>27.763290732775467</v>
      </c>
      <c r="F233" s="183">
        <f>F176/RES_summary!F$19</f>
        <v>27.486935422716527</v>
      </c>
      <c r="G233" s="183">
        <f>G176/RES_summary!G$19</f>
        <v>27.457833143452021</v>
      </c>
      <c r="H233" s="183">
        <f>H176/RES_summary!H$19</f>
        <v>27.701331420971218</v>
      </c>
      <c r="I233" s="183">
        <f>I176/RES_summary!I$19</f>
        <v>27.543527279247247</v>
      </c>
      <c r="J233" s="183">
        <f>J176/RES_summary!J$19</f>
        <v>27.311705849228577</v>
      </c>
      <c r="K233" s="183">
        <f>K176/RES_summary!K$19</f>
        <v>26.941408860355693</v>
      </c>
      <c r="L233" s="183">
        <f>L176/RES_summary!L$19</f>
        <v>26.754464883635624</v>
      </c>
      <c r="M233" s="183">
        <f>M176/RES_summary!M$19</f>
        <v>26.556155846179983</v>
      </c>
      <c r="N233" s="183">
        <f>N176/RES_summary!N$19</f>
        <v>26.524353478695403</v>
      </c>
      <c r="O233" s="183">
        <f>O176/RES_summary!O$19</f>
        <v>26.552765925059379</v>
      </c>
      <c r="P233" s="183">
        <f>P176/RES_summary!P$19</f>
        <v>26.245798763612218</v>
      </c>
      <c r="Q233" s="183">
        <f>Q176/RES_summary!Q$19</f>
        <v>26.28668555265693</v>
      </c>
    </row>
    <row r="234" spans="1:17" ht="12" customHeight="1" x14ac:dyDescent="0.25">
      <c r="A234" s="167" t="s">
        <v>159</v>
      </c>
      <c r="B234" s="183">
        <f>B177/RES_summary!B$19</f>
        <v>23.883112051271645</v>
      </c>
      <c r="C234" s="183">
        <f>C177/RES_summary!C$19</f>
        <v>23.839770943631414</v>
      </c>
      <c r="D234" s="183">
        <f>D177/RES_summary!D$19</f>
        <v>24.188589892158173</v>
      </c>
      <c r="E234" s="183">
        <f>E177/RES_summary!E$19</f>
        <v>23.951904345278361</v>
      </c>
      <c r="F234" s="183">
        <f>F177/RES_summary!F$19</f>
        <v>23.756360783321409</v>
      </c>
      <c r="G234" s="183">
        <f>G177/RES_summary!G$19</f>
        <v>23.772836191594926</v>
      </c>
      <c r="H234" s="183">
        <f>H177/RES_summary!H$19</f>
        <v>24.027908912963717</v>
      </c>
      <c r="I234" s="183">
        <f>I177/RES_summary!I$19</f>
        <v>23.935985243427794</v>
      </c>
      <c r="J234" s="183">
        <f>J177/RES_summary!J$19</f>
        <v>23.777855113733946</v>
      </c>
      <c r="K234" s="183">
        <f>K177/RES_summary!K$19</f>
        <v>23.501258244233412</v>
      </c>
      <c r="L234" s="183">
        <f>L177/RES_summary!L$19</f>
        <v>23.386674276917631</v>
      </c>
      <c r="M234" s="183">
        <f>M177/RES_summary!M$19</f>
        <v>23.241279491847667</v>
      </c>
      <c r="N234" s="183">
        <f>N177/RES_summary!N$19</f>
        <v>23.19909174740615</v>
      </c>
      <c r="O234" s="183">
        <f>O177/RES_summary!O$19</f>
        <v>23.192158152742351</v>
      </c>
      <c r="P234" s="183">
        <f>P177/RES_summary!P$19</f>
        <v>22.978586931764511</v>
      </c>
      <c r="Q234" s="183">
        <f>Q177/RES_summary!Q$19</f>
        <v>23.005165968324622</v>
      </c>
    </row>
    <row r="235" spans="1:17" ht="12" customHeight="1" x14ac:dyDescent="0.25">
      <c r="A235" s="166" t="s">
        <v>203</v>
      </c>
      <c r="B235" s="182">
        <f>B178/RES_summary!B$19</f>
        <v>18.097508511956644</v>
      </c>
      <c r="C235" s="182">
        <f>C178/RES_summary!C$19</f>
        <v>18.029928740316809</v>
      </c>
      <c r="D235" s="182">
        <f>D178/RES_summary!D$19</f>
        <v>18.25875078825154</v>
      </c>
      <c r="E235" s="182">
        <f>E178/RES_summary!E$19</f>
        <v>18.046138976304047</v>
      </c>
      <c r="F235" s="182">
        <f>F178/RES_summary!F$19</f>
        <v>17.866508024766183</v>
      </c>
      <c r="G235" s="182">
        <f>G178/RES_summary!G$19</f>
        <v>17.847591543243759</v>
      </c>
      <c r="H235" s="182">
        <f>H178/RES_summary!H$19</f>
        <v>18.005865423631235</v>
      </c>
      <c r="I235" s="182">
        <f>I178/RES_summary!I$19</f>
        <v>17.903292731510589</v>
      </c>
      <c r="J235" s="182">
        <f>J178/RES_summary!J$19</f>
        <v>17.752608801998608</v>
      </c>
      <c r="K235" s="182">
        <f>K178/RES_summary!K$19</f>
        <v>17.51191575923124</v>
      </c>
      <c r="L235" s="182">
        <f>L178/RES_summary!L$19</f>
        <v>17.390402174363228</v>
      </c>
      <c r="M235" s="182">
        <f>M178/RES_summary!M$19</f>
        <v>17.261501300017002</v>
      </c>
      <c r="N235" s="182">
        <f>N178/RES_summary!N$19</f>
        <v>17.240829761152092</v>
      </c>
      <c r="O235" s="182">
        <f>O178/RES_summary!O$19</f>
        <v>17.259297851288689</v>
      </c>
      <c r="P235" s="182">
        <f>P178/RES_summary!P$19</f>
        <v>17.059769196347936</v>
      </c>
      <c r="Q235" s="182">
        <f>Q178/RES_summary!Q$19</f>
        <v>17.086345609227017</v>
      </c>
    </row>
    <row r="236" spans="1:17" ht="12" customHeight="1" x14ac:dyDescent="0.25">
      <c r="A236" s="147" t="s">
        <v>59</v>
      </c>
      <c r="B236" s="181">
        <f>B179/RES_summary!B$19</f>
        <v>5.7856035393150052</v>
      </c>
      <c r="C236" s="181">
        <f>C179/RES_summary!C$19</f>
        <v>5.8098422033146093</v>
      </c>
      <c r="D236" s="181">
        <f>D179/RES_summary!D$19</f>
        <v>5.929839103906632</v>
      </c>
      <c r="E236" s="181">
        <f>E179/RES_summary!E$19</f>
        <v>5.9057653689743121</v>
      </c>
      <c r="F236" s="181">
        <f>F179/RES_summary!F$19</f>
        <v>5.8898527585552252</v>
      </c>
      <c r="G236" s="181">
        <f>G179/RES_summary!G$19</f>
        <v>5.9252446483511703</v>
      </c>
      <c r="H236" s="181">
        <f>H179/RES_summary!H$19</f>
        <v>6.0220434893324795</v>
      </c>
      <c r="I236" s="181">
        <f>I179/RES_summary!I$19</f>
        <v>6.0326925119172072</v>
      </c>
      <c r="J236" s="181">
        <f>J179/RES_summary!J$19</f>
        <v>6.0252463117353372</v>
      </c>
      <c r="K236" s="181">
        <f>K179/RES_summary!K$19</f>
        <v>5.9893424850021697</v>
      </c>
      <c r="L236" s="181">
        <f>L179/RES_summary!L$19</f>
        <v>5.9962721025544017</v>
      </c>
      <c r="M236" s="181">
        <f>M179/RES_summary!M$19</f>
        <v>5.9797781918306647</v>
      </c>
      <c r="N236" s="181">
        <f>N179/RES_summary!N$19</f>
        <v>5.9582619862540573</v>
      </c>
      <c r="O236" s="181">
        <f>O179/RES_summary!O$19</f>
        <v>5.9328603014536663</v>
      </c>
      <c r="P236" s="181">
        <f>P179/RES_summary!P$19</f>
        <v>5.9188177354165754</v>
      </c>
      <c r="Q236" s="181">
        <f>Q179/RES_summary!Q$19</f>
        <v>5.9188203590976007</v>
      </c>
    </row>
    <row r="237" spans="1:17" ht="12" customHeight="1" x14ac:dyDescent="0.25">
      <c r="A237" s="163" t="s">
        <v>142</v>
      </c>
      <c r="B237" s="180">
        <f>B180/RES_summary!B$19</f>
        <v>26.9691733443291</v>
      </c>
      <c r="C237" s="180">
        <f>C180/RES_summary!C$19</f>
        <v>27.736103489859907</v>
      </c>
      <c r="D237" s="180">
        <f>D180/RES_summary!D$19</f>
        <v>28.927002846378748</v>
      </c>
      <c r="E237" s="180">
        <f>E180/RES_summary!E$19</f>
        <v>28.871977847192465</v>
      </c>
      <c r="F237" s="180">
        <f>F180/RES_summary!F$19</f>
        <v>28.283794784751588</v>
      </c>
      <c r="G237" s="180">
        <f>G180/RES_summary!G$19</f>
        <v>28.244973818363871</v>
      </c>
      <c r="H237" s="180">
        <f>H180/RES_summary!H$19</f>
        <v>28.658227691166317</v>
      </c>
      <c r="I237" s="180">
        <f>I180/RES_summary!I$19</f>
        <v>28.987161817882413</v>
      </c>
      <c r="J237" s="180">
        <f>J180/RES_summary!J$19</f>
        <v>29.812962943408742</v>
      </c>
      <c r="K237" s="180">
        <f>K180/RES_summary!K$19</f>
        <v>30.513583482352658</v>
      </c>
      <c r="L237" s="180">
        <f>L180/RES_summary!L$19</f>
        <v>31.566624910101112</v>
      </c>
      <c r="M237" s="180">
        <f>M180/RES_summary!M$19</f>
        <v>33.360552626368573</v>
      </c>
      <c r="N237" s="180">
        <f>N180/RES_summary!N$19</f>
        <v>35.734171471007187</v>
      </c>
      <c r="O237" s="180">
        <f>O180/RES_summary!O$19</f>
        <v>34.281090915776012</v>
      </c>
      <c r="P237" s="180">
        <f>P180/RES_summary!P$19</f>
        <v>33.677600648173602</v>
      </c>
      <c r="Q237" s="180">
        <f>Q180/RES_summary!Q$19</f>
        <v>33.968848405263635</v>
      </c>
    </row>
    <row r="238" spans="1:17" ht="12" customHeight="1" x14ac:dyDescent="0.25">
      <c r="A238" s="161" t="s">
        <v>141</v>
      </c>
      <c r="B238" s="179">
        <f>B181/RES_summary!B$19</f>
        <v>23.315566213129106</v>
      </c>
      <c r="C238" s="179">
        <f>C181/RES_summary!C$19</f>
        <v>23.83830947172417</v>
      </c>
      <c r="D238" s="179">
        <f>D181/RES_summary!D$19</f>
        <v>24.73239095405393</v>
      </c>
      <c r="E238" s="179">
        <f>E181/RES_summary!E$19</f>
        <v>24.672550969651276</v>
      </c>
      <c r="F238" s="179">
        <f>F181/RES_summary!F$19</f>
        <v>24.274319368645333</v>
      </c>
      <c r="G238" s="179">
        <f>G181/RES_summary!G$19</f>
        <v>24.284477630287626</v>
      </c>
      <c r="H238" s="179">
        <f>H181/RES_summary!H$19</f>
        <v>24.64989148859058</v>
      </c>
      <c r="I238" s="179">
        <f>I181/RES_summary!I$19</f>
        <v>24.87434769354056</v>
      </c>
      <c r="J238" s="179">
        <f>J181/RES_summary!J$19</f>
        <v>25.403672224951048</v>
      </c>
      <c r="K238" s="179">
        <f>K181/RES_summary!K$19</f>
        <v>25.823171748531433</v>
      </c>
      <c r="L238" s="179">
        <f>L181/RES_summary!L$19</f>
        <v>26.514578294120248</v>
      </c>
      <c r="M238" s="179">
        <f>M181/RES_summary!M$19</f>
        <v>27.664137398970283</v>
      </c>
      <c r="N238" s="179">
        <f>N181/RES_summary!N$19</f>
        <v>29.185473442408661</v>
      </c>
      <c r="O238" s="179">
        <f>O181/RES_summary!O$19</f>
        <v>28.215569396708151</v>
      </c>
      <c r="P238" s="179">
        <f>P181/RES_summary!P$19</f>
        <v>27.809258156729257</v>
      </c>
      <c r="Q238" s="179">
        <f>Q181/RES_summary!Q$19</f>
        <v>27.998571822518976</v>
      </c>
    </row>
    <row r="239" spans="1:17" ht="12" customHeight="1" x14ac:dyDescent="0.25">
      <c r="A239" s="148" t="s">
        <v>60</v>
      </c>
      <c r="B239" s="177">
        <f>B182/RES_summary!B$19</f>
        <v>17.529962673814101</v>
      </c>
      <c r="C239" s="177">
        <f>C182/RES_summary!C$19</f>
        <v>18.028467268409564</v>
      </c>
      <c r="D239" s="177">
        <f>D182/RES_summary!D$19</f>
        <v>18.802551850147022</v>
      </c>
      <c r="E239" s="177">
        <f>E182/RES_summary!E$19</f>
        <v>18.766785600676499</v>
      </c>
      <c r="F239" s="177">
        <f>F182/RES_summary!F$19</f>
        <v>18.384466610089806</v>
      </c>
      <c r="G239" s="177">
        <f>G182/RES_summary!G$19</f>
        <v>18.359232981936444</v>
      </c>
      <c r="H239" s="177">
        <f>H182/RES_summary!H$19</f>
        <v>18.627847999258098</v>
      </c>
      <c r="I239" s="177">
        <f>I182/RES_summary!I$19</f>
        <v>18.841655181623359</v>
      </c>
      <c r="J239" s="177">
        <f>J182/RES_summary!J$19</f>
        <v>19.378425913215718</v>
      </c>
      <c r="K239" s="177">
        <f>K182/RES_summary!K$19</f>
        <v>19.83382926352926</v>
      </c>
      <c r="L239" s="177">
        <f>L182/RES_summary!L$19</f>
        <v>20.518306191565848</v>
      </c>
      <c r="M239" s="177">
        <f>M182/RES_summary!M$19</f>
        <v>21.684359207139618</v>
      </c>
      <c r="N239" s="177">
        <f>N182/RES_summary!N$19</f>
        <v>23.227211456154595</v>
      </c>
      <c r="O239" s="177">
        <f>O182/RES_summary!O$19</f>
        <v>22.282709095254486</v>
      </c>
      <c r="P239" s="177">
        <f>P182/RES_summary!P$19</f>
        <v>21.890440421312675</v>
      </c>
      <c r="Q239" s="177">
        <f>Q182/RES_summary!Q$19</f>
        <v>22.079751463421367</v>
      </c>
    </row>
    <row r="240" spans="1:17" ht="12" customHeight="1" x14ac:dyDescent="0.25">
      <c r="A240" s="148" t="s">
        <v>59</v>
      </c>
      <c r="B240" s="177">
        <f>B183/RES_summary!B$19</f>
        <v>5.7856035393150052</v>
      </c>
      <c r="C240" s="177">
        <f>C183/RES_summary!C$19</f>
        <v>5.8098422033146084</v>
      </c>
      <c r="D240" s="177">
        <f>D183/RES_summary!D$19</f>
        <v>5.9298391039069109</v>
      </c>
      <c r="E240" s="177">
        <f>E183/RES_summary!E$19</f>
        <v>5.9057653689747722</v>
      </c>
      <c r="F240" s="177">
        <f>F183/RES_summary!F$19</f>
        <v>5.8898527585555263</v>
      </c>
      <c r="G240" s="177">
        <f>G183/RES_summary!G$19</f>
        <v>5.9252446483511756</v>
      </c>
      <c r="H240" s="177">
        <f>H183/RES_summary!H$19</f>
        <v>6.0220434893324839</v>
      </c>
      <c r="I240" s="177">
        <f>I183/RES_summary!I$19</f>
        <v>6.0326925119172063</v>
      </c>
      <c r="J240" s="177">
        <f>J183/RES_summary!J$19</f>
        <v>6.0252463117353354</v>
      </c>
      <c r="K240" s="177">
        <f>K183/RES_summary!K$19</f>
        <v>5.9893424850021688</v>
      </c>
      <c r="L240" s="177">
        <f>L183/RES_summary!L$19</f>
        <v>5.9962721025544061</v>
      </c>
      <c r="M240" s="177">
        <f>M183/RES_summary!M$19</f>
        <v>5.9797781918306683</v>
      </c>
      <c r="N240" s="177">
        <f>N183/RES_summary!N$19</f>
        <v>5.9582619862540662</v>
      </c>
      <c r="O240" s="177">
        <f>O183/RES_summary!O$19</f>
        <v>5.9328603014536663</v>
      </c>
      <c r="P240" s="177">
        <f>P183/RES_summary!P$19</f>
        <v>5.9188177354165816</v>
      </c>
      <c r="Q240" s="177">
        <f>Q183/RES_summary!Q$19</f>
        <v>5.9188203590976123</v>
      </c>
    </row>
    <row r="241" spans="1:17" ht="12" customHeight="1" x14ac:dyDescent="0.25">
      <c r="A241" s="158" t="s">
        <v>62</v>
      </c>
      <c r="B241" s="178">
        <f>B184/RES_summary!B$19</f>
        <v>11.265058536926544</v>
      </c>
      <c r="C241" s="178">
        <f>C184/RES_summary!C$19</f>
        <v>11.358516244813391</v>
      </c>
      <c r="D241" s="178">
        <f>D184/RES_summary!D$19</f>
        <v>11.555126675660167</v>
      </c>
      <c r="E241" s="178">
        <f>E184/RES_summary!E$19</f>
        <v>11.47770563448055</v>
      </c>
      <c r="F241" s="178">
        <f>F184/RES_summary!F$19</f>
        <v>11.430142363157922</v>
      </c>
      <c r="G241" s="178">
        <f>G184/RES_summary!G$19</f>
        <v>11.481434699711517</v>
      </c>
      <c r="H241" s="178">
        <f>H184/RES_summary!H$19</f>
        <v>11.81132930614935</v>
      </c>
      <c r="I241" s="178">
        <f>I184/RES_summary!I$19</f>
        <v>11.887152669511227</v>
      </c>
      <c r="J241" s="178">
        <f>J184/RES_summary!J$19</f>
        <v>11.865752617967335</v>
      </c>
      <c r="K241" s="178">
        <f>K184/RES_summary!K$19</f>
        <v>11.565073821943816</v>
      </c>
      <c r="L241" s="178">
        <f>L184/RES_summary!L$19</f>
        <v>11.508125313126678</v>
      </c>
      <c r="M241" s="178">
        <f>M184/RES_summary!M$19</f>
        <v>11.466822300961324</v>
      </c>
      <c r="N241" s="178">
        <f>N184/RES_summary!N$19</f>
        <v>11.435872887736144</v>
      </c>
      <c r="O241" s="178">
        <f>O184/RES_summary!O$19</f>
        <v>11.379641308112289</v>
      </c>
      <c r="P241" s="178">
        <f>P184/RES_summary!P$19</f>
        <v>11.352745843370498</v>
      </c>
      <c r="Q241" s="178">
        <f>Q184/RES_summary!Q$19</f>
        <v>11.261194023497755</v>
      </c>
    </row>
    <row r="242" spans="1:17" ht="12" customHeight="1" x14ac:dyDescent="0.25">
      <c r="A242" s="23" t="s">
        <v>203</v>
      </c>
      <c r="B242" s="177">
        <f>B185/RES_summary!B$19</f>
        <v>11.697973508492275</v>
      </c>
      <c r="C242" s="177">
        <f>C185/RES_summary!C$19</f>
        <v>11.759037553696873</v>
      </c>
      <c r="D242" s="177">
        <f>D185/RES_summary!D$19</f>
        <v>11.920910010890177</v>
      </c>
      <c r="E242" s="177">
        <f>E185/RES_summary!E$19</f>
        <v>11.821914890581759</v>
      </c>
      <c r="F242" s="177">
        <f>F185/RES_summary!F$19</f>
        <v>11.768416922071829</v>
      </c>
      <c r="G242" s="177">
        <f>G185/RES_summary!G$19</f>
        <v>11.813060541911755</v>
      </c>
      <c r="H242" s="177">
        <f>H185/RES_summary!H$19</f>
        <v>12.147806771086433</v>
      </c>
      <c r="I242" s="177">
        <f>I185/RES_summary!I$19</f>
        <v>12.18762428667881</v>
      </c>
      <c r="J242" s="177">
        <f>J185/RES_summary!J$19</f>
        <v>12.107845438408779</v>
      </c>
      <c r="K242" s="177">
        <f>K185/RES_summary!K$19</f>
        <v>11.756558239332152</v>
      </c>
      <c r="L242" s="177">
        <f>L185/RES_summary!L$19</f>
        <v>11.685602454866197</v>
      </c>
      <c r="M242" s="177">
        <f>M185/RES_summary!M$19</f>
        <v>11.527309947121847</v>
      </c>
      <c r="N242" s="177">
        <f>N185/RES_summary!N$19</f>
        <v>11.470615694761173</v>
      </c>
      <c r="O242" s="177">
        <f>O185/RES_summary!O$19</f>
        <v>11.438533569705161</v>
      </c>
      <c r="P242" s="177">
        <f>P185/RES_summary!P$19</f>
        <v>11.400087929611352</v>
      </c>
      <c r="Q242" s="177">
        <f>Q185/RES_summary!Q$19</f>
        <v>11.339483230073741</v>
      </c>
    </row>
    <row r="243" spans="1:17" ht="12" customHeight="1" x14ac:dyDescent="0.25">
      <c r="A243" s="29" t="s">
        <v>140</v>
      </c>
      <c r="B243" s="176">
        <f>B186/RES_summary!B$19</f>
        <v>7.8074821092855009</v>
      </c>
      <c r="C243" s="176">
        <f>C186/RES_summary!C$19</f>
        <v>8.1306027549964259</v>
      </c>
      <c r="D243" s="176">
        <f>D186/RES_summary!D$19</f>
        <v>8.5286577597118622</v>
      </c>
      <c r="E243" s="176">
        <f>E186/RES_summary!E$19</f>
        <v>8.576286741048385</v>
      </c>
      <c r="F243" s="176">
        <f>F186/RES_summary!F$19</f>
        <v>8.4857201750584288</v>
      </c>
      <c r="G243" s="176">
        <f>G186/RES_summary!G$19</f>
        <v>8.5478829200633548</v>
      </c>
      <c r="H243" s="176">
        <f>H186/RES_summary!H$19</f>
        <v>8.7269584689842095</v>
      </c>
      <c r="I243" s="176">
        <f>I186/RES_summary!I$19</f>
        <v>9.2233101148237893</v>
      </c>
      <c r="J243" s="176">
        <f>J186/RES_summary!J$19</f>
        <v>9.3454985217332958</v>
      </c>
      <c r="K243" s="176">
        <f>K186/RES_summary!K$19</f>
        <v>9.5564323684129633</v>
      </c>
      <c r="L243" s="176">
        <f>L186/RES_summary!L$19</f>
        <v>9.4061293134205819</v>
      </c>
      <c r="M243" s="176">
        <f>M186/RES_summary!M$19</f>
        <v>10.747458814355017</v>
      </c>
      <c r="N243" s="176">
        <f>N186/RES_summary!N$19</f>
        <v>11.021211612930925</v>
      </c>
      <c r="O243" s="176">
        <f>O186/RES_summary!O$19</f>
        <v>10.69495635812882</v>
      </c>
      <c r="P243" s="176">
        <f>P186/RES_summary!P$19</f>
        <v>10.806715758024856</v>
      </c>
      <c r="Q243" s="176">
        <f>Q186/RES_summary!Q$19</f>
        <v>10.397056255316404</v>
      </c>
    </row>
    <row r="245" spans="1:17" ht="12" customHeight="1" x14ac:dyDescent="0.25">
      <c r="A245" s="152" t="s">
        <v>71</v>
      </c>
      <c r="B245" s="184">
        <f>B188/RES_summary!B$19</f>
        <v>100.85333338713217</v>
      </c>
      <c r="C245" s="184">
        <f>C188/RES_summary!C$19</f>
        <v>105.69577472153962</v>
      </c>
      <c r="D245" s="184">
        <f>D188/RES_summary!D$19</f>
        <v>101.52287012458649</v>
      </c>
      <c r="E245" s="184">
        <f>E188/RES_summary!E$19</f>
        <v>103.43015436114372</v>
      </c>
      <c r="F245" s="184">
        <f>F188/RES_summary!F$19</f>
        <v>98.74381134621828</v>
      </c>
      <c r="G245" s="184">
        <f>G188/RES_summary!G$19</f>
        <v>94.944687097518312</v>
      </c>
      <c r="H245" s="184">
        <f>H188/RES_summary!H$19</f>
        <v>95.25883712396363</v>
      </c>
      <c r="I245" s="184">
        <f>I188/RES_summary!I$19</f>
        <v>85.111466981576541</v>
      </c>
      <c r="J245" s="184">
        <f>J188/RES_summary!J$19</f>
        <v>96.01641650248699</v>
      </c>
      <c r="K245" s="184">
        <f>K188/RES_summary!K$19</f>
        <v>95.359033410202187</v>
      </c>
      <c r="L245" s="184">
        <f>L188/RES_summary!L$19</f>
        <v>109.91846524588581</v>
      </c>
      <c r="M245" s="184">
        <f>M188/RES_summary!M$19</f>
        <v>85.977707634668988</v>
      </c>
      <c r="N245" s="184">
        <f>N188/RES_summary!N$19</f>
        <v>92.765389315682796</v>
      </c>
      <c r="O245" s="184">
        <f>O188/RES_summary!O$19</f>
        <v>98.278638040491344</v>
      </c>
      <c r="P245" s="184">
        <f>P188/RES_summary!P$19</f>
        <v>74.764234402953036</v>
      </c>
      <c r="Q245" s="184">
        <f>Q188/RES_summary!Q$19</f>
        <v>80.027197998998659</v>
      </c>
    </row>
    <row r="246" spans="1:17" ht="12" customHeight="1" x14ac:dyDescent="0.25">
      <c r="A246" s="158" t="s">
        <v>65</v>
      </c>
      <c r="B246" s="178">
        <f>B189/RES_summary!B$19</f>
        <v>78.60837108904694</v>
      </c>
      <c r="C246" s="178">
        <f>C189/RES_summary!C$19</f>
        <v>83.383610825778064</v>
      </c>
      <c r="D246" s="178">
        <f>D189/RES_summary!D$19</f>
        <v>78.767056235073895</v>
      </c>
      <c r="E246" s="178">
        <f>E189/RES_summary!E$19</f>
        <v>80.805798368419175</v>
      </c>
      <c r="F246" s="178">
        <f>F189/RES_summary!F$19</f>
        <v>76.231165736205455</v>
      </c>
      <c r="G246" s="178">
        <f>G189/RES_summary!G$19</f>
        <v>72.314104820605507</v>
      </c>
      <c r="H246" s="178">
        <f>H189/RES_summary!H$19</f>
        <v>72.196415052508527</v>
      </c>
      <c r="I246" s="178">
        <f>I189/RES_summary!I$19</f>
        <v>61.904378795115555</v>
      </c>
      <c r="J246" s="178">
        <f>J189/RES_summary!J$19</f>
        <v>72.850747303048124</v>
      </c>
      <c r="K246" s="178">
        <f>K189/RES_summary!K$19</f>
        <v>72.413998871971174</v>
      </c>
      <c r="L246" s="178">
        <f>L189/RES_summary!L$19</f>
        <v>87.06650086184743</v>
      </c>
      <c r="M246" s="178">
        <f>M189/RES_summary!M$19</f>
        <v>62.979254505701221</v>
      </c>
      <c r="N246" s="178">
        <f>N189/RES_summary!N$19</f>
        <v>69.534628940430466</v>
      </c>
      <c r="O246" s="178">
        <f>O189/RES_summary!O$19</f>
        <v>74.811137831855206</v>
      </c>
      <c r="P246" s="178">
        <f>P189/RES_summary!P$19</f>
        <v>51.303822736834974</v>
      </c>
      <c r="Q246" s="178">
        <f>Q189/RES_summary!Q$19</f>
        <v>56.318185006377732</v>
      </c>
    </row>
    <row r="247" spans="1:17" ht="12" customHeight="1" x14ac:dyDescent="0.25">
      <c r="A247" s="23" t="s">
        <v>161</v>
      </c>
      <c r="B247" s="177">
        <f>B190/RES_summary!B$19</f>
        <v>77.113159503183553</v>
      </c>
      <c r="C247" s="177">
        <f>C190/RES_summary!C$19</f>
        <v>81.828832272027043</v>
      </c>
      <c r="D247" s="177">
        <f>D190/RES_summary!D$19</f>
        <v>77.045785742991612</v>
      </c>
      <c r="E247" s="177">
        <f>E190/RES_summary!E$19</f>
        <v>79.07589382476344</v>
      </c>
      <c r="F247" s="177">
        <f>F190/RES_summary!F$19</f>
        <v>74.675919305810282</v>
      </c>
      <c r="G247" s="177">
        <f>G190/RES_summary!G$19</f>
        <v>70.842578946033839</v>
      </c>
      <c r="H247" s="177">
        <f>H190/RES_summary!H$19</f>
        <v>70.761268723601574</v>
      </c>
      <c r="I247" s="177">
        <f>I190/RES_summary!I$19</f>
        <v>60.412037607714623</v>
      </c>
      <c r="J247" s="177">
        <f>J190/RES_summary!J$19</f>
        <v>71.285557876178245</v>
      </c>
      <c r="K247" s="177">
        <f>K190/RES_summary!K$19</f>
        <v>70.610442401995044</v>
      </c>
      <c r="L247" s="177">
        <f>L190/RES_summary!L$19</f>
        <v>85.376885810865303</v>
      </c>
      <c r="M247" s="177">
        <f>M190/RES_summary!M$19</f>
        <v>61.001453789173382</v>
      </c>
      <c r="N247" s="177">
        <f>N190/RES_summary!N$19</f>
        <v>67.068965796871282</v>
      </c>
      <c r="O247" s="177">
        <f>O190/RES_summary!O$19</f>
        <v>72.224473627594634</v>
      </c>
      <c r="P247" s="177">
        <f>P190/RES_summary!P$19</f>
        <v>48.714207319505235</v>
      </c>
      <c r="Q247" s="177">
        <f>Q190/RES_summary!Q$19</f>
        <v>53.554228393278834</v>
      </c>
    </row>
    <row r="248" spans="1:17" ht="12" customHeight="1" x14ac:dyDescent="0.25">
      <c r="A248" s="23" t="s">
        <v>60</v>
      </c>
      <c r="B248" s="177">
        <f>B191/RES_summary!B$19</f>
        <v>1.4952115858633852</v>
      </c>
      <c r="C248" s="177">
        <f>C191/RES_summary!C$19</f>
        <v>1.5547785537510355</v>
      </c>
      <c r="D248" s="177">
        <f>D191/RES_summary!D$19</f>
        <v>1.7212704920822841</v>
      </c>
      <c r="E248" s="177">
        <f>E191/RES_summary!E$19</f>
        <v>1.7299045436557352</v>
      </c>
      <c r="F248" s="177">
        <f>F191/RES_summary!F$19</f>
        <v>1.5552464303951783</v>
      </c>
      <c r="G248" s="177">
        <f>G191/RES_summary!G$19</f>
        <v>1.4715258745716604</v>
      </c>
      <c r="H248" s="177">
        <f>H191/RES_summary!H$19</f>
        <v>1.4351463289069573</v>
      </c>
      <c r="I248" s="177">
        <f>I191/RES_summary!I$19</f>
        <v>1.49234118740093</v>
      </c>
      <c r="J248" s="177">
        <f>J191/RES_summary!J$19</f>
        <v>1.5651894268698785</v>
      </c>
      <c r="K248" s="177">
        <f>K191/RES_summary!K$19</f>
        <v>1.8035564699761235</v>
      </c>
      <c r="L248" s="177">
        <f>L191/RES_summary!L$19</f>
        <v>1.6896150509821444</v>
      </c>
      <c r="M248" s="177">
        <f>M191/RES_summary!M$19</f>
        <v>1.9778007165278404</v>
      </c>
      <c r="N248" s="177">
        <f>N191/RES_summary!N$19</f>
        <v>2.465663143559182</v>
      </c>
      <c r="O248" s="177">
        <f>O191/RES_summary!O$19</f>
        <v>2.5866642042605639</v>
      </c>
      <c r="P248" s="177">
        <f>P191/RES_summary!P$19</f>
        <v>2.5896154173297421</v>
      </c>
      <c r="Q248" s="177">
        <f>Q191/RES_summary!Q$19</f>
        <v>2.7639566130988982</v>
      </c>
    </row>
    <row r="249" spans="1:17" ht="12" customHeight="1" x14ac:dyDescent="0.25">
      <c r="A249" s="158" t="s">
        <v>112</v>
      </c>
      <c r="B249" s="178">
        <f>B192/RES_summary!B$19</f>
        <v>8.4593435658383037E-2</v>
      </c>
      <c r="C249" s="178">
        <f>C192/RES_summary!C$19</f>
        <v>8.4933395854033839E-2</v>
      </c>
      <c r="D249" s="178">
        <f>D192/RES_summary!D$19</f>
        <v>8.756795918312546E-2</v>
      </c>
      <c r="E249" s="178">
        <f>E192/RES_summary!E$19</f>
        <v>8.8209618952405824E-2</v>
      </c>
      <c r="F249" s="178">
        <f>F192/RES_summary!F$19</f>
        <v>9.0983240127042217E-2</v>
      </c>
      <c r="G249" s="178">
        <f>G192/RES_summary!G$19</f>
        <v>9.0981373143124863E-2</v>
      </c>
      <c r="H249" s="178">
        <f>H192/RES_summary!H$19</f>
        <v>9.5081365830056136E-2</v>
      </c>
      <c r="I249" s="178">
        <f>I192/RES_summary!I$19</f>
        <v>0.10577658124824114</v>
      </c>
      <c r="J249" s="178">
        <f>J192/RES_summary!J$19</f>
        <v>0.11953033650978095</v>
      </c>
      <c r="K249" s="178">
        <f>K192/RES_summary!K$19</f>
        <v>0.15270998056488114</v>
      </c>
      <c r="L249" s="178">
        <f>L192/RES_summary!L$19</f>
        <v>0.17881797320329715</v>
      </c>
      <c r="M249" s="178">
        <f>M192/RES_summary!M$19</f>
        <v>0.26339593764378172</v>
      </c>
      <c r="N249" s="178">
        <f>N192/RES_summary!N$19</f>
        <v>0.34832507158264292</v>
      </c>
      <c r="O249" s="178">
        <f>O192/RES_summary!O$19</f>
        <v>0.42394039119151261</v>
      </c>
      <c r="P249" s="178">
        <f>P192/RES_summary!P$19</f>
        <v>0.50451966094214373</v>
      </c>
      <c r="Q249" s="178">
        <f>Q192/RES_summary!Q$19</f>
        <v>0.59969639195455693</v>
      </c>
    </row>
    <row r="250" spans="1:17" ht="12" customHeight="1" x14ac:dyDescent="0.25">
      <c r="A250" s="23" t="s">
        <v>60</v>
      </c>
      <c r="B250" s="177">
        <f>B193/RES_summary!B$19</f>
        <v>8.4593435658383037E-2</v>
      </c>
      <c r="C250" s="177">
        <f>C193/RES_summary!C$19</f>
        <v>8.4933395854033839E-2</v>
      </c>
      <c r="D250" s="177">
        <f>D193/RES_summary!D$19</f>
        <v>8.756795918312546E-2</v>
      </c>
      <c r="E250" s="177">
        <f>E193/RES_summary!E$19</f>
        <v>8.8209618952405824E-2</v>
      </c>
      <c r="F250" s="177">
        <f>F193/RES_summary!F$19</f>
        <v>9.0983240127042217E-2</v>
      </c>
      <c r="G250" s="177">
        <f>G193/RES_summary!G$19</f>
        <v>9.0981373143124863E-2</v>
      </c>
      <c r="H250" s="177">
        <f>H193/RES_summary!H$19</f>
        <v>9.5081365830056136E-2</v>
      </c>
      <c r="I250" s="177">
        <f>I193/RES_summary!I$19</f>
        <v>0.10577658124824114</v>
      </c>
      <c r="J250" s="177">
        <f>J193/RES_summary!J$19</f>
        <v>0.11953033650978095</v>
      </c>
      <c r="K250" s="177">
        <f>K193/RES_summary!K$19</f>
        <v>0.15270998056488114</v>
      </c>
      <c r="L250" s="177">
        <f>L193/RES_summary!L$19</f>
        <v>0.17881797320329715</v>
      </c>
      <c r="M250" s="177">
        <f>M193/RES_summary!M$19</f>
        <v>0.26339593764378172</v>
      </c>
      <c r="N250" s="177">
        <f>N193/RES_summary!N$19</f>
        <v>0.34832507158264292</v>
      </c>
      <c r="O250" s="177">
        <f>O193/RES_summary!O$19</f>
        <v>0.42394039119151261</v>
      </c>
      <c r="P250" s="177">
        <f>P193/RES_summary!P$19</f>
        <v>0.50451966094214373</v>
      </c>
      <c r="Q250" s="177">
        <f>Q193/RES_summary!Q$19</f>
        <v>0.59969639195455693</v>
      </c>
    </row>
    <row r="251" spans="1:17" ht="12" customHeight="1" x14ac:dyDescent="0.25">
      <c r="A251" s="158" t="s">
        <v>63</v>
      </c>
      <c r="B251" s="178">
        <f>B194/RES_summary!B$19</f>
        <v>16.777218933584358</v>
      </c>
      <c r="C251" s="178">
        <f>C194/RES_summary!C$19</f>
        <v>16.733740174631237</v>
      </c>
      <c r="D251" s="178">
        <f>D194/RES_summary!D$19</f>
        <v>17.017177141674061</v>
      </c>
      <c r="E251" s="178">
        <f>E194/RES_summary!E$19</f>
        <v>16.862266120211292</v>
      </c>
      <c r="F251" s="178">
        <f>F194/RES_summary!F$19</f>
        <v>16.719237699124776</v>
      </c>
      <c r="G251" s="178">
        <f>G194/RES_summary!G$19</f>
        <v>16.749064939854424</v>
      </c>
      <c r="H251" s="178">
        <f>H194/RES_summary!H$19</f>
        <v>16.949809402865061</v>
      </c>
      <c r="I251" s="178">
        <f>I194/RES_summary!I$19</f>
        <v>16.946360798767259</v>
      </c>
      <c r="J251" s="178">
        <f>J194/RES_summary!J$19</f>
        <v>16.861387518326833</v>
      </c>
      <c r="K251" s="178">
        <f>K194/RES_summary!K$19</f>
        <v>16.720841078954098</v>
      </c>
      <c r="L251" s="178">
        <f>L194/RES_summary!L$19</f>
        <v>16.631698231260717</v>
      </c>
      <c r="M251" s="178">
        <f>M194/RES_summary!M$19</f>
        <v>16.650874162382578</v>
      </c>
      <c r="N251" s="178">
        <f>N194/RES_summary!N$19</f>
        <v>16.778553250517668</v>
      </c>
      <c r="O251" s="178">
        <f>O194/RES_summary!O$19</f>
        <v>16.939422480992008</v>
      </c>
      <c r="P251" s="178">
        <f>P194/RES_summary!P$19</f>
        <v>16.831030380308707</v>
      </c>
      <c r="Q251" s="178">
        <f>Q194/RES_summary!Q$19</f>
        <v>16.999973047442687</v>
      </c>
    </row>
    <row r="252" spans="1:17" ht="12" customHeight="1" x14ac:dyDescent="0.25">
      <c r="A252" s="167" t="s">
        <v>160</v>
      </c>
      <c r="B252" s="183">
        <f>B195/RES_summary!B$19</f>
        <v>16.530173759469402</v>
      </c>
      <c r="C252" s="183">
        <f>C195/RES_summary!C$19</f>
        <v>16.5116466963728</v>
      </c>
      <c r="D252" s="183">
        <f>D195/RES_summary!D$19</f>
        <v>16.759618863883304</v>
      </c>
      <c r="E252" s="183">
        <f>E195/RES_summary!E$19</f>
        <v>16.608409580117421</v>
      </c>
      <c r="F252" s="183">
        <f>F195/RES_summary!F$19</f>
        <v>16.487413576934781</v>
      </c>
      <c r="G252" s="183">
        <f>G195/RES_summary!G$19</f>
        <v>16.518761992291331</v>
      </c>
      <c r="H252" s="183">
        <f>H195/RES_summary!H$19</f>
        <v>16.724303793727184</v>
      </c>
      <c r="I252" s="183">
        <f>I195/RES_summary!I$19</f>
        <v>16.687055524576596</v>
      </c>
      <c r="J252" s="183">
        <f>J195/RES_summary!J$19</f>
        <v>16.617984320785688</v>
      </c>
      <c r="K252" s="183">
        <f>K195/RES_summary!K$19</f>
        <v>16.463073805555549</v>
      </c>
      <c r="L252" s="183">
        <f>L195/RES_summary!L$19</f>
        <v>16.431277590910955</v>
      </c>
      <c r="M252" s="183">
        <f>M195/RES_summary!M$19</f>
        <v>16.379158051889437</v>
      </c>
      <c r="N252" s="183">
        <f>N195/RES_summary!N$19</f>
        <v>16.437801047926598</v>
      </c>
      <c r="O252" s="183">
        <f>O195/RES_summary!O$19</f>
        <v>16.539864702450846</v>
      </c>
      <c r="P252" s="183">
        <f>P195/RES_summary!P$19</f>
        <v>16.42742090483636</v>
      </c>
      <c r="Q252" s="183">
        <f>Q195/RES_summary!Q$19</f>
        <v>16.550332757057401</v>
      </c>
    </row>
    <row r="253" spans="1:17" ht="12" customHeight="1" x14ac:dyDescent="0.25">
      <c r="A253" s="167" t="s">
        <v>159</v>
      </c>
      <c r="B253" s="183">
        <f>B196/RES_summary!B$19</f>
        <v>16.530216482970303</v>
      </c>
      <c r="C253" s="183">
        <f>C196/RES_summary!C$19</f>
        <v>16.582928613554806</v>
      </c>
      <c r="D253" s="183">
        <f>D196/RES_summary!D$19</f>
        <v>16.892207286355333</v>
      </c>
      <c r="E253" s="183">
        <f>E196/RES_summary!E$19</f>
        <v>16.794201131158015</v>
      </c>
      <c r="F253" s="183">
        <f>F196/RES_summary!F$19</f>
        <v>16.722336811839721</v>
      </c>
      <c r="G253" s="183">
        <f>G196/RES_summary!G$19</f>
        <v>16.793832581116543</v>
      </c>
      <c r="H253" s="183">
        <f>H196/RES_summary!H$19</f>
        <v>17.036576083028589</v>
      </c>
      <c r="I253" s="183">
        <f>I196/RES_summary!I$19</f>
        <v>17.037779794492607</v>
      </c>
      <c r="J253" s="183">
        <f>J196/RES_summary!J$19</f>
        <v>17.008423443353603</v>
      </c>
      <c r="K253" s="183">
        <f>K196/RES_summary!K$19</f>
        <v>16.89924049448727</v>
      </c>
      <c r="L253" s="183">
        <f>L196/RES_summary!L$19</f>
        <v>16.899655332766436</v>
      </c>
      <c r="M253" s="183">
        <f>M196/RES_summary!M$19</f>
        <v>16.839916744310933</v>
      </c>
      <c r="N253" s="183">
        <f>N196/RES_summary!N$19</f>
        <v>16.845196779427976</v>
      </c>
      <c r="O253" s="183">
        <f>O196/RES_summary!O$19</f>
        <v>16.873624837724268</v>
      </c>
      <c r="P253" s="183">
        <f>P196/RES_summary!P$19</f>
        <v>16.761543337828215</v>
      </c>
      <c r="Q253" s="183">
        <f>Q196/RES_summary!Q$19</f>
        <v>16.818947063040774</v>
      </c>
    </row>
    <row r="254" spans="1:17" ht="12" customHeight="1" x14ac:dyDescent="0.25">
      <c r="A254" s="166" t="s">
        <v>203</v>
      </c>
      <c r="B254" s="182">
        <f>B197/RES_summary!B$19</f>
        <v>10.7446129436553</v>
      </c>
      <c r="C254" s="182">
        <f>C197/RES_summary!C$19</f>
        <v>10.773086410240195</v>
      </c>
      <c r="D254" s="182">
        <f>D197/RES_summary!D$19</f>
        <v>10.962368182448699</v>
      </c>
      <c r="E254" s="182">
        <f>E197/RES_summary!E$19</f>
        <v>10.888435762183702</v>
      </c>
      <c r="F254" s="182">
        <f>F197/RES_summary!F$19</f>
        <v>10.832484053284496</v>
      </c>
      <c r="G254" s="182">
        <f>G197/RES_summary!G$19</f>
        <v>10.868587932765372</v>
      </c>
      <c r="H254" s="182">
        <f>H197/RES_summary!H$19</f>
        <v>11.014532593696108</v>
      </c>
      <c r="I254" s="182">
        <f>I197/RES_summary!I$19</f>
        <v>11.005087282575399</v>
      </c>
      <c r="J254" s="182">
        <f>J197/RES_summary!J$19</f>
        <v>10.983177131618271</v>
      </c>
      <c r="K254" s="182">
        <f>K197/RES_summary!K$19</f>
        <v>10.909898009485103</v>
      </c>
      <c r="L254" s="182">
        <f>L197/RES_summary!L$19</f>
        <v>10.903383230212032</v>
      </c>
      <c r="M254" s="182">
        <f>M197/RES_summary!M$19</f>
        <v>10.860138552480269</v>
      </c>
      <c r="N254" s="182">
        <f>N197/RES_summary!N$19</f>
        <v>10.88693479317392</v>
      </c>
      <c r="O254" s="182">
        <f>O197/RES_summary!O$19</f>
        <v>10.940764536270601</v>
      </c>
      <c r="P254" s="182">
        <f>P197/RES_summary!P$19</f>
        <v>10.84272560241164</v>
      </c>
      <c r="Q254" s="182">
        <f>Q197/RES_summary!Q$19</f>
        <v>10.900126703943176</v>
      </c>
    </row>
    <row r="255" spans="1:17" ht="12" customHeight="1" x14ac:dyDescent="0.25">
      <c r="A255" s="147" t="s">
        <v>59</v>
      </c>
      <c r="B255" s="181">
        <f>B198/RES_summary!B$19</f>
        <v>5.7856035393150052</v>
      </c>
      <c r="C255" s="181">
        <f>C198/RES_summary!C$19</f>
        <v>5.8098422033146093</v>
      </c>
      <c r="D255" s="181">
        <f>D198/RES_summary!D$19</f>
        <v>5.9298391039066312</v>
      </c>
      <c r="E255" s="181">
        <f>E198/RES_summary!E$19</f>
        <v>5.905765368974313</v>
      </c>
      <c r="F255" s="181">
        <f>F198/RES_summary!F$19</f>
        <v>5.8898527585552252</v>
      </c>
      <c r="G255" s="181">
        <f>G198/RES_summary!G$19</f>
        <v>5.925244648351172</v>
      </c>
      <c r="H255" s="181">
        <f>H198/RES_summary!H$19</f>
        <v>6.0220434893324803</v>
      </c>
      <c r="I255" s="181">
        <f>I198/RES_summary!I$19</f>
        <v>6.0326925119172072</v>
      </c>
      <c r="J255" s="181">
        <f>J198/RES_summary!J$19</f>
        <v>6.0252463117353354</v>
      </c>
      <c r="K255" s="181">
        <f>K198/RES_summary!K$19</f>
        <v>5.9893424850021688</v>
      </c>
      <c r="L255" s="181">
        <f>L198/RES_summary!L$19</f>
        <v>5.996272102554407</v>
      </c>
      <c r="M255" s="181">
        <f>M198/RES_summary!M$19</f>
        <v>5.9797781918306647</v>
      </c>
      <c r="N255" s="181">
        <f>N198/RES_summary!N$19</f>
        <v>5.9582619862540573</v>
      </c>
      <c r="O255" s="181">
        <f>O198/RES_summary!O$19</f>
        <v>5.9328603014536663</v>
      </c>
      <c r="P255" s="181">
        <f>P198/RES_summary!P$19</f>
        <v>5.9188177354165745</v>
      </c>
      <c r="Q255" s="181">
        <f>Q198/RES_summary!Q$19</f>
        <v>5.918820359097599</v>
      </c>
    </row>
    <row r="256" spans="1:17" ht="12" customHeight="1" x14ac:dyDescent="0.25">
      <c r="A256" s="163" t="s">
        <v>142</v>
      </c>
      <c r="B256" s="180">
        <f>B199/RES_summary!B$19</f>
        <v>19.641117081533999</v>
      </c>
      <c r="C256" s="180">
        <f>C199/RES_summary!C$19</f>
        <v>20.202414203611049</v>
      </c>
      <c r="D256" s="180">
        <f>D199/RES_summary!D$19</f>
        <v>21.156429601035875</v>
      </c>
      <c r="E256" s="180">
        <f>E199/RES_summary!E$19</f>
        <v>21.200934252883162</v>
      </c>
      <c r="F256" s="180">
        <f>F199/RES_summary!F$19</f>
        <v>20.877340075150524</v>
      </c>
      <c r="G256" s="180">
        <f>G199/RES_summary!G$19</f>
        <v>20.997472528241492</v>
      </c>
      <c r="H256" s="180">
        <f>H199/RES_summary!H$19</f>
        <v>21.457408474448449</v>
      </c>
      <c r="I256" s="180">
        <f>I199/RES_summary!I$19</f>
        <v>21.95306275459377</v>
      </c>
      <c r="J256" s="180">
        <f>J199/RES_summary!J$19</f>
        <v>22.801935348418631</v>
      </c>
      <c r="K256" s="180">
        <f>K199/RES_summary!K$19</f>
        <v>23.357873972860016</v>
      </c>
      <c r="L256" s="180">
        <f>L199/RES_summary!L$19</f>
        <v>24.289035005495144</v>
      </c>
      <c r="M256" s="180">
        <f>M199/RES_summary!M$19</f>
        <v>25.765255652699249</v>
      </c>
      <c r="N256" s="180">
        <f>N199/RES_summary!N$19</f>
        <v>27.694999251650867</v>
      </c>
      <c r="O256" s="180">
        <f>O199/RES_summary!O$19</f>
        <v>26.913283109442013</v>
      </c>
      <c r="P256" s="180">
        <f>P199/RES_summary!P$19</f>
        <v>26.5683974233831</v>
      </c>
      <c r="Q256" s="180">
        <f>Q199/RES_summary!Q$19</f>
        <v>27.062765512080222</v>
      </c>
    </row>
    <row r="257" spans="1:17" ht="12" customHeight="1" x14ac:dyDescent="0.25">
      <c r="A257" s="161" t="s">
        <v>141</v>
      </c>
      <c r="B257" s="179">
        <f>B200/RES_summary!B$19</f>
        <v>18.552329642312237</v>
      </c>
      <c r="C257" s="179">
        <f>C200/RES_summary!C$19</f>
        <v>18.94141143566225</v>
      </c>
      <c r="D257" s="179">
        <f>D200/RES_summary!D$19</f>
        <v>19.708745319128351</v>
      </c>
      <c r="E257" s="179">
        <f>E200/RES_summary!E$19</f>
        <v>19.716663387345687</v>
      </c>
      <c r="F257" s="179">
        <f>F200/RES_summary!F$19</f>
        <v>19.492439429371252</v>
      </c>
      <c r="G257" s="179">
        <f>G200/RES_summary!G$19</f>
        <v>19.60665039766112</v>
      </c>
      <c r="H257" s="179">
        <f>H200/RES_summary!H$19</f>
        <v>19.998059515474271</v>
      </c>
      <c r="I257" s="179">
        <f>I200/RES_summary!I$19</f>
        <v>20.377579322873533</v>
      </c>
      <c r="J257" s="179">
        <f>J200/RES_summary!J$19</f>
        <v>20.872098293334847</v>
      </c>
      <c r="K257" s="179">
        <f>K200/RES_summary!K$19</f>
        <v>21.193938868834447</v>
      </c>
      <c r="L257" s="179">
        <f>L200/RES_summary!L$19</f>
        <v>21.803308980785584</v>
      </c>
      <c r="M257" s="179">
        <f>M200/RES_summary!M$19</f>
        <v>22.832992124288829</v>
      </c>
      <c r="N257" s="179">
        <f>N200/RES_summary!N$19</f>
        <v>24.112669648020685</v>
      </c>
      <c r="O257" s="179">
        <f>O200/RES_summary!O$19</f>
        <v>23.636968080592577</v>
      </c>
      <c r="P257" s="179">
        <f>P200/RES_summary!P$19</f>
        <v>23.343250620876258</v>
      </c>
      <c r="Q257" s="179">
        <f>Q200/RES_summary!Q$19</f>
        <v>23.563349622818354</v>
      </c>
    </row>
    <row r="258" spans="1:17" ht="12" customHeight="1" x14ac:dyDescent="0.25">
      <c r="A258" s="148" t="s">
        <v>60</v>
      </c>
      <c r="B258" s="177">
        <f>B201/RES_summary!B$19</f>
        <v>12.766726102997231</v>
      </c>
      <c r="C258" s="177">
        <f>C201/RES_summary!C$19</f>
        <v>13.131569232347639</v>
      </c>
      <c r="D258" s="177">
        <f>D201/RES_summary!D$19</f>
        <v>13.77890621522144</v>
      </c>
      <c r="E258" s="177">
        <f>E201/RES_summary!E$19</f>
        <v>13.810898018370917</v>
      </c>
      <c r="F258" s="177">
        <f>F201/RES_summary!F$19</f>
        <v>13.602586670815729</v>
      </c>
      <c r="G258" s="177">
        <f>G201/RES_summary!G$19</f>
        <v>13.681405749309944</v>
      </c>
      <c r="H258" s="177">
        <f>H201/RES_summary!H$19</f>
        <v>13.976016026141791</v>
      </c>
      <c r="I258" s="177">
        <f>I201/RES_summary!I$19</f>
        <v>14.344886810956329</v>
      </c>
      <c r="J258" s="177">
        <f>J201/RES_summary!J$19</f>
        <v>14.846851981599514</v>
      </c>
      <c r="K258" s="177">
        <f>K201/RES_summary!K$19</f>
        <v>15.204596383832284</v>
      </c>
      <c r="L258" s="177">
        <f>L201/RES_summary!L$19</f>
        <v>15.807036878231177</v>
      </c>
      <c r="M258" s="177">
        <f>M201/RES_summary!M$19</f>
        <v>16.853213932458168</v>
      </c>
      <c r="N258" s="177">
        <f>N201/RES_summary!N$19</f>
        <v>18.154407661766616</v>
      </c>
      <c r="O258" s="177">
        <f>O201/RES_summary!O$19</f>
        <v>17.704107779138909</v>
      </c>
      <c r="P258" s="177">
        <f>P201/RES_summary!P$19</f>
        <v>17.424432885459673</v>
      </c>
      <c r="Q258" s="177">
        <f>Q201/RES_summary!Q$19</f>
        <v>17.644529263720745</v>
      </c>
    </row>
    <row r="259" spans="1:17" ht="12" customHeight="1" x14ac:dyDescent="0.25">
      <c r="A259" s="148" t="s">
        <v>59</v>
      </c>
      <c r="B259" s="177">
        <f>B202/RES_summary!B$19</f>
        <v>5.7856035393150052</v>
      </c>
      <c r="C259" s="177">
        <f>C202/RES_summary!C$19</f>
        <v>5.8098422033146084</v>
      </c>
      <c r="D259" s="177">
        <f>D202/RES_summary!D$19</f>
        <v>5.9298391039069092</v>
      </c>
      <c r="E259" s="177">
        <f>E202/RES_summary!E$19</f>
        <v>5.9057653689747713</v>
      </c>
      <c r="F259" s="177">
        <f>F202/RES_summary!F$19</f>
        <v>5.8898527585555254</v>
      </c>
      <c r="G259" s="177">
        <f>G202/RES_summary!G$19</f>
        <v>5.9252446483511765</v>
      </c>
      <c r="H259" s="177">
        <f>H202/RES_summary!H$19</f>
        <v>6.0220434893324812</v>
      </c>
      <c r="I259" s="177">
        <f>I202/RES_summary!I$19</f>
        <v>6.0326925119172063</v>
      </c>
      <c r="J259" s="177">
        <f>J202/RES_summary!J$19</f>
        <v>6.0252463117353354</v>
      </c>
      <c r="K259" s="177">
        <f>K202/RES_summary!K$19</f>
        <v>5.9893424850021661</v>
      </c>
      <c r="L259" s="177">
        <f>L202/RES_summary!L$19</f>
        <v>5.996272102554407</v>
      </c>
      <c r="M259" s="177">
        <f>M202/RES_summary!M$19</f>
        <v>5.9797781918306656</v>
      </c>
      <c r="N259" s="177">
        <f>N202/RES_summary!N$19</f>
        <v>5.9582619862540662</v>
      </c>
      <c r="O259" s="177">
        <f>O202/RES_summary!O$19</f>
        <v>5.9328603014536663</v>
      </c>
      <c r="P259" s="177">
        <f>P202/RES_summary!P$19</f>
        <v>5.918817735416579</v>
      </c>
      <c r="Q259" s="177">
        <f>Q202/RES_summary!Q$19</f>
        <v>5.9188203590976114</v>
      </c>
    </row>
    <row r="260" spans="1:17" ht="12" customHeight="1" x14ac:dyDescent="0.25">
      <c r="A260" s="158" t="s">
        <v>62</v>
      </c>
      <c r="B260" s="178">
        <f>B203/RES_summary!B$19</f>
        <v>5.3831499288424949</v>
      </c>
      <c r="C260" s="178">
        <f>C203/RES_summary!C$19</f>
        <v>5.4934903252762677</v>
      </c>
      <c r="D260" s="178">
        <f>D203/RES_summary!D$19</f>
        <v>5.6510687886554063</v>
      </c>
      <c r="E260" s="178">
        <f>E203/RES_summary!E$19</f>
        <v>5.673880253560835</v>
      </c>
      <c r="F260" s="178">
        <f>F203/RES_summary!F$19</f>
        <v>5.7024246707610056</v>
      </c>
      <c r="G260" s="178">
        <f>G203/RES_summary!G$19</f>
        <v>5.7905359639152572</v>
      </c>
      <c r="H260" s="178">
        <f>H203/RES_summary!H$19</f>
        <v>6.0175313027599806</v>
      </c>
      <c r="I260" s="178">
        <f>I203/RES_summary!I$19</f>
        <v>6.1549508064454796</v>
      </c>
      <c r="J260" s="178">
        <f>J203/RES_summary!J$19</f>
        <v>6.1847513446022537</v>
      </c>
      <c r="K260" s="178">
        <f>K203/RES_summary!K$19</f>
        <v>6.0714834787120333</v>
      </c>
      <c r="L260" s="178">
        <f>L203/RES_summary!L$19</f>
        <v>6.0414481795743598</v>
      </c>
      <c r="M260" s="178">
        <f>M203/RES_summary!M$19</f>
        <v>6.0841830289414034</v>
      </c>
      <c r="N260" s="178">
        <f>N203/RES_summary!N$19</f>
        <v>6.1038820531520166</v>
      </c>
      <c r="O260" s="178">
        <f>O203/RES_summary!O$19</f>
        <v>6.104137336452613</v>
      </c>
      <c r="P260" s="178">
        <f>P203/RES_summary!P$19</f>
        <v>6.124861624867207</v>
      </c>
      <c r="Q260" s="178">
        <f>Q203/RES_summary!Q$19</f>
        <v>6.109343553223689</v>
      </c>
    </row>
    <row r="261" spans="1:17" ht="12" customHeight="1" x14ac:dyDescent="0.25">
      <c r="A261" s="23" t="s">
        <v>203</v>
      </c>
      <c r="B261" s="177">
        <f>B204/RES_summary!B$19</f>
        <v>5.2727295450690779</v>
      </c>
      <c r="C261" s="177">
        <f>C204/RES_summary!C$19</f>
        <v>5.3627168572709998</v>
      </c>
      <c r="D261" s="177">
        <f>D204/RES_summary!D$19</f>
        <v>5.5011863857999277</v>
      </c>
      <c r="E261" s="177">
        <f>E204/RES_summary!E$19</f>
        <v>5.5216856751374426</v>
      </c>
      <c r="F261" s="177">
        <f>F204/RES_summary!F$19</f>
        <v>5.5636751850254562</v>
      </c>
      <c r="G261" s="177">
        <f>G204/RES_summary!G$19</f>
        <v>5.6545903224147116</v>
      </c>
      <c r="H261" s="177">
        <f>H204/RES_summary!H$19</f>
        <v>5.8913342091848211</v>
      </c>
      <c r="I261" s="177">
        <f>I204/RES_summary!I$19</f>
        <v>5.9886611957137603</v>
      </c>
      <c r="J261" s="177">
        <f>J204/RES_summary!J$19</f>
        <v>6.0329185820411002</v>
      </c>
      <c r="K261" s="177">
        <f>K204/RES_summary!K$19</f>
        <v>5.8907723873681093</v>
      </c>
      <c r="L261" s="177">
        <f>L204/RES_summary!L$19</f>
        <v>5.888265563218976</v>
      </c>
      <c r="M261" s="177">
        <f>M204/RES_summary!M$19</f>
        <v>5.8386037896918808</v>
      </c>
      <c r="N261" s="177">
        <f>N204/RES_summary!N$19</f>
        <v>5.839515523999034</v>
      </c>
      <c r="O261" s="177">
        <f>O204/RES_summary!O$19</f>
        <v>5.8537632516952183</v>
      </c>
      <c r="P261" s="177">
        <f>P204/RES_summary!P$19</f>
        <v>5.8641439335432741</v>
      </c>
      <c r="Q261" s="177">
        <f>Q204/RES_summary!Q$19</f>
        <v>5.8636594537227857</v>
      </c>
    </row>
    <row r="262" spans="1:17" ht="12" customHeight="1" x14ac:dyDescent="0.25">
      <c r="A262" s="29" t="s">
        <v>140</v>
      </c>
      <c r="B262" s="176">
        <f>B205/RES_summary!B$19</f>
        <v>6.2650480870079024</v>
      </c>
      <c r="C262" s="176">
        <f>C205/RES_summary!C$19</f>
        <v>6.5474303582325462</v>
      </c>
      <c r="D262" s="176">
        <f>D205/RES_summary!D$19</f>
        <v>6.8911866114220146</v>
      </c>
      <c r="E262" s="176">
        <f>E205/RES_summary!E$19</f>
        <v>6.9567633181165904</v>
      </c>
      <c r="F262" s="176">
        <f>F205/RES_summary!F$19</f>
        <v>6.9101331833338424</v>
      </c>
      <c r="G262" s="176">
        <f>G205/RES_summary!G$19</f>
        <v>6.9931068369008926</v>
      </c>
      <c r="H262" s="176">
        <f>H205/RES_summary!H$19</f>
        <v>7.1743357717636451</v>
      </c>
      <c r="I262" s="176">
        <f>I205/RES_summary!I$19</f>
        <v>7.6291976775651582</v>
      </c>
      <c r="J262" s="176">
        <f>J205/RES_summary!J$19</f>
        <v>7.7653729470501913</v>
      </c>
      <c r="K262" s="176">
        <f>K205/RES_summary!K$19</f>
        <v>7.967114434676871</v>
      </c>
      <c r="L262" s="176">
        <f>L205/RES_summary!L$19</f>
        <v>7.8557057433801303</v>
      </c>
      <c r="M262" s="176">
        <f>M205/RES_summary!M$19</f>
        <v>9.0047915994229264</v>
      </c>
      <c r="N262" s="176">
        <f>N205/RES_summary!N$19</f>
        <v>9.2591412673961155</v>
      </c>
      <c r="O262" s="176">
        <f>O205/RES_summary!O$19</f>
        <v>9.015001396732762</v>
      </c>
      <c r="P262" s="176">
        <f>P205/RES_summary!P$19</f>
        <v>9.1319049249972117</v>
      </c>
      <c r="Q262" s="176">
        <f>Q205/RES_summary!Q$19</f>
        <v>8.8211466063597843</v>
      </c>
    </row>
    <row r="264" spans="1:17" ht="12" customHeight="1" x14ac:dyDescent="0.25">
      <c r="A264" s="152" t="s">
        <v>195</v>
      </c>
      <c r="B264" s="184">
        <f>B207/RES_summary!B$19</f>
        <v>30.741991681166429</v>
      </c>
      <c r="C264" s="184">
        <f>C207/RES_summary!C$19</f>
        <v>32.170597979775621</v>
      </c>
      <c r="D264" s="184">
        <f>D207/RES_summary!D$19</f>
        <v>30.724357345442066</v>
      </c>
      <c r="E264" s="184">
        <f>E207/RES_summary!E$19</f>
        <v>31.16910197891989</v>
      </c>
      <c r="F264" s="184">
        <f>F207/RES_summary!F$19</f>
        <v>29.701029557332738</v>
      </c>
      <c r="G264" s="184">
        <f>G207/RES_summary!G$19</f>
        <v>28.463538543180132</v>
      </c>
      <c r="H264" s="184">
        <f>H207/RES_summary!H$19</f>
        <v>28.462300473411741</v>
      </c>
      <c r="I264" s="184">
        <f>I207/RES_summary!I$19</f>
        <v>25.25379843111304</v>
      </c>
      <c r="J264" s="184">
        <f>J207/RES_summary!J$19</f>
        <v>28.361843832640172</v>
      </c>
      <c r="K264" s="184">
        <f>K207/RES_summary!K$19</f>
        <v>27.904405184335793</v>
      </c>
      <c r="L264" s="184">
        <f>L207/RES_summary!L$19</f>
        <v>32.073784836257623</v>
      </c>
      <c r="M264" s="184">
        <f>M207/RES_summary!M$19</f>
        <v>24.817351527616477</v>
      </c>
      <c r="N264" s="184">
        <f>N207/RES_summary!N$19</f>
        <v>26.403084026419087</v>
      </c>
      <c r="O264" s="184">
        <f>O207/RES_summary!O$19</f>
        <v>27.67024004082316</v>
      </c>
      <c r="P264" s="184">
        <f>P207/RES_summary!P$19</f>
        <v>20.840766468712253</v>
      </c>
      <c r="Q264" s="184">
        <f>Q207/RES_summary!Q$19</f>
        <v>22.056693779785544</v>
      </c>
    </row>
    <row r="265" spans="1:17" ht="12" customHeight="1" x14ac:dyDescent="0.25">
      <c r="A265" s="158" t="s">
        <v>65</v>
      </c>
      <c r="B265" s="178">
        <f>B208/RES_summary!B$19</f>
        <v>23.512918430707725</v>
      </c>
      <c r="C265" s="178">
        <f>C208/RES_summary!C$19</f>
        <v>24.842364527405806</v>
      </c>
      <c r="D265" s="178">
        <f>D208/RES_summary!D$19</f>
        <v>23.28828584828512</v>
      </c>
      <c r="E265" s="178">
        <f>E208/RES_summary!E$19</f>
        <v>23.791869368856322</v>
      </c>
      <c r="F265" s="178">
        <f>F208/RES_summary!F$19</f>
        <v>22.36664720601933</v>
      </c>
      <c r="G265" s="178">
        <f>G208/RES_summary!G$19</f>
        <v>21.116650387255465</v>
      </c>
      <c r="H265" s="178">
        <f>H208/RES_summary!H$19</f>
        <v>20.979869007560836</v>
      </c>
      <c r="I265" s="178">
        <f>I208/RES_summary!I$19</f>
        <v>17.812999769334802</v>
      </c>
      <c r="J265" s="178">
        <f>J208/RES_summary!J$19</f>
        <v>20.895439713377449</v>
      </c>
      <c r="K265" s="178">
        <f>K208/RES_summary!K$19</f>
        <v>20.566956410526462</v>
      </c>
      <c r="L265" s="178">
        <f>L208/RES_summary!L$19</f>
        <v>24.704060424662181</v>
      </c>
      <c r="M265" s="178">
        <f>M208/RES_summary!M$19</f>
        <v>17.538639928296753</v>
      </c>
      <c r="N265" s="178">
        <f>N208/RES_summary!N$19</f>
        <v>19.152705747810035</v>
      </c>
      <c r="O265" s="178">
        <f>O208/RES_summary!O$19</f>
        <v>20.471698607626255</v>
      </c>
      <c r="P265" s="178">
        <f>P208/RES_summary!P$19</f>
        <v>13.716866276221488</v>
      </c>
      <c r="Q265" s="178">
        <f>Q208/RES_summary!Q$19</f>
        <v>14.961581932704139</v>
      </c>
    </row>
    <row r="266" spans="1:17" ht="12" customHeight="1" x14ac:dyDescent="0.25">
      <c r="A266" s="23" t="s">
        <v>161</v>
      </c>
      <c r="B266" s="177">
        <f>B209/RES_summary!B$19</f>
        <v>23.512918430707725</v>
      </c>
      <c r="C266" s="177">
        <f>C209/RES_summary!C$19</f>
        <v>24.842364527405806</v>
      </c>
      <c r="D266" s="177">
        <f>D209/RES_summary!D$19</f>
        <v>23.28828584828512</v>
      </c>
      <c r="E266" s="177">
        <f>E209/RES_summary!E$19</f>
        <v>23.791869368856322</v>
      </c>
      <c r="F266" s="177">
        <f>F209/RES_summary!F$19</f>
        <v>22.36664720601933</v>
      </c>
      <c r="G266" s="177">
        <f>G209/RES_summary!G$19</f>
        <v>21.116650387255465</v>
      </c>
      <c r="H266" s="177">
        <f>H209/RES_summary!H$19</f>
        <v>20.979869007560836</v>
      </c>
      <c r="I266" s="177">
        <f>I209/RES_summary!I$19</f>
        <v>17.812999769334802</v>
      </c>
      <c r="J266" s="177">
        <f>J209/RES_summary!J$19</f>
        <v>20.895439713377449</v>
      </c>
      <c r="K266" s="177">
        <f>K209/RES_summary!K$19</f>
        <v>20.566956410526462</v>
      </c>
      <c r="L266" s="177">
        <f>L209/RES_summary!L$19</f>
        <v>24.704060424662181</v>
      </c>
      <c r="M266" s="177">
        <f>M209/RES_summary!M$19</f>
        <v>17.538639928296753</v>
      </c>
      <c r="N266" s="177">
        <f>N209/RES_summary!N$19</f>
        <v>19.152705747810035</v>
      </c>
      <c r="O266" s="177">
        <f>O209/RES_summary!O$19</f>
        <v>20.471698607626255</v>
      </c>
      <c r="P266" s="177">
        <f>P209/RES_summary!P$19</f>
        <v>13.716866276221488</v>
      </c>
      <c r="Q266" s="177">
        <f>Q209/RES_summary!Q$19</f>
        <v>14.961581932704139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5.129062632153679</v>
      </c>
      <c r="C270" s="178">
        <f>C213/RES_summary!C$19</f>
        <v>5.2151440655441021</v>
      </c>
      <c r="D270" s="178">
        <f>D213/RES_summary!D$19</f>
        <v>5.2877413841541818</v>
      </c>
      <c r="E270" s="178">
        <f>E213/RES_summary!E$19</f>
        <v>5.2425022345893986</v>
      </c>
      <c r="F270" s="178">
        <f>F213/RES_summary!F$19</f>
        <v>5.2021678593123966</v>
      </c>
      <c r="G270" s="178">
        <f>G213/RES_summary!G$19</f>
        <v>5.2030455156386255</v>
      </c>
      <c r="H270" s="178">
        <f>H213/RES_summary!H$19</f>
        <v>5.2699778441139715</v>
      </c>
      <c r="I270" s="178">
        <f>I213/RES_summary!I$19</f>
        <v>5.2284839482769625</v>
      </c>
      <c r="J270" s="178">
        <f>J213/RES_summary!J$19</f>
        <v>5.2350088605031093</v>
      </c>
      <c r="K270" s="178">
        <f>K213/RES_summary!K$19</f>
        <v>5.1693522107835284</v>
      </c>
      <c r="L270" s="178">
        <f>L213/RES_summary!L$19</f>
        <v>5.1930571697790224</v>
      </c>
      <c r="M270" s="178">
        <f>M213/RES_summary!M$19</f>
        <v>5.1308406627392822</v>
      </c>
      <c r="N270" s="178">
        <f>N213/RES_summary!N$19</f>
        <v>5.1124815463779782</v>
      </c>
      <c r="O270" s="178">
        <f>O213/RES_summary!O$19</f>
        <v>5.0709972429749266</v>
      </c>
      <c r="P270" s="178">
        <f>P213/RES_summary!P$19</f>
        <v>5.0048505704273163</v>
      </c>
      <c r="Q270" s="178">
        <f>Q213/RES_summary!Q$19</f>
        <v>4.9948566419873677</v>
      </c>
    </row>
    <row r="271" spans="1:17" ht="12" customHeight="1" x14ac:dyDescent="0.25">
      <c r="A271" s="167" t="s">
        <v>160</v>
      </c>
      <c r="B271" s="183">
        <f>B214/RES_summary!B$19</f>
        <v>5.6240472525878964</v>
      </c>
      <c r="C271" s="183">
        <f>C214/RES_summary!C$19</f>
        <v>5.603045918135086</v>
      </c>
      <c r="D271" s="183">
        <f>D214/RES_summary!D$19</f>
        <v>5.6741554860168</v>
      </c>
      <c r="E271" s="183">
        <f>E214/RES_summary!E$19</f>
        <v>5.6080834697466848</v>
      </c>
      <c r="F271" s="183">
        <f>F214/RES_summary!F$19</f>
        <v>5.5522607050378658</v>
      </c>
      <c r="G271" s="183">
        <f>G214/RES_summary!G$19</f>
        <v>5.5463821507682685</v>
      </c>
      <c r="H271" s="183">
        <f>H214/RES_summary!H$19</f>
        <v>5.5955679147402275</v>
      </c>
      <c r="I271" s="183">
        <f>I214/RES_summary!I$19</f>
        <v>5.5636920536552505</v>
      </c>
      <c r="J271" s="183">
        <f>J214/RES_summary!J$19</f>
        <v>5.5168649702906007</v>
      </c>
      <c r="K271" s="183">
        <f>K214/RES_summary!K$19</f>
        <v>5.4420663290854545</v>
      </c>
      <c r="L271" s="183">
        <f>L214/RES_summary!L$19</f>
        <v>5.4043043276100731</v>
      </c>
      <c r="M271" s="183">
        <f>M214/RES_summary!M$19</f>
        <v>5.3642466253167553</v>
      </c>
      <c r="N271" s="183">
        <f>N214/RES_summary!N$19</f>
        <v>5.3578226630744643</v>
      </c>
      <c r="O271" s="183">
        <f>O214/RES_summary!O$19</f>
        <v>5.3635618736141133</v>
      </c>
      <c r="P271" s="183">
        <f>P214/RES_summary!P$19</f>
        <v>5.3015556265724175</v>
      </c>
      <c r="Q271" s="183">
        <f>Q214/RES_summary!Q$19</f>
        <v>5.3098146088371516</v>
      </c>
    </row>
    <row r="272" spans="1:17" ht="12" customHeight="1" x14ac:dyDescent="0.25">
      <c r="A272" s="167" t="s">
        <v>159</v>
      </c>
      <c r="B272" s="183">
        <f>B215/RES_summary!B$19</f>
        <v>3.6556307141821973</v>
      </c>
      <c r="C272" s="183">
        <f>C215/RES_summary!C$19</f>
        <v>3.6419798467878941</v>
      </c>
      <c r="D272" s="183">
        <f>D215/RES_summary!D$19</f>
        <v>3.688201065910937</v>
      </c>
      <c r="E272" s="183">
        <f>E215/RES_summary!E$19</f>
        <v>3.6452542553353444</v>
      </c>
      <c r="F272" s="183">
        <f>F215/RES_summary!F$19</f>
        <v>3.6089694582747018</v>
      </c>
      <c r="G272" s="183">
        <f>G215/RES_summary!G$19</f>
        <v>3.605148397999363</v>
      </c>
      <c r="H272" s="183">
        <f>H215/RES_summary!H$19</f>
        <v>3.6371191445811371</v>
      </c>
      <c r="I272" s="183">
        <f>I215/RES_summary!I$19</f>
        <v>3.6163998348758892</v>
      </c>
      <c r="J272" s="183">
        <f>J215/RES_summary!J$19</f>
        <v>3.5859622306888972</v>
      </c>
      <c r="K272" s="183">
        <f>K215/RES_summary!K$19</f>
        <v>3.5373431139055542</v>
      </c>
      <c r="L272" s="183">
        <f>L215/RES_summary!L$19</f>
        <v>3.512797812946562</v>
      </c>
      <c r="M272" s="183">
        <f>M215/RES_summary!M$19</f>
        <v>3.4867603064558934</v>
      </c>
      <c r="N272" s="183">
        <f>N215/RES_summary!N$19</f>
        <v>3.4825847309984175</v>
      </c>
      <c r="O272" s="183">
        <f>O215/RES_summary!O$19</f>
        <v>3.4863152178491918</v>
      </c>
      <c r="P272" s="183">
        <f>P215/RES_summary!P$19</f>
        <v>3.4460111572720704</v>
      </c>
      <c r="Q272" s="183">
        <f>Q215/RES_summary!Q$19</f>
        <v>3.4513794957441526</v>
      </c>
    </row>
    <row r="273" spans="1:17" ht="12" customHeight="1" x14ac:dyDescent="0.25">
      <c r="A273" s="166" t="s">
        <v>203</v>
      </c>
      <c r="B273" s="182">
        <f>B216/RES_summary!B$19</f>
        <v>3.6556307141821973</v>
      </c>
      <c r="C273" s="182">
        <f>C216/RES_summary!C$19</f>
        <v>3.6419798467878941</v>
      </c>
      <c r="D273" s="182">
        <f>D216/RES_summary!D$19</f>
        <v>3.688201065910937</v>
      </c>
      <c r="E273" s="182">
        <f>E216/RES_summary!E$19</f>
        <v>3.6452542553353444</v>
      </c>
      <c r="F273" s="182">
        <f>F216/RES_summary!F$19</f>
        <v>3.6089694582747018</v>
      </c>
      <c r="G273" s="182">
        <f>G216/RES_summary!G$19</f>
        <v>3.605148397999363</v>
      </c>
      <c r="H273" s="182">
        <f>H216/RES_summary!H$19</f>
        <v>3.6371191445811371</v>
      </c>
      <c r="I273" s="182">
        <f>I216/RES_summary!I$19</f>
        <v>3.6163998348758892</v>
      </c>
      <c r="J273" s="182">
        <f>J216/RES_summary!J$19</f>
        <v>3.5859622306888972</v>
      </c>
      <c r="K273" s="182">
        <f>K216/RES_summary!K$19</f>
        <v>3.5373431139055542</v>
      </c>
      <c r="L273" s="182">
        <f>L216/RES_summary!L$19</f>
        <v>3.512797812946562</v>
      </c>
      <c r="M273" s="182">
        <f>M216/RES_summary!M$19</f>
        <v>3.4867603064558934</v>
      </c>
      <c r="N273" s="182">
        <f>N216/RES_summary!N$19</f>
        <v>3.4825847309984175</v>
      </c>
      <c r="O273" s="182">
        <f>O216/RES_summary!O$19</f>
        <v>3.4863152178491918</v>
      </c>
      <c r="P273" s="182">
        <f>P216/RES_summary!P$19</f>
        <v>3.4460111572720704</v>
      </c>
      <c r="Q273" s="182">
        <f>Q216/RES_summary!Q$19</f>
        <v>3.4513794957441526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2.1000106183050251</v>
      </c>
      <c r="C279" s="178">
        <f>C222/RES_summary!C$19</f>
        <v>2.1130893868257106</v>
      </c>
      <c r="D279" s="178">
        <f>D222/RES_summary!D$19</f>
        <v>2.1483301130027614</v>
      </c>
      <c r="E279" s="178">
        <f>E222/RES_summary!E$19</f>
        <v>2.1347303754741715</v>
      </c>
      <c r="F279" s="178">
        <f>F222/RES_summary!F$19</f>
        <v>2.1322144920010109</v>
      </c>
      <c r="G279" s="178">
        <f>G222/RES_summary!G$19</f>
        <v>2.1438426402860427</v>
      </c>
      <c r="H279" s="178">
        <f>H222/RES_summary!H$19</f>
        <v>2.2124536217369304</v>
      </c>
      <c r="I279" s="178">
        <f>I222/RES_summary!I$19</f>
        <v>2.212314713501272</v>
      </c>
      <c r="J279" s="178">
        <f>J222/RES_summary!J$19</f>
        <v>2.2313952587596146</v>
      </c>
      <c r="K279" s="178">
        <f>K222/RES_summary!K$19</f>
        <v>2.1680965630258067</v>
      </c>
      <c r="L279" s="178">
        <f>L222/RES_summary!L$19</f>
        <v>2.1766672418164199</v>
      </c>
      <c r="M279" s="178">
        <f>M222/RES_summary!M$19</f>
        <v>2.1478709365804467</v>
      </c>
      <c r="N279" s="178">
        <f>N222/RES_summary!N$19</f>
        <v>2.1378967322310696</v>
      </c>
      <c r="O279" s="178">
        <f>O222/RES_summary!O$19</f>
        <v>2.1275441902219741</v>
      </c>
      <c r="P279" s="178">
        <f>P222/RES_summary!P$19</f>
        <v>2.1190496220634505</v>
      </c>
      <c r="Q279" s="178">
        <f>Q222/RES_summary!Q$19</f>
        <v>2.1002552050940388</v>
      </c>
    </row>
    <row r="280" spans="1:17" ht="12" customHeight="1" x14ac:dyDescent="0.25">
      <c r="A280" s="23" t="s">
        <v>203</v>
      </c>
      <c r="B280" s="177">
        <f>B223/RES_summary!B$19</f>
        <v>2.3629479838664591</v>
      </c>
      <c r="C280" s="177">
        <f>C223/RES_summary!C$19</f>
        <v>2.3752826982850026</v>
      </c>
      <c r="D280" s="177">
        <f>D223/RES_summary!D$19</f>
        <v>2.4079803442568237</v>
      </c>
      <c r="E280" s="177">
        <f>E223/RES_summary!E$19</f>
        <v>2.3879836910095267</v>
      </c>
      <c r="F280" s="177">
        <f>F223/RES_summary!F$19</f>
        <v>2.3771772964883113</v>
      </c>
      <c r="G280" s="177">
        <f>G223/RES_summary!G$19</f>
        <v>2.3861951448717669</v>
      </c>
      <c r="H280" s="177">
        <f>H223/RES_summary!H$19</f>
        <v>2.4538126622786041</v>
      </c>
      <c r="I280" s="177">
        <f>I223/RES_summary!I$19</f>
        <v>2.4618556552058211</v>
      </c>
      <c r="J280" s="177">
        <f>J223/RES_summary!J$19</f>
        <v>2.4457406188246904</v>
      </c>
      <c r="K280" s="177">
        <f>K223/RES_summary!K$19</f>
        <v>2.3747818858258847</v>
      </c>
      <c r="L280" s="177">
        <f>L223/RES_summary!L$19</f>
        <v>2.3604490761536989</v>
      </c>
      <c r="M280" s="177">
        <f>M223/RES_summary!M$19</f>
        <v>2.3284745669137745</v>
      </c>
      <c r="N280" s="177">
        <f>N223/RES_summary!N$19</f>
        <v>2.3170225347121955</v>
      </c>
      <c r="O280" s="177">
        <f>O223/RES_summary!O$19</f>
        <v>2.3105420624608075</v>
      </c>
      <c r="P280" s="177">
        <f>P223/RES_summary!P$19</f>
        <v>2.302776183380796</v>
      </c>
      <c r="Q280" s="177">
        <f>Q223/RES_summary!Q$19</f>
        <v>2.2905342551116594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294.96047295578848</v>
      </c>
      <c r="D285" s="168">
        <f t="shared" ref="D285:Q285" si="71">SUM(D286,D289,D291,D300)</f>
        <v>269.36028649512463</v>
      </c>
      <c r="E285" s="168">
        <f t="shared" si="71"/>
        <v>265.77951147852724</v>
      </c>
      <c r="F285" s="168">
        <f t="shared" si="71"/>
        <v>223.9660758571122</v>
      </c>
      <c r="G285" s="168">
        <f t="shared" si="71"/>
        <v>210.63362063757793</v>
      </c>
      <c r="H285" s="168">
        <f t="shared" si="71"/>
        <v>237.64603440326405</v>
      </c>
      <c r="I285" s="168">
        <f t="shared" si="71"/>
        <v>211.95918890885278</v>
      </c>
      <c r="J285" s="168">
        <f t="shared" si="71"/>
        <v>241.89339701484028</v>
      </c>
      <c r="K285" s="168">
        <f t="shared" si="71"/>
        <v>265.7020694493155</v>
      </c>
      <c r="L285" s="168">
        <f t="shared" si="71"/>
        <v>327.0095676436473</v>
      </c>
      <c r="M285" s="168">
        <f t="shared" si="71"/>
        <v>216.16283358358896</v>
      </c>
      <c r="N285" s="168">
        <f t="shared" si="71"/>
        <v>226.11632841043701</v>
      </c>
      <c r="O285" s="168">
        <f t="shared" si="71"/>
        <v>305.99318915989232</v>
      </c>
      <c r="P285" s="168">
        <f t="shared" si="71"/>
        <v>141.02306263649828</v>
      </c>
      <c r="Q285" s="168">
        <f t="shared" si="71"/>
        <v>204.44450055993099</v>
      </c>
    </row>
    <row r="286" spans="1:17" ht="12" customHeight="1" x14ac:dyDescent="0.25">
      <c r="A286" s="158" t="s">
        <v>65</v>
      </c>
      <c r="B286" s="157"/>
      <c r="C286" s="157">
        <f>SUM(C287:C288)</f>
        <v>226.85482303768214</v>
      </c>
      <c r="D286" s="157">
        <f t="shared" ref="D286:Q286" si="72">SUM(D287:D288)</f>
        <v>203.40124077689754</v>
      </c>
      <c r="E286" s="157">
        <f t="shared" si="72"/>
        <v>202.49742667266102</v>
      </c>
      <c r="F286" s="157">
        <f t="shared" si="72"/>
        <v>168.93920340447781</v>
      </c>
      <c r="G286" s="157">
        <f t="shared" si="72"/>
        <v>156.98854200213367</v>
      </c>
      <c r="H286" s="157">
        <f t="shared" si="72"/>
        <v>176.27311196297094</v>
      </c>
      <c r="I286" s="157">
        <f t="shared" si="72"/>
        <v>151.04684681242637</v>
      </c>
      <c r="J286" s="157">
        <f t="shared" si="72"/>
        <v>180.59445515807832</v>
      </c>
      <c r="K286" s="157">
        <f t="shared" si="72"/>
        <v>198.82511792109159</v>
      </c>
      <c r="L286" s="157">
        <f t="shared" si="72"/>
        <v>255.47192448614672</v>
      </c>
      <c r="M286" s="157">
        <f t="shared" si="72"/>
        <v>155.49462304456125</v>
      </c>
      <c r="N286" s="157">
        <f t="shared" si="72"/>
        <v>167.07386920507767</v>
      </c>
      <c r="O286" s="157">
        <f t="shared" si="72"/>
        <v>229.012317663944</v>
      </c>
      <c r="P286" s="157">
        <f t="shared" si="72"/>
        <v>94.453484544662729</v>
      </c>
      <c r="Q286" s="157">
        <f t="shared" si="72"/>
        <v>140.41751147784214</v>
      </c>
    </row>
    <row r="287" spans="1:17" ht="12" customHeight="1" x14ac:dyDescent="0.25">
      <c r="A287" s="23" t="s">
        <v>161</v>
      </c>
      <c r="B287" s="156"/>
      <c r="C287" s="156">
        <f>RES_hhdet_in_fec!C$64</f>
        <v>224.02270611960452</v>
      </c>
      <c r="D287" s="156">
        <f>RES_hhdet_in_fec!D$64</f>
        <v>200.40916419312603</v>
      </c>
      <c r="E287" s="156">
        <f>RES_hhdet_in_fec!E$64</f>
        <v>199.56636838488868</v>
      </c>
      <c r="F287" s="156">
        <f>RES_hhdet_in_fec!F$64</f>
        <v>166.59920916039329</v>
      </c>
      <c r="G287" s="156">
        <f>RES_hhdet_in_fec!G$64</f>
        <v>154.80940892115146</v>
      </c>
      <c r="H287" s="156">
        <f>RES_hhdet_in_fec!H$64</f>
        <v>173.8706134553253</v>
      </c>
      <c r="I287" s="156">
        <f>RES_hhdet_in_fec!I$64</f>
        <v>148.53323487277012</v>
      </c>
      <c r="J287" s="156">
        <f>RES_hhdet_in_fec!J$64</f>
        <v>177.90266395069176</v>
      </c>
      <c r="K287" s="156">
        <f>RES_hhdet_in_fec!K$64</f>
        <v>195.3645372466261</v>
      </c>
      <c r="L287" s="156">
        <f>RES_hhdet_in_fec!L$64</f>
        <v>251.99057792034998</v>
      </c>
      <c r="M287" s="156">
        <f>RES_hhdet_in_fec!M$64</f>
        <v>152.03153271402434</v>
      </c>
      <c r="N287" s="156">
        <f>RES_hhdet_in_fec!N$64</f>
        <v>162.83932730388702</v>
      </c>
      <c r="O287" s="156">
        <f>RES_hhdet_in_fec!O$64</f>
        <v>223.31273326257363</v>
      </c>
      <c r="P287" s="156">
        <f>RES_hhdet_in_fec!P$64</f>
        <v>90.983815583181496</v>
      </c>
      <c r="Q287" s="156">
        <f>RES_hhdet_in_fec!Q$64</f>
        <v>135.36616274370564</v>
      </c>
    </row>
    <row r="288" spans="1:17" ht="12" customHeight="1" x14ac:dyDescent="0.25">
      <c r="A288" s="23" t="s">
        <v>60</v>
      </c>
      <c r="B288" s="156"/>
      <c r="C288" s="156">
        <f>RES_hhdet_in_fec!C$65</f>
        <v>2.8321169180776056</v>
      </c>
      <c r="D288" s="156">
        <f>RES_hhdet_in_fec!D$65</f>
        <v>2.9920765837715066</v>
      </c>
      <c r="E288" s="156">
        <f>RES_hhdet_in_fec!E$65</f>
        <v>2.9310582877723497</v>
      </c>
      <c r="F288" s="156">
        <f>RES_hhdet_in_fec!F$65</f>
        <v>2.3399942440845214</v>
      </c>
      <c r="G288" s="156">
        <f>RES_hhdet_in_fec!G$65</f>
        <v>2.1791330809822198</v>
      </c>
      <c r="H288" s="156">
        <f>RES_hhdet_in_fec!H$65</f>
        <v>2.4024985076456411</v>
      </c>
      <c r="I288" s="156">
        <f>RES_hhdet_in_fec!I$65</f>
        <v>2.5136119396562315</v>
      </c>
      <c r="J288" s="156">
        <f>RES_hhdet_in_fec!J$65</f>
        <v>2.6917912073865491</v>
      </c>
      <c r="K288" s="156">
        <f>RES_hhdet_in_fec!K$65</f>
        <v>3.4605806744655032</v>
      </c>
      <c r="L288" s="156">
        <f>RES_hhdet_in_fec!L$65</f>
        <v>3.4813465657967497</v>
      </c>
      <c r="M288" s="156">
        <f>RES_hhdet_in_fec!M$65</f>
        <v>3.4630903305369154</v>
      </c>
      <c r="N288" s="156">
        <f>RES_hhdet_in_fec!N$65</f>
        <v>4.2345419011906582</v>
      </c>
      <c r="O288" s="156">
        <f>RES_hhdet_in_fec!O$65</f>
        <v>5.6995844013703598</v>
      </c>
      <c r="P288" s="156">
        <f>RES_hhdet_in_fec!P$65</f>
        <v>3.4696689614812373</v>
      </c>
      <c r="Q288" s="156">
        <f>RES_hhdet_in_fec!Q$65</f>
        <v>5.051348734136508</v>
      </c>
    </row>
    <row r="289" spans="1:17" ht="12" customHeight="1" x14ac:dyDescent="0.25">
      <c r="A289" s="158" t="s">
        <v>112</v>
      </c>
      <c r="B289" s="157"/>
      <c r="C289" s="157">
        <f>C290</f>
        <v>0.13500230243065178</v>
      </c>
      <c r="D289" s="157">
        <f t="shared" ref="D289:Q289" si="73">D290</f>
        <v>0.15104450926143079</v>
      </c>
      <c r="E289" s="157">
        <f t="shared" si="73"/>
        <v>0.11430299166538493</v>
      </c>
      <c r="F289" s="157">
        <f t="shared" si="73"/>
        <v>0.11430068621827326</v>
      </c>
      <c r="G289" s="157">
        <f t="shared" si="73"/>
        <v>7.4384340421827497E-2</v>
      </c>
      <c r="H289" s="157">
        <f t="shared" si="73"/>
        <v>0.11086370046855006</v>
      </c>
      <c r="I289" s="157">
        <f t="shared" si="73"/>
        <v>0.15820393872321112</v>
      </c>
      <c r="J289" s="157">
        <f t="shared" si="73"/>
        <v>0.29585190961566754</v>
      </c>
      <c r="K289" s="157">
        <f t="shared" si="73"/>
        <v>0.46544430236565126</v>
      </c>
      <c r="L289" s="157">
        <f t="shared" si="73"/>
        <v>0.40206782639054456</v>
      </c>
      <c r="M289" s="157">
        <f t="shared" si="73"/>
        <v>0.8770939270187349</v>
      </c>
      <c r="N289" s="157">
        <f t="shared" si="73"/>
        <v>0.8695685558008398</v>
      </c>
      <c r="O289" s="157">
        <f t="shared" si="73"/>
        <v>0.91168058754338244</v>
      </c>
      <c r="P289" s="157">
        <f t="shared" si="73"/>
        <v>0.76320412357604661</v>
      </c>
      <c r="Q289" s="157">
        <f t="shared" si="73"/>
        <v>0.99247151260854605</v>
      </c>
    </row>
    <row r="290" spans="1:17" ht="12" customHeight="1" x14ac:dyDescent="0.25">
      <c r="A290" s="23" t="s">
        <v>60</v>
      </c>
      <c r="B290" s="156"/>
      <c r="C290" s="156">
        <f>RES_hhdet_in_fec!C$67</f>
        <v>0.13500230243065178</v>
      </c>
      <c r="D290" s="156">
        <f>RES_hhdet_in_fec!D$67</f>
        <v>0.15104450926143079</v>
      </c>
      <c r="E290" s="156">
        <f>RES_hhdet_in_fec!E$67</f>
        <v>0.11430299166538493</v>
      </c>
      <c r="F290" s="156">
        <f>RES_hhdet_in_fec!F$67</f>
        <v>0.11430068621827326</v>
      </c>
      <c r="G290" s="156">
        <f>RES_hhdet_in_fec!G$67</f>
        <v>7.4384340421827497E-2</v>
      </c>
      <c r="H290" s="156">
        <f>RES_hhdet_in_fec!H$67</f>
        <v>0.11086370046855006</v>
      </c>
      <c r="I290" s="156">
        <f>RES_hhdet_in_fec!I$67</f>
        <v>0.15820393872321112</v>
      </c>
      <c r="J290" s="156">
        <f>RES_hhdet_in_fec!J$67</f>
        <v>0.29585190961566754</v>
      </c>
      <c r="K290" s="156">
        <f>RES_hhdet_in_fec!K$67</f>
        <v>0.46544430236565126</v>
      </c>
      <c r="L290" s="156">
        <f>RES_hhdet_in_fec!L$67</f>
        <v>0.40206782639054456</v>
      </c>
      <c r="M290" s="156">
        <f>RES_hhdet_in_fec!M$67</f>
        <v>0.8770939270187349</v>
      </c>
      <c r="N290" s="156">
        <f>RES_hhdet_in_fec!N$67</f>
        <v>0.8695685558008398</v>
      </c>
      <c r="O290" s="156">
        <f>RES_hhdet_in_fec!O$67</f>
        <v>0.91168058754338244</v>
      </c>
      <c r="P290" s="156">
        <f>RES_hhdet_in_fec!P$67</f>
        <v>0.76320412357604661</v>
      </c>
      <c r="Q290" s="156">
        <f>RES_hhdet_in_fec!Q$67</f>
        <v>0.99247151260854605</v>
      </c>
    </row>
    <row r="291" spans="1:17" ht="12" customHeight="1" x14ac:dyDescent="0.25">
      <c r="A291" s="158" t="s">
        <v>63</v>
      </c>
      <c r="B291" s="157"/>
      <c r="C291" s="157">
        <f>SUM(C292:C293,C296:C297)</f>
        <v>48.558461973313968</v>
      </c>
      <c r="D291" s="157">
        <f t="shared" ref="D291:Q291" si="74">SUM(D292:D293,D296:D297)</f>
        <v>46.900831244419763</v>
      </c>
      <c r="E291" s="157">
        <f t="shared" si="74"/>
        <v>44.904026466940856</v>
      </c>
      <c r="F291" s="157">
        <f t="shared" si="74"/>
        <v>38.780176248895643</v>
      </c>
      <c r="G291" s="157">
        <f t="shared" si="74"/>
        <v>37.832815000915794</v>
      </c>
      <c r="H291" s="157">
        <f t="shared" si="74"/>
        <v>43.012081510381904</v>
      </c>
      <c r="I291" s="157">
        <f t="shared" si="74"/>
        <v>42.603939153879864</v>
      </c>
      <c r="J291" s="157">
        <f t="shared" si="74"/>
        <v>42.2494285997265</v>
      </c>
      <c r="K291" s="157">
        <f t="shared" si="74"/>
        <v>46.179884411638554</v>
      </c>
      <c r="L291" s="157">
        <f t="shared" si="74"/>
        <v>49.212852292715091</v>
      </c>
      <c r="M291" s="157">
        <f t="shared" si="74"/>
        <v>41.676241140574682</v>
      </c>
      <c r="N291" s="157">
        <f t="shared" si="74"/>
        <v>40.439139314738071</v>
      </c>
      <c r="O291" s="157">
        <f t="shared" si="74"/>
        <v>53.494178629574527</v>
      </c>
      <c r="P291" s="157">
        <f t="shared" si="74"/>
        <v>32.043902562165513</v>
      </c>
      <c r="Q291" s="157">
        <f t="shared" si="74"/>
        <v>44.489016370646297</v>
      </c>
    </row>
    <row r="292" spans="1:17" ht="12" customHeight="1" x14ac:dyDescent="0.25">
      <c r="A292" s="167" t="s">
        <v>160</v>
      </c>
      <c r="B292" s="132"/>
      <c r="C292" s="132">
        <f>RES_hhdet_in_fec!C$69</f>
        <v>42.567712614753837</v>
      </c>
      <c r="D292" s="132">
        <f>RES_hhdet_in_fec!D$69</f>
        <v>36.265519011589838</v>
      </c>
      <c r="E292" s="132">
        <f>RES_hhdet_in_fec!E$69</f>
        <v>35.804743445795303</v>
      </c>
      <c r="F292" s="132">
        <f>RES_hhdet_in_fec!F$69</f>
        <v>29.704601414145031</v>
      </c>
      <c r="G292" s="132">
        <f>RES_hhdet_in_fec!G$69</f>
        <v>29.015206534691597</v>
      </c>
      <c r="H292" s="132">
        <f>RES_hhdet_in_fec!H$69</f>
        <v>35.584646905612573</v>
      </c>
      <c r="I292" s="132">
        <f>RES_hhdet_in_fec!I$69</f>
        <v>30.888054099940376</v>
      </c>
      <c r="J292" s="132">
        <f>RES_hhdet_in_fec!J$69</f>
        <v>35.418380955229367</v>
      </c>
      <c r="K292" s="132">
        <f>RES_hhdet_in_fec!K$69</f>
        <v>39.312557242933437</v>
      </c>
      <c r="L292" s="132">
        <f>RES_hhdet_in_fec!L$69</f>
        <v>42.723950244715859</v>
      </c>
      <c r="M292" s="132">
        <f>RES_hhdet_in_fec!M$69</f>
        <v>34.672955344102974</v>
      </c>
      <c r="N292" s="132">
        <f>RES_hhdet_in_fec!N$69</f>
        <v>36.008392158728988</v>
      </c>
      <c r="O292" s="132">
        <f>RES_hhdet_in_fec!O$69</f>
        <v>40.933670087905142</v>
      </c>
      <c r="P292" s="132">
        <f>RES_hhdet_in_fec!P$69</f>
        <v>25.80924029175209</v>
      </c>
      <c r="Q292" s="132">
        <f>RES_hhdet_in_fec!Q$69</f>
        <v>33.42695892000782</v>
      </c>
    </row>
    <row r="293" spans="1:17" ht="12" customHeight="1" x14ac:dyDescent="0.25">
      <c r="A293" s="167" t="s">
        <v>159</v>
      </c>
      <c r="B293" s="132"/>
      <c r="C293" s="132">
        <f>SUM(C294:C295)</f>
        <v>5.5522697533154366</v>
      </c>
      <c r="D293" s="132">
        <f t="shared" ref="D293:Q293" si="75">SUM(D294:D295)</f>
        <v>4.4171397601775215</v>
      </c>
      <c r="E293" s="132">
        <f t="shared" si="75"/>
        <v>4.3408585377831193</v>
      </c>
      <c r="F293" s="132">
        <f t="shared" si="75"/>
        <v>4.3139281718461202</v>
      </c>
      <c r="G293" s="132">
        <f t="shared" si="75"/>
        <v>3.3328125421870274</v>
      </c>
      <c r="H293" s="132">
        <f t="shared" si="75"/>
        <v>2.7072478951014483</v>
      </c>
      <c r="I293" s="132">
        <f t="shared" si="75"/>
        <v>3.5148164460991844</v>
      </c>
      <c r="J293" s="132">
        <f t="shared" si="75"/>
        <v>4.8440945908317055</v>
      </c>
      <c r="K293" s="132">
        <f t="shared" si="75"/>
        <v>6.8673271687051143</v>
      </c>
      <c r="L293" s="132">
        <f t="shared" si="75"/>
        <v>6.4889020479992352</v>
      </c>
      <c r="M293" s="132">
        <f t="shared" si="75"/>
        <v>3.5664929255958056</v>
      </c>
      <c r="N293" s="132">
        <f t="shared" si="75"/>
        <v>3.1135332440530474</v>
      </c>
      <c r="O293" s="132">
        <f t="shared" si="75"/>
        <v>3.2832519009984007</v>
      </c>
      <c r="P293" s="132">
        <f t="shared" si="75"/>
        <v>1.2333897395709736</v>
      </c>
      <c r="Q293" s="132">
        <f t="shared" si="75"/>
        <v>1.5905623668625692</v>
      </c>
    </row>
    <row r="294" spans="1:17" ht="12" customHeight="1" x14ac:dyDescent="0.25">
      <c r="A294" s="166" t="s">
        <v>203</v>
      </c>
      <c r="B294" s="165"/>
      <c r="C294" s="165">
        <f>RES_hhdet_in_fec!C$71</f>
        <v>4.1991606478096806</v>
      </c>
      <c r="D294" s="165">
        <f>RES_hhdet_in_fec!D$71</f>
        <v>3.3342767990003983</v>
      </c>
      <c r="E294" s="165">
        <f>RES_hhdet_in_fec!E$71</f>
        <v>3.2705431401220704</v>
      </c>
      <c r="F294" s="165">
        <f>RES_hhdet_in_fec!F$71</f>
        <v>3.2443871771245965</v>
      </c>
      <c r="G294" s="165">
        <f>RES_hhdet_in_fec!G$71</f>
        <v>2.5021279103493965</v>
      </c>
      <c r="H294" s="165">
        <f>RES_hhdet_in_fec!H$71</f>
        <v>2.0287383910176895</v>
      </c>
      <c r="I294" s="165">
        <f>RES_hhdet_in_fec!I$71</f>
        <v>2.6289616697236009</v>
      </c>
      <c r="J294" s="165">
        <f>RES_hhdet_in_fec!J$71</f>
        <v>3.6166136878024129</v>
      </c>
      <c r="K294" s="165">
        <f>RES_hhdet_in_fec!K$71</f>
        <v>5.1171751580131923</v>
      </c>
      <c r="L294" s="165">
        <f>RES_hhdet_in_fec!L$71</f>
        <v>4.8251673131708257</v>
      </c>
      <c r="M294" s="165">
        <f>RES_hhdet_in_fec!M$71</f>
        <v>2.6488654505130782</v>
      </c>
      <c r="N294" s="165">
        <f>RES_hhdet_in_fec!N$71</f>
        <v>2.3138792328974715</v>
      </c>
      <c r="O294" s="165">
        <f>RES_hhdet_in_fec!O$71</f>
        <v>2.4433527102970647</v>
      </c>
      <c r="P294" s="165">
        <f>RES_hhdet_in_fec!P$71</f>
        <v>0.91569356935251478</v>
      </c>
      <c r="Q294" s="165">
        <f>RES_hhdet_in_fec!Q$71</f>
        <v>1.181338937118009</v>
      </c>
    </row>
    <row r="295" spans="1:17" ht="12" customHeight="1" x14ac:dyDescent="0.25">
      <c r="A295" s="147" t="s">
        <v>59</v>
      </c>
      <c r="B295" s="164"/>
      <c r="C295" s="164">
        <f>RES_hhdet_in_fec!C$72</f>
        <v>1.3531091055057562</v>
      </c>
      <c r="D295" s="164">
        <f>RES_hhdet_in_fec!D$72</f>
        <v>1.082862961177123</v>
      </c>
      <c r="E295" s="164">
        <f>RES_hhdet_in_fec!E$72</f>
        <v>1.0703153976610491</v>
      </c>
      <c r="F295" s="164">
        <f>RES_hhdet_in_fec!F$72</f>
        <v>1.0695409947215238</v>
      </c>
      <c r="G295" s="164">
        <f>RES_hhdet_in_fec!G$72</f>
        <v>0.83068463183763108</v>
      </c>
      <c r="H295" s="164">
        <f>RES_hhdet_in_fec!H$72</f>
        <v>0.67850950408375865</v>
      </c>
      <c r="I295" s="164">
        <f>RES_hhdet_in_fec!I$72</f>
        <v>0.88585477637558352</v>
      </c>
      <c r="J295" s="164">
        <f>RES_hhdet_in_fec!J$72</f>
        <v>1.2274809030292926</v>
      </c>
      <c r="K295" s="164">
        <f>RES_hhdet_in_fec!K$72</f>
        <v>1.7501520106919217</v>
      </c>
      <c r="L295" s="164">
        <f>RES_hhdet_in_fec!L$72</f>
        <v>1.6637347348284097</v>
      </c>
      <c r="M295" s="164">
        <f>RES_hhdet_in_fec!M$72</f>
        <v>0.91762747508272713</v>
      </c>
      <c r="N295" s="164">
        <f>RES_hhdet_in_fec!N$72</f>
        <v>0.79965401115557588</v>
      </c>
      <c r="O295" s="164">
        <f>RES_hhdet_in_fec!O$72</f>
        <v>0.8398991907013359</v>
      </c>
      <c r="P295" s="164">
        <f>RES_hhdet_in_fec!P$72</f>
        <v>0.31769617021845875</v>
      </c>
      <c r="Q295" s="164">
        <f>RES_hhdet_in_fec!Q$72</f>
        <v>0.40922342974456027</v>
      </c>
    </row>
    <row r="296" spans="1:17" ht="12" customHeight="1" x14ac:dyDescent="0.25">
      <c r="A296" s="163" t="s">
        <v>142</v>
      </c>
      <c r="B296" s="162"/>
      <c r="C296" s="162">
        <f>RES_hhdet_in_fec!C$73</f>
        <v>0.428059437842013</v>
      </c>
      <c r="D296" s="162">
        <f>RES_hhdet_in_fec!D$73</f>
        <v>5.920551814423705</v>
      </c>
      <c r="E296" s="162">
        <f>RES_hhdet_in_fec!E$73</f>
        <v>4.5917569842283505</v>
      </c>
      <c r="F296" s="162">
        <f>RES_hhdet_in_fec!F$73</f>
        <v>4.571164270859521</v>
      </c>
      <c r="G296" s="162">
        <f>RES_hhdet_in_fec!G$73</f>
        <v>5.2733753321841883</v>
      </c>
      <c r="H296" s="162">
        <f>RES_hhdet_in_fec!H$73</f>
        <v>4.5678684060882828</v>
      </c>
      <c r="I296" s="162">
        <f>RES_hhdet_in_fec!I$73</f>
        <v>7.7227457549107523</v>
      </c>
      <c r="J296" s="162">
        <f>RES_hhdet_in_fec!J$73</f>
        <v>1.916872835183292</v>
      </c>
      <c r="K296" s="162">
        <f>RES_hhdet_in_fec!K$73</f>
        <v>0</v>
      </c>
      <c r="L296" s="162">
        <f>RES_hhdet_in_fec!L$73</f>
        <v>0</v>
      </c>
      <c r="M296" s="162">
        <f>RES_hhdet_in_fec!M$73</f>
        <v>2.9281019941851998</v>
      </c>
      <c r="N296" s="162">
        <f>RES_hhdet_in_fec!N$73</f>
        <v>1.0441786445769845</v>
      </c>
      <c r="O296" s="162">
        <f>RES_hhdet_in_fec!O$73</f>
        <v>8.0899460006003174</v>
      </c>
      <c r="P296" s="162">
        <f>RES_hhdet_in_fec!P$73</f>
        <v>4.6939794433354134</v>
      </c>
      <c r="Q296" s="162">
        <f>RES_hhdet_in_fec!Q$73</f>
        <v>8.7730461024548774</v>
      </c>
    </row>
    <row r="297" spans="1:17" ht="12" customHeight="1" x14ac:dyDescent="0.25">
      <c r="A297" s="161" t="s">
        <v>141</v>
      </c>
      <c r="B297" s="160"/>
      <c r="C297" s="160">
        <f>SUM(C298:C299)</f>
        <v>1.0420167402675196E-2</v>
      </c>
      <c r="D297" s="160">
        <f t="shared" ref="D297:Q297" si="76">SUM(D298:D299)</f>
        <v>0.29762065822870404</v>
      </c>
      <c r="E297" s="160">
        <f t="shared" si="76"/>
        <v>0.16666749913408699</v>
      </c>
      <c r="F297" s="160">
        <f t="shared" si="76"/>
        <v>0.19048239204497111</v>
      </c>
      <c r="G297" s="160">
        <f t="shared" si="76"/>
        <v>0.21142059185298198</v>
      </c>
      <c r="H297" s="160">
        <f t="shared" si="76"/>
        <v>0.15231830357960338</v>
      </c>
      <c r="I297" s="160">
        <f t="shared" si="76"/>
        <v>0.47832285292954974</v>
      </c>
      <c r="J297" s="160">
        <f t="shared" si="76"/>
        <v>7.0080218482136372E-2</v>
      </c>
      <c r="K297" s="160">
        <f t="shared" si="76"/>
        <v>0</v>
      </c>
      <c r="L297" s="160">
        <f t="shared" si="76"/>
        <v>0</v>
      </c>
      <c r="M297" s="160">
        <f t="shared" si="76"/>
        <v>0.50869087669070623</v>
      </c>
      <c r="N297" s="160">
        <f t="shared" si="76"/>
        <v>0.27303526737904799</v>
      </c>
      <c r="O297" s="160">
        <f t="shared" si="76"/>
        <v>1.1873106400706708</v>
      </c>
      <c r="P297" s="160">
        <f t="shared" si="76"/>
        <v>0.30729308750703255</v>
      </c>
      <c r="Q297" s="160">
        <f t="shared" si="76"/>
        <v>0.69844898132102928</v>
      </c>
    </row>
    <row r="298" spans="1:17" ht="12" customHeight="1" x14ac:dyDescent="0.25">
      <c r="A298" s="148" t="s">
        <v>60</v>
      </c>
      <c r="B298" s="156"/>
      <c r="C298" s="156">
        <f>RES_hhdet_in_fec!C$75</f>
        <v>7.8805775708763216E-3</v>
      </c>
      <c r="D298" s="156">
        <f>RES_hhdet_in_fec!D$75</f>
        <v>0.22626311659135562</v>
      </c>
      <c r="E298" s="156">
        <f>RES_hhdet_in_fec!E$75</f>
        <v>0.12677299670786965</v>
      </c>
      <c r="F298" s="156">
        <f>RES_hhdet_in_fec!F$75</f>
        <v>0.14426427877043449</v>
      </c>
      <c r="G298" s="156">
        <f>RES_hhdet_in_fec!G$75</f>
        <v>0.15983542912064766</v>
      </c>
      <c r="H298" s="156">
        <f>RES_hhdet_in_fec!H$75</f>
        <v>0.11510647857817144</v>
      </c>
      <c r="I298" s="156">
        <f>RES_hhdet_in_fec!I$75</f>
        <v>0.36231680811992834</v>
      </c>
      <c r="J298" s="156">
        <f>RES_hhdet_in_fec!J$75</f>
        <v>5.3458583066750588E-2</v>
      </c>
      <c r="K298" s="156">
        <f>RES_hhdet_in_fec!K$75</f>
        <v>0</v>
      </c>
      <c r="L298" s="156">
        <f>RES_hhdet_in_fec!L$75</f>
        <v>0</v>
      </c>
      <c r="M298" s="156">
        <f>RES_hhdet_in_fec!M$75</f>
        <v>0.3987341277435465</v>
      </c>
      <c r="N298" s="156">
        <f>RES_hhdet_in_fec!N$75</f>
        <v>0.21729467239636005</v>
      </c>
      <c r="O298" s="156">
        <f>RES_hhdet_in_fec!O$75</f>
        <v>0.93765598795542227</v>
      </c>
      <c r="P298" s="156">
        <f>RES_hhdet_in_fec!P$75</f>
        <v>0.24188998448080423</v>
      </c>
      <c r="Q298" s="156">
        <f>RES_hhdet_in_fec!Q$75</f>
        <v>0.55079880556781591</v>
      </c>
    </row>
    <row r="299" spans="1:17" ht="12" customHeight="1" x14ac:dyDescent="0.25">
      <c r="A299" s="148" t="s">
        <v>59</v>
      </c>
      <c r="B299" s="156"/>
      <c r="C299" s="156">
        <f>RES_hhdet_in_fec!C$76</f>
        <v>2.5395898317988751E-3</v>
      </c>
      <c r="D299" s="156">
        <f>RES_hhdet_in_fec!D$76</f>
        <v>7.1357541637348434E-2</v>
      </c>
      <c r="E299" s="156">
        <f>RES_hhdet_in_fec!E$76</f>
        <v>3.9894502426217338E-2</v>
      </c>
      <c r="F299" s="156">
        <f>RES_hhdet_in_fec!F$76</f>
        <v>4.6218113274536614E-2</v>
      </c>
      <c r="G299" s="156">
        <f>RES_hhdet_in_fec!G$76</f>
        <v>5.1585162732334315E-2</v>
      </c>
      <c r="H299" s="156">
        <f>RES_hhdet_in_fec!H$76</f>
        <v>3.7211825001431935E-2</v>
      </c>
      <c r="I299" s="156">
        <f>RES_hhdet_in_fec!I$76</f>
        <v>0.1160060448096214</v>
      </c>
      <c r="J299" s="156">
        <f>RES_hhdet_in_fec!J$76</f>
        <v>1.6621635415385787E-2</v>
      </c>
      <c r="K299" s="156">
        <f>RES_hhdet_in_fec!K$76</f>
        <v>0</v>
      </c>
      <c r="L299" s="156">
        <f>RES_hhdet_in_fec!L$76</f>
        <v>0</v>
      </c>
      <c r="M299" s="156">
        <f>RES_hhdet_in_fec!M$76</f>
        <v>0.10995674894715973</v>
      </c>
      <c r="N299" s="156">
        <f>RES_hhdet_in_fec!N$76</f>
        <v>5.5740594982687949E-2</v>
      </c>
      <c r="O299" s="156">
        <f>RES_hhdet_in_fec!O$76</f>
        <v>0.24965465211524843</v>
      </c>
      <c r="P299" s="156">
        <f>RES_hhdet_in_fec!P$76</f>
        <v>6.5403103026228301E-2</v>
      </c>
      <c r="Q299" s="156">
        <f>RES_hhdet_in_fec!Q$76</f>
        <v>0.14765017575321343</v>
      </c>
    </row>
    <row r="300" spans="1:17" ht="12" customHeight="1" x14ac:dyDescent="0.25">
      <c r="A300" s="158" t="s">
        <v>62</v>
      </c>
      <c r="B300" s="157"/>
      <c r="C300" s="157">
        <f>SUM(C301:C302)</f>
        <v>19.412185642361731</v>
      </c>
      <c r="D300" s="157">
        <f t="shared" ref="D300:Q300" si="77">SUM(D301:D302)</f>
        <v>18.907169964545904</v>
      </c>
      <c r="E300" s="157">
        <f t="shared" si="77"/>
        <v>18.263755347259956</v>
      </c>
      <c r="F300" s="157">
        <f t="shared" si="77"/>
        <v>16.132395517520454</v>
      </c>
      <c r="G300" s="157">
        <f t="shared" si="77"/>
        <v>15.73787929410666</v>
      </c>
      <c r="H300" s="157">
        <f t="shared" si="77"/>
        <v>18.249977229442663</v>
      </c>
      <c r="I300" s="157">
        <f t="shared" si="77"/>
        <v>18.15019900382336</v>
      </c>
      <c r="J300" s="157">
        <f t="shared" si="77"/>
        <v>18.753661347419772</v>
      </c>
      <c r="K300" s="157">
        <f t="shared" si="77"/>
        <v>20.231622814219676</v>
      </c>
      <c r="L300" s="157">
        <f t="shared" si="77"/>
        <v>21.922723038394938</v>
      </c>
      <c r="M300" s="157">
        <f t="shared" si="77"/>
        <v>18.114875471434299</v>
      </c>
      <c r="N300" s="157">
        <f t="shared" si="77"/>
        <v>17.733751334820422</v>
      </c>
      <c r="O300" s="157">
        <f t="shared" si="77"/>
        <v>22.575012278830407</v>
      </c>
      <c r="P300" s="157">
        <f t="shared" si="77"/>
        <v>13.762471406094001</v>
      </c>
      <c r="Q300" s="157">
        <f t="shared" si="77"/>
        <v>18.545501198834025</v>
      </c>
    </row>
    <row r="301" spans="1:17" ht="12" customHeight="1" x14ac:dyDescent="0.25">
      <c r="A301" s="23" t="s">
        <v>203</v>
      </c>
      <c r="B301" s="156"/>
      <c r="C301" s="156">
        <f>RES_hhdet_in_fec!C$78</f>
        <v>17.90506990729218</v>
      </c>
      <c r="D301" s="156">
        <f>RES_hhdet_in_fec!D$78</f>
        <v>17.689541161594249</v>
      </c>
      <c r="E301" s="156">
        <f>RES_hhdet_in_fec!E$78</f>
        <v>17.056242990506043</v>
      </c>
      <c r="F301" s="156">
        <f>RES_hhdet_in_fec!F$78</f>
        <v>15.563452717313542</v>
      </c>
      <c r="G301" s="156">
        <f>RES_hhdet_in_fec!G$78</f>
        <v>14.906308129473272</v>
      </c>
      <c r="H301" s="156">
        <f>RES_hhdet_in_fec!H$78</f>
        <v>17.266247898579998</v>
      </c>
      <c r="I301" s="156">
        <f>RES_hhdet_in_fec!I$78</f>
        <v>16.588400213710752</v>
      </c>
      <c r="J301" s="156">
        <f>RES_hhdet_in_fec!J$78</f>
        <v>18.753661347419772</v>
      </c>
      <c r="K301" s="156">
        <f>RES_hhdet_in_fec!K$78</f>
        <v>18.973625703201936</v>
      </c>
      <c r="L301" s="156">
        <f>RES_hhdet_in_fec!L$78</f>
        <v>21.922723038394938</v>
      </c>
      <c r="M301" s="156">
        <f>RES_hhdet_in_fec!M$78</f>
        <v>17.483769627446119</v>
      </c>
      <c r="N301" s="156">
        <f>RES_hhdet_in_fec!N$78</f>
        <v>16.554446951049187</v>
      </c>
      <c r="O301" s="156">
        <f>RES_hhdet_in_fec!O$78</f>
        <v>20.031213672455888</v>
      </c>
      <c r="P301" s="156">
        <f>RES_hhdet_in_fec!P$78</f>
        <v>13.762471406094001</v>
      </c>
      <c r="Q301" s="156">
        <f>RES_hhdet_in_fec!Q$78</f>
        <v>16.173315293607196</v>
      </c>
    </row>
    <row r="302" spans="1:17" ht="12" customHeight="1" x14ac:dyDescent="0.25">
      <c r="A302" s="29" t="s">
        <v>140</v>
      </c>
      <c r="B302" s="57"/>
      <c r="C302" s="57">
        <f>RES_hhdet_in_fec!C$79</f>
        <v>1.5071157350695523</v>
      </c>
      <c r="D302" s="57">
        <f>RES_hhdet_in_fec!D$79</f>
        <v>1.2176288029516533</v>
      </c>
      <c r="E302" s="57">
        <f>RES_hhdet_in_fec!E$79</f>
        <v>1.2075123567539121</v>
      </c>
      <c r="F302" s="57">
        <f>RES_hhdet_in_fec!F$79</f>
        <v>0.56894280020691379</v>
      </c>
      <c r="G302" s="57">
        <f>RES_hhdet_in_fec!G$79</f>
        <v>0.83157116463338865</v>
      </c>
      <c r="H302" s="57">
        <f>RES_hhdet_in_fec!H$79</f>
        <v>0.98372933086266612</v>
      </c>
      <c r="I302" s="57">
        <f>RES_hhdet_in_fec!I$79</f>
        <v>1.5617987901126062</v>
      </c>
      <c r="J302" s="57">
        <f>RES_hhdet_in_fec!J$79</f>
        <v>0</v>
      </c>
      <c r="K302" s="57">
        <f>RES_hhdet_in_fec!K$79</f>
        <v>1.2579971110177404</v>
      </c>
      <c r="L302" s="57">
        <f>RES_hhdet_in_fec!L$79</f>
        <v>0</v>
      </c>
      <c r="M302" s="57">
        <f>RES_hhdet_in_fec!M$79</f>
        <v>0.63110584398818137</v>
      </c>
      <c r="N302" s="57">
        <f>RES_hhdet_in_fec!N$79</f>
        <v>1.1793043837712343</v>
      </c>
      <c r="O302" s="57">
        <f>RES_hhdet_in_fec!O$79</f>
        <v>2.5437986063745188</v>
      </c>
      <c r="P302" s="57">
        <f>RES_hhdet_in_fec!P$79</f>
        <v>0</v>
      </c>
      <c r="Q302" s="57">
        <f>RES_hhdet_in_fec!Q$79</f>
        <v>2.3721859052268286</v>
      </c>
    </row>
    <row r="304" spans="1:17" ht="12" customHeight="1" x14ac:dyDescent="0.25">
      <c r="A304" s="152" t="s">
        <v>192</v>
      </c>
      <c r="B304" s="168"/>
      <c r="C304" s="168">
        <f>SUM(C305,C308,C310,C319)</f>
        <v>199.46903408736426</v>
      </c>
      <c r="D304" s="168">
        <f t="shared" ref="D304:Q304" si="78">SUM(D305,D308,D310,D319)</f>
        <v>183.66261704731022</v>
      </c>
      <c r="E304" s="168">
        <f t="shared" si="78"/>
        <v>182.2047929896836</v>
      </c>
      <c r="F304" s="168">
        <f t="shared" si="78"/>
        <v>154.11005558392017</v>
      </c>
      <c r="G304" s="168">
        <f t="shared" si="78"/>
        <v>145.61167810932622</v>
      </c>
      <c r="H304" s="168">
        <f t="shared" si="78"/>
        <v>164.90858762068044</v>
      </c>
      <c r="I304" s="168">
        <f t="shared" si="78"/>
        <v>148.15220971498337</v>
      </c>
      <c r="J304" s="168">
        <f t="shared" si="78"/>
        <v>169.77910260472447</v>
      </c>
      <c r="K304" s="168">
        <f t="shared" si="78"/>
        <v>188.3783139961877</v>
      </c>
      <c r="L304" s="168">
        <f t="shared" si="78"/>
        <v>233.22654618092102</v>
      </c>
      <c r="M304" s="168">
        <f t="shared" si="78"/>
        <v>156.01486501151959</v>
      </c>
      <c r="N304" s="168">
        <f t="shared" si="78"/>
        <v>164.76708752171845</v>
      </c>
      <c r="O304" s="168">
        <f t="shared" si="78"/>
        <v>224.95001190603998</v>
      </c>
      <c r="P304" s="168">
        <f t="shared" si="78"/>
        <v>103.91836299223948</v>
      </c>
      <c r="Q304" s="168">
        <f t="shared" si="78"/>
        <v>152.78496368717043</v>
      </c>
    </row>
    <row r="305" spans="1:17" ht="12" customHeight="1" x14ac:dyDescent="0.25">
      <c r="A305" s="158" t="s">
        <v>65</v>
      </c>
      <c r="B305" s="157"/>
      <c r="C305" s="157">
        <f>SUM(C306:C307)</f>
        <v>158.90816494174476</v>
      </c>
      <c r="D305" s="157">
        <f t="shared" ref="D305:Q305" si="79">SUM(D306:D307)</f>
        <v>143.46646655028795</v>
      </c>
      <c r="E305" s="157">
        <f t="shared" si="79"/>
        <v>143.60101774927563</v>
      </c>
      <c r="F305" s="157">
        <f t="shared" si="79"/>
        <v>120.34922470761514</v>
      </c>
      <c r="G305" s="157">
        <f t="shared" si="79"/>
        <v>112.42128037949067</v>
      </c>
      <c r="H305" s="157">
        <f t="shared" si="79"/>
        <v>126.98433338796066</v>
      </c>
      <c r="I305" s="157">
        <f t="shared" si="79"/>
        <v>109.35096063907704</v>
      </c>
      <c r="J305" s="157">
        <f t="shared" si="79"/>
        <v>131.56925787206168</v>
      </c>
      <c r="K305" s="157">
        <f t="shared" si="79"/>
        <v>145.87294157381618</v>
      </c>
      <c r="L305" s="157">
        <f t="shared" si="79"/>
        <v>188.25750064539881</v>
      </c>
      <c r="M305" s="157">
        <f t="shared" si="79"/>
        <v>115.61161467978437</v>
      </c>
      <c r="N305" s="157">
        <f t="shared" si="79"/>
        <v>125.29080329186625</v>
      </c>
      <c r="O305" s="157">
        <f t="shared" si="79"/>
        <v>172.37833020289187</v>
      </c>
      <c r="P305" s="157">
        <f t="shared" si="79"/>
        <v>71.967740353731131</v>
      </c>
      <c r="Q305" s="157">
        <f t="shared" si="79"/>
        <v>107.57841858902444</v>
      </c>
    </row>
    <row r="306" spans="1:17" ht="12" customHeight="1" x14ac:dyDescent="0.25">
      <c r="A306" s="23" t="s">
        <v>161</v>
      </c>
      <c r="B306" s="156"/>
      <c r="C306" s="156">
        <f>RES_hhdet_in_tes!C$64</f>
        <v>155.94514853575606</v>
      </c>
      <c r="D306" s="156">
        <f>RES_hhdet_in_tes!D$64</f>
        <v>140.33134119103451</v>
      </c>
      <c r="E306" s="156">
        <f>RES_hhdet_in_tes!E$64</f>
        <v>140.52678226006665</v>
      </c>
      <c r="F306" s="156">
        <f>RES_hhdet_in_tes!F$64</f>
        <v>117.89389426212453</v>
      </c>
      <c r="G306" s="156">
        <f>RES_hhdet_in_tes!G$64</f>
        <v>110.13361017543724</v>
      </c>
      <c r="H306" s="156">
        <f>RES_hhdet_in_tes!H$64</f>
        <v>124.46009309489507</v>
      </c>
      <c r="I306" s="156">
        <f>RES_hhdet_in_tes!I$64</f>
        <v>106.71481525453716</v>
      </c>
      <c r="J306" s="156">
        <f>RES_hhdet_in_tes!J$64</f>
        <v>128.74250840213756</v>
      </c>
      <c r="K306" s="156">
        <f>RES_hhdet_in_tes!K$64</f>
        <v>142.23980306927024</v>
      </c>
      <c r="L306" s="156">
        <f>RES_hhdet_in_tes!L$64</f>
        <v>184.60417010607389</v>
      </c>
      <c r="M306" s="156">
        <f>RES_hhdet_in_tes!M$64</f>
        <v>111.98094715049631</v>
      </c>
      <c r="N306" s="156">
        <f>RES_hhdet_in_tes!N$64</f>
        <v>120.84805410903347</v>
      </c>
      <c r="O306" s="156">
        <f>RES_hhdet_in_tes!O$64</f>
        <v>166.41819018566349</v>
      </c>
      <c r="P306" s="156">
        <f>RES_hhdet_in_tes!P$64</f>
        <v>68.335091556264473</v>
      </c>
      <c r="Q306" s="156">
        <f>RES_hhdet_in_tes!Q$64</f>
        <v>102.29873705361659</v>
      </c>
    </row>
    <row r="307" spans="1:17" ht="12" customHeight="1" x14ac:dyDescent="0.25">
      <c r="A307" s="23" t="s">
        <v>60</v>
      </c>
      <c r="B307" s="156"/>
      <c r="C307" s="156">
        <f>RES_hhdet_in_tes!C$65</f>
        <v>2.9630164059886921</v>
      </c>
      <c r="D307" s="156">
        <f>RES_hhdet_in_tes!D$65</f>
        <v>3.1351253592534247</v>
      </c>
      <c r="E307" s="156">
        <f>RES_hhdet_in_tes!E$65</f>
        <v>3.0742354892089843</v>
      </c>
      <c r="F307" s="156">
        <f>RES_hhdet_in_tes!F$65</f>
        <v>2.4553304454906071</v>
      </c>
      <c r="G307" s="156">
        <f>RES_hhdet_in_tes!G$65</f>
        <v>2.2876702040534318</v>
      </c>
      <c r="H307" s="156">
        <f>RES_hhdet_in_tes!H$65</f>
        <v>2.5242402930655858</v>
      </c>
      <c r="I307" s="156">
        <f>RES_hhdet_in_tes!I$65</f>
        <v>2.6361453845398848</v>
      </c>
      <c r="J307" s="156">
        <f>RES_hhdet_in_tes!J$65</f>
        <v>2.8267494699241213</v>
      </c>
      <c r="K307" s="156">
        <f>RES_hhdet_in_tes!K$65</f>
        <v>3.6331385045459479</v>
      </c>
      <c r="L307" s="156">
        <f>RES_hhdet_in_tes!L$65</f>
        <v>3.6533305393249171</v>
      </c>
      <c r="M307" s="156">
        <f>RES_hhdet_in_tes!M$65</f>
        <v>3.6306675292880599</v>
      </c>
      <c r="N307" s="156">
        <f>RES_hhdet_in_tes!N$65</f>
        <v>4.4427491828327819</v>
      </c>
      <c r="O307" s="156">
        <f>RES_hhdet_in_tes!O$65</f>
        <v>5.9601400172283743</v>
      </c>
      <c r="P307" s="156">
        <f>RES_hhdet_in_tes!P$65</f>
        <v>3.6326487974666528</v>
      </c>
      <c r="Q307" s="156">
        <f>RES_hhdet_in_tes!Q$65</f>
        <v>5.2796815354078444</v>
      </c>
    </row>
    <row r="308" spans="1:17" ht="12" customHeight="1" x14ac:dyDescent="0.25">
      <c r="A308" s="158" t="s">
        <v>112</v>
      </c>
      <c r="B308" s="157"/>
      <c r="C308" s="157">
        <f>C309</f>
        <v>0.26359905538779993</v>
      </c>
      <c r="D308" s="157">
        <f t="shared" ref="D308:Q308" si="80">D309</f>
        <v>0.30542399348219584</v>
      </c>
      <c r="E308" s="157">
        <f t="shared" si="80"/>
        <v>0.24084376501902627</v>
      </c>
      <c r="F308" s="157">
        <f t="shared" si="80"/>
        <v>0.25290303828707195</v>
      </c>
      <c r="G308" s="157">
        <f t="shared" si="80"/>
        <v>0.17390920219128242</v>
      </c>
      <c r="H308" s="157">
        <f t="shared" si="80"/>
        <v>0.27691270392580525</v>
      </c>
      <c r="I308" s="157">
        <f t="shared" si="80"/>
        <v>0.42653521825501284</v>
      </c>
      <c r="J308" s="157">
        <f t="shared" si="80"/>
        <v>0.80205494143817602</v>
      </c>
      <c r="K308" s="157">
        <f t="shared" si="80"/>
        <v>1.3676940099461994</v>
      </c>
      <c r="L308" s="157">
        <f t="shared" si="80"/>
        <v>1.287101961083535</v>
      </c>
      <c r="M308" s="157">
        <f t="shared" si="80"/>
        <v>2.9679514047734532</v>
      </c>
      <c r="N308" s="157">
        <f t="shared" si="80"/>
        <v>3.0809890198598779</v>
      </c>
      <c r="O308" s="157">
        <f t="shared" si="80"/>
        <v>3.3424359464654843</v>
      </c>
      <c r="P308" s="157">
        <f t="shared" si="80"/>
        <v>2.8614958570712146</v>
      </c>
      <c r="Q308" s="157">
        <f t="shared" si="80"/>
        <v>3.7806155262361836</v>
      </c>
    </row>
    <row r="309" spans="1:17" ht="12" customHeight="1" x14ac:dyDescent="0.25">
      <c r="A309" s="23" t="s">
        <v>60</v>
      </c>
      <c r="B309" s="156"/>
      <c r="C309" s="156">
        <f>RES_hhdet_in_tes!C$67</f>
        <v>0.26359905538779993</v>
      </c>
      <c r="D309" s="156">
        <f>RES_hhdet_in_tes!D$67</f>
        <v>0.30542399348219584</v>
      </c>
      <c r="E309" s="156">
        <f>RES_hhdet_in_tes!E$67</f>
        <v>0.24084376501902627</v>
      </c>
      <c r="F309" s="156">
        <f>RES_hhdet_in_tes!F$67</f>
        <v>0.25290303828707195</v>
      </c>
      <c r="G309" s="156">
        <f>RES_hhdet_in_tes!G$67</f>
        <v>0.17390920219128242</v>
      </c>
      <c r="H309" s="156">
        <f>RES_hhdet_in_tes!H$67</f>
        <v>0.27691270392580525</v>
      </c>
      <c r="I309" s="156">
        <f>RES_hhdet_in_tes!I$67</f>
        <v>0.42653521825501284</v>
      </c>
      <c r="J309" s="156">
        <f>RES_hhdet_in_tes!J$67</f>
        <v>0.80205494143817602</v>
      </c>
      <c r="K309" s="156">
        <f>RES_hhdet_in_tes!K$67</f>
        <v>1.3676940099461994</v>
      </c>
      <c r="L309" s="156">
        <f>RES_hhdet_in_tes!L$67</f>
        <v>1.287101961083535</v>
      </c>
      <c r="M309" s="156">
        <f>RES_hhdet_in_tes!M$67</f>
        <v>2.9679514047734532</v>
      </c>
      <c r="N309" s="156">
        <f>RES_hhdet_in_tes!N$67</f>
        <v>3.0809890198598779</v>
      </c>
      <c r="O309" s="156">
        <f>RES_hhdet_in_tes!O$67</f>
        <v>3.3424359464654843</v>
      </c>
      <c r="P309" s="156">
        <f>RES_hhdet_in_tes!P$67</f>
        <v>2.8614958570712146</v>
      </c>
      <c r="Q309" s="156">
        <f>RES_hhdet_in_tes!Q$67</f>
        <v>3.7806155262361836</v>
      </c>
    </row>
    <row r="310" spans="1:17" ht="12" customHeight="1" x14ac:dyDescent="0.25">
      <c r="A310" s="158" t="s">
        <v>63</v>
      </c>
      <c r="B310" s="157"/>
      <c r="C310" s="157">
        <f>SUM(C311:C312,C315:C316)</f>
        <v>30.266514010496135</v>
      </c>
      <c r="D310" s="157">
        <f t="shared" ref="D310:Q310" si="81">SUM(D311:D312,D315:D316)</f>
        <v>30.122856842268192</v>
      </c>
      <c r="E310" s="157">
        <f t="shared" si="81"/>
        <v>28.836324757300183</v>
      </c>
      <c r="F310" s="157">
        <f t="shared" si="81"/>
        <v>25.185083829177515</v>
      </c>
      <c r="G310" s="157">
        <f t="shared" si="81"/>
        <v>24.733031909839621</v>
      </c>
      <c r="H310" s="157">
        <f t="shared" si="81"/>
        <v>27.946048294233066</v>
      </c>
      <c r="I310" s="157">
        <f t="shared" si="81"/>
        <v>28.441299640013309</v>
      </c>
      <c r="J310" s="157">
        <f t="shared" si="81"/>
        <v>27.575194074135535</v>
      </c>
      <c r="K310" s="157">
        <f t="shared" si="81"/>
        <v>30.123591258309716</v>
      </c>
      <c r="L310" s="157">
        <f t="shared" si="81"/>
        <v>32.189641843400253</v>
      </c>
      <c r="M310" s="157">
        <f t="shared" si="81"/>
        <v>27.72761039861026</v>
      </c>
      <c r="N310" s="157">
        <f t="shared" si="81"/>
        <v>26.701251467909668</v>
      </c>
      <c r="O310" s="157">
        <f t="shared" si="81"/>
        <v>36.535392363705363</v>
      </c>
      <c r="P310" s="157">
        <f t="shared" si="81"/>
        <v>21.835120188502671</v>
      </c>
      <c r="Q310" s="157">
        <f t="shared" si="81"/>
        <v>30.850937086852554</v>
      </c>
    </row>
    <row r="311" spans="1:17" ht="12" customHeight="1" x14ac:dyDescent="0.25">
      <c r="A311" s="167" t="s">
        <v>160</v>
      </c>
      <c r="B311" s="132"/>
      <c r="C311" s="132">
        <f>RES_hhdet_in_tes!C$69</f>
        <v>26.00855723089062</v>
      </c>
      <c r="D311" s="132">
        <f>RES_hhdet_in_tes!D$69</f>
        <v>22.283020728278366</v>
      </c>
      <c r="E311" s="132">
        <f>RES_hhdet_in_tes!E$69</f>
        <v>22.122317761996594</v>
      </c>
      <c r="F311" s="132">
        <f>RES_hhdet_in_tes!F$69</f>
        <v>18.450699440580205</v>
      </c>
      <c r="G311" s="132">
        <f>RES_hhdet_in_tes!G$69</f>
        <v>18.114415888577341</v>
      </c>
      <c r="H311" s="132">
        <f>RES_hhdet_in_tes!H$69</f>
        <v>22.335872123897449</v>
      </c>
      <c r="I311" s="132">
        <f>RES_hhdet_in_tes!I$69</f>
        <v>19.48992045125971</v>
      </c>
      <c r="J311" s="132">
        <f>RES_hhdet_in_tes!J$69</f>
        <v>22.47186177557246</v>
      </c>
      <c r="K311" s="132">
        <f>RES_hhdet_in_tes!K$69</f>
        <v>25.072090713878374</v>
      </c>
      <c r="L311" s="132">
        <f>RES_hhdet_in_tes!L$69</f>
        <v>27.393782454326441</v>
      </c>
      <c r="M311" s="132">
        <f>RES_hhdet_in_tes!M$69</f>
        <v>22.347422021543224</v>
      </c>
      <c r="N311" s="132">
        <f>RES_hhdet_in_tes!N$69</f>
        <v>23.332619151638887</v>
      </c>
      <c r="O311" s="132">
        <f>RES_hhdet_in_tes!O$69</f>
        <v>26.662304165344832</v>
      </c>
      <c r="P311" s="132">
        <f>RES_hhdet_in_tes!P$69</f>
        <v>16.908704976239093</v>
      </c>
      <c r="Q311" s="132">
        <f>RES_hhdet_in_tes!Q$69</f>
        <v>22.020734758144773</v>
      </c>
    </row>
    <row r="312" spans="1:17" ht="12" customHeight="1" x14ac:dyDescent="0.25">
      <c r="A312" s="167" t="s">
        <v>159</v>
      </c>
      <c r="B312" s="132"/>
      <c r="C312" s="132">
        <f>SUM(C313:C314)</f>
        <v>3.9292414341760686</v>
      </c>
      <c r="D312" s="132">
        <f t="shared" ref="D312:Q312" si="82">SUM(D313:D314)</f>
        <v>3.1415574862241487</v>
      </c>
      <c r="E312" s="132">
        <f t="shared" si="82"/>
        <v>3.1024904780011013</v>
      </c>
      <c r="F312" s="132">
        <f t="shared" si="82"/>
        <v>3.0977419629833767</v>
      </c>
      <c r="G312" s="132">
        <f t="shared" si="82"/>
        <v>2.4044484485637612</v>
      </c>
      <c r="H312" s="132">
        <f t="shared" si="82"/>
        <v>1.9630617334008509</v>
      </c>
      <c r="I312" s="132">
        <f t="shared" si="82"/>
        <v>2.5611742527006003</v>
      </c>
      <c r="J312" s="132">
        <f t="shared" si="82"/>
        <v>3.546901446963993</v>
      </c>
      <c r="K312" s="132">
        <f t="shared" si="82"/>
        <v>5.0515005444313408</v>
      </c>
      <c r="L312" s="132">
        <f t="shared" si="82"/>
        <v>4.7958593890738079</v>
      </c>
      <c r="M312" s="132">
        <f t="shared" si="82"/>
        <v>2.6471313046137279</v>
      </c>
      <c r="N312" s="132">
        <f t="shared" si="82"/>
        <v>2.3184495206051077</v>
      </c>
      <c r="O312" s="132">
        <f t="shared" si="82"/>
        <v>2.4518792226913968</v>
      </c>
      <c r="P312" s="132">
        <f t="shared" si="82"/>
        <v>0.92685558433343296</v>
      </c>
      <c r="Q312" s="132">
        <f t="shared" si="82"/>
        <v>1.2010067376559668</v>
      </c>
    </row>
    <row r="313" spans="1:17" ht="12" customHeight="1" x14ac:dyDescent="0.25">
      <c r="A313" s="166" t="s">
        <v>203</v>
      </c>
      <c r="B313" s="165"/>
      <c r="C313" s="165">
        <f>RES_hhdet_in_tes!C$71</f>
        <v>2.5526285786742466</v>
      </c>
      <c r="D313" s="165">
        <f>RES_hhdet_in_tes!D$71</f>
        <v>2.0387453958213695</v>
      </c>
      <c r="E313" s="165">
        <f>RES_hhdet_in_tes!E$71</f>
        <v>2.0114840836238259</v>
      </c>
      <c r="F313" s="165">
        <f>RES_hhdet_in_tes!F$71</f>
        <v>2.0066717225459305</v>
      </c>
      <c r="G313" s="165">
        <f>RES_hhdet_in_tes!G$71</f>
        <v>1.5561045560500077</v>
      </c>
      <c r="H313" s="165">
        <f>RES_hhdet_in_tes!H$71</f>
        <v>1.2691639059752595</v>
      </c>
      <c r="I313" s="165">
        <f>RES_hhdet_in_tes!I$71</f>
        <v>1.6543203713646968</v>
      </c>
      <c r="J313" s="165">
        <f>RES_hhdet_in_tes!J$71</f>
        <v>2.290409042915829</v>
      </c>
      <c r="K313" s="165">
        <f>RES_hhdet_in_tes!K$71</f>
        <v>3.2611735274483111</v>
      </c>
      <c r="L313" s="165">
        <f>RES_hhdet_in_tes!L$71</f>
        <v>3.0942106100765274</v>
      </c>
      <c r="M313" s="165">
        <f>RES_hhdet_in_tes!M$71</f>
        <v>1.7071469634447574</v>
      </c>
      <c r="N313" s="165">
        <f>RES_hhdet_in_tes!N$71</f>
        <v>1.4983979755533765</v>
      </c>
      <c r="O313" s="165">
        <f>RES_hhdet_in_tes!O$71</f>
        <v>1.5897848568297723</v>
      </c>
      <c r="P313" s="165">
        <f>RES_hhdet_in_tes!P$71</f>
        <v>0.59956536050650111</v>
      </c>
      <c r="Q313" s="165">
        <f>RES_hhdet_in_tes!Q$71</f>
        <v>0.77835583664490549</v>
      </c>
    </row>
    <row r="314" spans="1:17" ht="12" customHeight="1" x14ac:dyDescent="0.25">
      <c r="A314" s="147" t="s">
        <v>59</v>
      </c>
      <c r="B314" s="164"/>
      <c r="C314" s="164">
        <f>RES_hhdet_in_tes!C$72</f>
        <v>1.3766128555018222</v>
      </c>
      <c r="D314" s="164">
        <f>RES_hhdet_in_tes!D$72</f>
        <v>1.1028120904027789</v>
      </c>
      <c r="E314" s="164">
        <f>RES_hhdet_in_tes!E$72</f>
        <v>1.0910063943772754</v>
      </c>
      <c r="F314" s="164">
        <f>RES_hhdet_in_tes!F$72</f>
        <v>1.0910702404374464</v>
      </c>
      <c r="G314" s="164">
        <f>RES_hhdet_in_tes!G$72</f>
        <v>0.84834389251375342</v>
      </c>
      <c r="H314" s="164">
        <f>RES_hhdet_in_tes!H$72</f>
        <v>0.69389782742559147</v>
      </c>
      <c r="I314" s="164">
        <f>RES_hhdet_in_tes!I$72</f>
        <v>0.90685388133590372</v>
      </c>
      <c r="J314" s="164">
        <f>RES_hhdet_in_tes!J$72</f>
        <v>1.2564924040481642</v>
      </c>
      <c r="K314" s="164">
        <f>RES_hhdet_in_tes!K$72</f>
        <v>1.7903270169830297</v>
      </c>
      <c r="L314" s="164">
        <f>RES_hhdet_in_tes!L$72</f>
        <v>1.7016487789972801</v>
      </c>
      <c r="M314" s="164">
        <f>RES_hhdet_in_tes!M$72</f>
        <v>0.93998434116897045</v>
      </c>
      <c r="N314" s="164">
        <f>RES_hhdet_in_tes!N$72</f>
        <v>0.82005154505173095</v>
      </c>
      <c r="O314" s="164">
        <f>RES_hhdet_in_tes!O$72</f>
        <v>0.86209436586162458</v>
      </c>
      <c r="P314" s="164">
        <f>RES_hhdet_in_tes!P$72</f>
        <v>0.32729022382693179</v>
      </c>
      <c r="Q314" s="164">
        <f>RES_hhdet_in_tes!Q$72</f>
        <v>0.42265090101106123</v>
      </c>
    </row>
    <row r="315" spans="1:17" ht="12" customHeight="1" x14ac:dyDescent="0.25">
      <c r="A315" s="163" t="s">
        <v>142</v>
      </c>
      <c r="B315" s="162"/>
      <c r="C315" s="162">
        <f>RES_hhdet_in_tes!C$73</f>
        <v>0.32027861278826647</v>
      </c>
      <c r="D315" s="162">
        <f>RES_hhdet_in_tes!D$73</f>
        <v>4.456849018292397</v>
      </c>
      <c r="E315" s="162">
        <f>RES_hhdet_in_tes!E$73</f>
        <v>3.4758335829938876</v>
      </c>
      <c r="F315" s="162">
        <f>RES_hhdet_in_tes!F$73</f>
        <v>3.4806505156242764</v>
      </c>
      <c r="G315" s="162">
        <f>RES_hhdet_in_tes!G$73</f>
        <v>4.0400674915984665</v>
      </c>
      <c r="H315" s="162">
        <f>RES_hhdet_in_tes!H$73</f>
        <v>3.52111497596497</v>
      </c>
      <c r="I315" s="162">
        <f>RES_hhdet_in_tes!I$73</f>
        <v>5.9920938756597328</v>
      </c>
      <c r="J315" s="162">
        <f>RES_hhdet_in_tes!J$73</f>
        <v>1.4981659921642116</v>
      </c>
      <c r="K315" s="162">
        <f>RES_hhdet_in_tes!K$73</f>
        <v>0</v>
      </c>
      <c r="L315" s="162">
        <f>RES_hhdet_in_tes!L$73</f>
        <v>0</v>
      </c>
      <c r="M315" s="162">
        <f>RES_hhdet_in_tes!M$73</f>
        <v>2.3096207991010123</v>
      </c>
      <c r="N315" s="162">
        <f>RES_hhdet_in_tes!N$73</f>
        <v>0.82332507863836113</v>
      </c>
      <c r="O315" s="162">
        <f>RES_hhdet_in_tes!O$73</f>
        <v>6.4213329740831435</v>
      </c>
      <c r="P315" s="162">
        <f>RES_hhdet_in_tes!P$73</f>
        <v>3.7397928634104343</v>
      </c>
      <c r="Q315" s="162">
        <f>RES_hhdet_in_tes!Q$73</f>
        <v>7.0382004187149514</v>
      </c>
    </row>
    <row r="316" spans="1:17" ht="12" customHeight="1" x14ac:dyDescent="0.25">
      <c r="A316" s="161" t="s">
        <v>141</v>
      </c>
      <c r="B316" s="160"/>
      <c r="C316" s="160">
        <f>SUM(C317:C318)</f>
        <v>8.4367326411801565E-3</v>
      </c>
      <c r="D316" s="160">
        <f t="shared" ref="D316:Q316" si="83">SUM(D317:D318)</f>
        <v>0.24142960947327821</v>
      </c>
      <c r="E316" s="160">
        <f t="shared" si="83"/>
        <v>0.13568293430859696</v>
      </c>
      <c r="F316" s="160">
        <f t="shared" si="83"/>
        <v>0.1559919099896544</v>
      </c>
      <c r="G316" s="160">
        <f t="shared" si="83"/>
        <v>0.17410008110005001</v>
      </c>
      <c r="H316" s="160">
        <f t="shared" si="83"/>
        <v>0.1259994609697947</v>
      </c>
      <c r="I316" s="160">
        <f t="shared" si="83"/>
        <v>0.39811106039326505</v>
      </c>
      <c r="J316" s="160">
        <f t="shared" si="83"/>
        <v>5.8264859434872238E-2</v>
      </c>
      <c r="K316" s="160">
        <f t="shared" si="83"/>
        <v>0</v>
      </c>
      <c r="L316" s="160">
        <f t="shared" si="83"/>
        <v>0</v>
      </c>
      <c r="M316" s="160">
        <f t="shared" si="83"/>
        <v>0.42343627335229334</v>
      </c>
      <c r="N316" s="160">
        <f t="shared" si="83"/>
        <v>0.22685771702731261</v>
      </c>
      <c r="O316" s="160">
        <f t="shared" si="83"/>
        <v>0.99987600158599077</v>
      </c>
      <c r="P316" s="160">
        <f t="shared" si="83"/>
        <v>0.25976676451970959</v>
      </c>
      <c r="Q316" s="160">
        <f t="shared" si="83"/>
        <v>0.59099517233686605</v>
      </c>
    </row>
    <row r="317" spans="1:17" ht="12" customHeight="1" x14ac:dyDescent="0.25">
      <c r="A317" s="148" t="s">
        <v>60</v>
      </c>
      <c r="B317" s="156"/>
      <c r="C317" s="156">
        <f>RES_hhdet_in_tes!C$75</f>
        <v>5.8489589938307005E-3</v>
      </c>
      <c r="D317" s="156">
        <f>RES_hhdet_in_tes!D$75</f>
        <v>0.16878983885804072</v>
      </c>
      <c r="E317" s="156">
        <f>RES_hhdet_in_tes!E$75</f>
        <v>9.5041596631001923E-2</v>
      </c>
      <c r="F317" s="156">
        <f>RES_hhdet_in_tes!F$75</f>
        <v>0.10885725633617133</v>
      </c>
      <c r="G317" s="156">
        <f>RES_hhdet_in_tes!G$75</f>
        <v>0.12148601633666568</v>
      </c>
      <c r="H317" s="156">
        <f>RES_hhdet_in_tes!H$75</f>
        <v>8.8057067958841648E-2</v>
      </c>
      <c r="I317" s="156">
        <f>RES_hhdet_in_tes!I$75</f>
        <v>0.28025203627208223</v>
      </c>
      <c r="J317" s="156">
        <f>RES_hhdet_in_tes!J$75</f>
        <v>4.144526973766164E-2</v>
      </c>
      <c r="K317" s="156">
        <f>RES_hhdet_in_tes!K$75</f>
        <v>0</v>
      </c>
      <c r="L317" s="156">
        <f>RES_hhdet_in_tes!L$75</f>
        <v>0</v>
      </c>
      <c r="M317" s="156">
        <f>RES_hhdet_in_tes!M$75</f>
        <v>0.31254169680099708</v>
      </c>
      <c r="N317" s="156">
        <f>RES_hhdet_in_tes!N$75</f>
        <v>0.17080097460173169</v>
      </c>
      <c r="O317" s="156">
        <f>RES_hhdet_in_tes!O$75</f>
        <v>0.74890791566398995</v>
      </c>
      <c r="P317" s="156">
        <f>RES_hhdet_in_tes!P$75</f>
        <v>0.19390138193516002</v>
      </c>
      <c r="Q317" s="156">
        <f>RES_hhdet_in_tes!Q$75</f>
        <v>0.44254453547289296</v>
      </c>
    </row>
    <row r="318" spans="1:17" ht="12" customHeight="1" x14ac:dyDescent="0.25">
      <c r="A318" s="148" t="s">
        <v>59</v>
      </c>
      <c r="B318" s="156"/>
      <c r="C318" s="156">
        <f>RES_hhdet_in_tes!C$76</f>
        <v>2.5877736473494568E-3</v>
      </c>
      <c r="D318" s="156">
        <f>RES_hhdet_in_tes!D$76</f>
        <v>7.2639770615237492E-2</v>
      </c>
      <c r="E318" s="156">
        <f>RES_hhdet_in_tes!E$76</f>
        <v>4.0641337677595028E-2</v>
      </c>
      <c r="F318" s="156">
        <f>RES_hhdet_in_tes!F$76</f>
        <v>4.7134653653483086E-2</v>
      </c>
      <c r="G318" s="156">
        <f>RES_hhdet_in_tes!G$76</f>
        <v>5.2614064763384323E-2</v>
      </c>
      <c r="H318" s="156">
        <f>RES_hhdet_in_tes!H$76</f>
        <v>3.7942393010953063E-2</v>
      </c>
      <c r="I318" s="156">
        <f>RES_hhdet_in_tes!I$76</f>
        <v>0.11785902412118285</v>
      </c>
      <c r="J318" s="156">
        <f>RES_hhdet_in_tes!J$76</f>
        <v>1.6819589697210598E-2</v>
      </c>
      <c r="K318" s="156">
        <f>RES_hhdet_in_tes!K$76</f>
        <v>0</v>
      </c>
      <c r="L318" s="156">
        <f>RES_hhdet_in_tes!L$76</f>
        <v>0</v>
      </c>
      <c r="M318" s="156">
        <f>RES_hhdet_in_tes!M$76</f>
        <v>0.11089457655129624</v>
      </c>
      <c r="N318" s="156">
        <f>RES_hhdet_in_tes!N$76</f>
        <v>5.6056742425580938E-2</v>
      </c>
      <c r="O318" s="156">
        <f>RES_hhdet_in_tes!O$76</f>
        <v>0.25096808592200082</v>
      </c>
      <c r="P318" s="156">
        <f>RES_hhdet_in_tes!P$76</f>
        <v>6.5865382584549589E-2</v>
      </c>
      <c r="Q318" s="156">
        <f>RES_hhdet_in_tes!Q$76</f>
        <v>0.14845063686397303</v>
      </c>
    </row>
    <row r="319" spans="1:17" ht="12" customHeight="1" x14ac:dyDescent="0.25">
      <c r="A319" s="158" t="s">
        <v>62</v>
      </c>
      <c r="B319" s="157"/>
      <c r="C319" s="157">
        <f>SUM(C320:C321)</f>
        <v>10.030756079735573</v>
      </c>
      <c r="D319" s="157">
        <f t="shared" ref="D319:Q319" si="84">SUM(D320:D321)</f>
        <v>9.7678696612718863</v>
      </c>
      <c r="E319" s="157">
        <f t="shared" si="84"/>
        <v>9.5266067180887326</v>
      </c>
      <c r="F319" s="157">
        <f t="shared" si="84"/>
        <v>8.3228440088404643</v>
      </c>
      <c r="G319" s="157">
        <f t="shared" si="84"/>
        <v>8.2834566178046671</v>
      </c>
      <c r="H319" s="157">
        <f t="shared" si="84"/>
        <v>9.7012932345608967</v>
      </c>
      <c r="I319" s="157">
        <f t="shared" si="84"/>
        <v>9.9334142176380045</v>
      </c>
      <c r="J319" s="157">
        <f t="shared" si="84"/>
        <v>9.8325957170890916</v>
      </c>
      <c r="K319" s="157">
        <f t="shared" si="84"/>
        <v>11.014087154115604</v>
      </c>
      <c r="L319" s="157">
        <f t="shared" si="84"/>
        <v>11.492301731038456</v>
      </c>
      <c r="M319" s="157">
        <f t="shared" si="84"/>
        <v>9.7076885283514933</v>
      </c>
      <c r="N319" s="157">
        <f t="shared" si="84"/>
        <v>9.6940437420826679</v>
      </c>
      <c r="O319" s="157">
        <f t="shared" si="84"/>
        <v>12.693853392977257</v>
      </c>
      <c r="P319" s="157">
        <f t="shared" si="84"/>
        <v>7.2540065929344593</v>
      </c>
      <c r="Q319" s="157">
        <f t="shared" si="84"/>
        <v>10.574992485057246</v>
      </c>
    </row>
    <row r="320" spans="1:17" ht="12" customHeight="1" x14ac:dyDescent="0.25">
      <c r="A320" s="23" t="s">
        <v>203</v>
      </c>
      <c r="B320" s="156"/>
      <c r="C320" s="156">
        <f>RES_hhdet_in_tes!C$78</f>
        <v>8.787406518055672</v>
      </c>
      <c r="D320" s="156">
        <f>RES_hhdet_in_tes!D$78</f>
        <v>8.7595086722074385</v>
      </c>
      <c r="E320" s="156">
        <f>RES_hhdet_in_tes!E$78</f>
        <v>8.5227217194365483</v>
      </c>
      <c r="F320" s="156">
        <f>RES_hhdet_in_tes!F$78</f>
        <v>7.8479351046978874</v>
      </c>
      <c r="G320" s="156">
        <f>RES_hhdet_in_tes!G$78</f>
        <v>7.5864719863938426</v>
      </c>
      <c r="H320" s="156">
        <f>RES_hhdet_in_tes!H$78</f>
        <v>8.8729886092133778</v>
      </c>
      <c r="I320" s="156">
        <f>RES_hhdet_in_tes!I$78</f>
        <v>8.6127239099080981</v>
      </c>
      <c r="J320" s="156">
        <f>RES_hhdet_in_tes!J$78</f>
        <v>9.8325957170890916</v>
      </c>
      <c r="K320" s="156">
        <f>RES_hhdet_in_tes!K$78</f>
        <v>9.946039198224911</v>
      </c>
      <c r="L320" s="156">
        <f>RES_hhdet_in_tes!L$78</f>
        <v>11.492301731038456</v>
      </c>
      <c r="M320" s="156">
        <f>RES_hhdet_in_tes!M$78</f>
        <v>9.1719166837681829</v>
      </c>
      <c r="N320" s="156">
        <f>RES_hhdet_in_tes!N$78</f>
        <v>8.6931924943993195</v>
      </c>
      <c r="O320" s="156">
        <f>RES_hhdet_in_tes!O$78</f>
        <v>10.534012768047671</v>
      </c>
      <c r="P320" s="156">
        <f>RES_hhdet_in_tes!P$78</f>
        <v>7.2540065929344593</v>
      </c>
      <c r="Q320" s="156">
        <f>RES_hhdet_in_tes!Q$78</f>
        <v>8.5496603192766276</v>
      </c>
    </row>
    <row r="321" spans="1:17" ht="12" customHeight="1" x14ac:dyDescent="0.25">
      <c r="A321" s="29" t="s">
        <v>140</v>
      </c>
      <c r="B321" s="57"/>
      <c r="C321" s="57">
        <f>RES_hhdet_in_tes!C$79</f>
        <v>1.2433495616799017</v>
      </c>
      <c r="D321" s="57">
        <f>RES_hhdet_in_tes!D$79</f>
        <v>1.0083609890644476</v>
      </c>
      <c r="E321" s="57">
        <f>RES_hhdet_in_tes!E$79</f>
        <v>1.0038849986521847</v>
      </c>
      <c r="F321" s="57">
        <f>RES_hhdet_in_tes!F$79</f>
        <v>0.47490890414257647</v>
      </c>
      <c r="G321" s="57">
        <f>RES_hhdet_in_tes!G$79</f>
        <v>0.69698463141082456</v>
      </c>
      <c r="H321" s="57">
        <f>RES_hhdet_in_tes!H$79</f>
        <v>0.82830462534751903</v>
      </c>
      <c r="I321" s="57">
        <f>RES_hhdet_in_tes!I$79</f>
        <v>1.3206903077299068</v>
      </c>
      <c r="J321" s="57">
        <f>RES_hhdet_in_tes!J$79</f>
        <v>0</v>
      </c>
      <c r="K321" s="57">
        <f>RES_hhdet_in_tes!K$79</f>
        <v>1.0680479558906928</v>
      </c>
      <c r="L321" s="57">
        <f>RES_hhdet_in_tes!L$79</f>
        <v>0</v>
      </c>
      <c r="M321" s="57">
        <f>RES_hhdet_in_tes!M$79</f>
        <v>0.53577184458331006</v>
      </c>
      <c r="N321" s="57">
        <f>RES_hhdet_in_tes!N$79</f>
        <v>1.0008512476833487</v>
      </c>
      <c r="O321" s="57">
        <f>RES_hhdet_in_tes!O$79</f>
        <v>2.1598406249295867</v>
      </c>
      <c r="P321" s="57">
        <f>RES_hhdet_in_tes!P$79</f>
        <v>0</v>
      </c>
      <c r="Q321" s="57">
        <f>RES_hhdet_in_tes!Q$79</f>
        <v>2.0253321657806183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0.67625682888453531</v>
      </c>
      <c r="D323" s="175">
        <f t="shared" si="85"/>
        <v>0.68184742241367668</v>
      </c>
      <c r="E323" s="175">
        <f t="shared" si="85"/>
        <v>0.68554867896355587</v>
      </c>
      <c r="F323" s="175">
        <f t="shared" si="85"/>
        <v>0.68809552962047982</v>
      </c>
      <c r="G323" s="175">
        <f t="shared" si="85"/>
        <v>0.69130311518439747</v>
      </c>
      <c r="H323" s="175">
        <f t="shared" si="85"/>
        <v>0.69392526593078052</v>
      </c>
      <c r="I323" s="175">
        <f t="shared" si="85"/>
        <v>0.69896573240187365</v>
      </c>
      <c r="J323" s="175">
        <f t="shared" si="85"/>
        <v>0.70187572170193813</v>
      </c>
      <c r="K323" s="175">
        <f t="shared" si="85"/>
        <v>0.70898323971135713</v>
      </c>
      <c r="L323" s="175">
        <f t="shared" si="85"/>
        <v>0.71321016036777063</v>
      </c>
      <c r="M323" s="175">
        <f t="shared" si="85"/>
        <v>0.72174694615663204</v>
      </c>
      <c r="N323" s="175">
        <f t="shared" si="85"/>
        <v>0.72868283630822117</v>
      </c>
      <c r="O323" s="175">
        <f t="shared" si="85"/>
        <v>0.73514712050827902</v>
      </c>
      <c r="P323" s="175">
        <f t="shared" si="85"/>
        <v>0.7368891374888088</v>
      </c>
      <c r="Q323" s="175">
        <f t="shared" si="85"/>
        <v>0.74731755204333783</v>
      </c>
    </row>
    <row r="324" spans="1:17" ht="12" customHeight="1" x14ac:dyDescent="0.25">
      <c r="A324" s="158" t="s">
        <v>65</v>
      </c>
      <c r="B324" s="169"/>
      <c r="C324" s="169">
        <f t="shared" si="85"/>
        <v>0.70048396068418184</v>
      </c>
      <c r="D324" s="169">
        <f t="shared" si="85"/>
        <v>0.70533722411089128</v>
      </c>
      <c r="E324" s="169">
        <f t="shared" si="85"/>
        <v>0.70914984011825499</v>
      </c>
      <c r="F324" s="169">
        <f t="shared" si="85"/>
        <v>0.71238186449519647</v>
      </c>
      <c r="G324" s="169">
        <f t="shared" si="85"/>
        <v>0.71611137313424267</v>
      </c>
      <c r="H324" s="169">
        <f t="shared" si="85"/>
        <v>0.72038402212264685</v>
      </c>
      <c r="I324" s="169">
        <f t="shared" si="85"/>
        <v>0.7239539450623006</v>
      </c>
      <c r="J324" s="169">
        <f t="shared" si="85"/>
        <v>0.72853431605580699</v>
      </c>
      <c r="K324" s="169">
        <f t="shared" si="85"/>
        <v>0.73367461364569275</v>
      </c>
      <c r="L324" s="169">
        <f t="shared" si="85"/>
        <v>0.73690093744765794</v>
      </c>
      <c r="M324" s="169">
        <f t="shared" si="85"/>
        <v>0.74350876201457261</v>
      </c>
      <c r="N324" s="169">
        <f t="shared" si="85"/>
        <v>0.74991262181206753</v>
      </c>
      <c r="O324" s="169">
        <f t="shared" si="85"/>
        <v>0.75270331291019177</v>
      </c>
      <c r="P324" s="169">
        <f t="shared" si="85"/>
        <v>0.7619384366883879</v>
      </c>
      <c r="Q324" s="169">
        <f t="shared" si="85"/>
        <v>0.76613249627344593</v>
      </c>
    </row>
    <row r="325" spans="1:17" ht="12" customHeight="1" x14ac:dyDescent="0.25">
      <c r="A325" s="23" t="s">
        <v>161</v>
      </c>
      <c r="B325" s="73"/>
      <c r="C325" s="73">
        <f t="shared" si="85"/>
        <v>0.69611313619476489</v>
      </c>
      <c r="D325" s="73">
        <f t="shared" si="85"/>
        <v>0.70022417266209935</v>
      </c>
      <c r="E325" s="73">
        <f t="shared" si="85"/>
        <v>0.70416064288469282</v>
      </c>
      <c r="F325" s="73">
        <f t="shared" si="85"/>
        <v>0.70764978331092954</v>
      </c>
      <c r="G325" s="73">
        <f t="shared" si="85"/>
        <v>0.7114141895053111</v>
      </c>
      <c r="H325" s="73">
        <f t="shared" si="85"/>
        <v>0.71582017582789592</v>
      </c>
      <c r="I325" s="73">
        <f t="shared" si="85"/>
        <v>0.71845749098473766</v>
      </c>
      <c r="J325" s="73">
        <f t="shared" si="85"/>
        <v>0.72366824387644002</v>
      </c>
      <c r="K325" s="73">
        <f t="shared" si="85"/>
        <v>0.72807381049769659</v>
      </c>
      <c r="L325" s="73">
        <f t="shared" si="85"/>
        <v>0.7325836212988257</v>
      </c>
      <c r="M325" s="73">
        <f t="shared" si="85"/>
        <v>0.73656395585470857</v>
      </c>
      <c r="N325" s="73">
        <f t="shared" si="85"/>
        <v>0.74213063950767622</v>
      </c>
      <c r="O325" s="73">
        <f t="shared" si="85"/>
        <v>0.74522481434136179</v>
      </c>
      <c r="P325" s="73">
        <f t="shared" si="85"/>
        <v>0.75106865015777957</v>
      </c>
      <c r="Q325" s="73">
        <f t="shared" si="85"/>
        <v>0.75571867429900497</v>
      </c>
    </row>
    <row r="326" spans="1:17" ht="12" customHeight="1" x14ac:dyDescent="0.25">
      <c r="A326" s="23" t="s">
        <v>60</v>
      </c>
      <c r="B326" s="73"/>
      <c r="C326" s="73">
        <f t="shared" si="85"/>
        <v>1.046219662428322</v>
      </c>
      <c r="D326" s="73">
        <f t="shared" si="85"/>
        <v>1.0478091958801421</v>
      </c>
      <c r="E326" s="73">
        <f t="shared" si="85"/>
        <v>1.048848295523134</v>
      </c>
      <c r="F326" s="73">
        <f t="shared" si="85"/>
        <v>1.0492890962008365</v>
      </c>
      <c r="G326" s="73">
        <f t="shared" si="85"/>
        <v>1.0498074780372249</v>
      </c>
      <c r="H326" s="73">
        <f t="shared" si="85"/>
        <v>1.050672991068472</v>
      </c>
      <c r="I326" s="73">
        <f t="shared" si="85"/>
        <v>1.0487479562578825</v>
      </c>
      <c r="J326" s="73">
        <f t="shared" si="85"/>
        <v>1.0501369727961192</v>
      </c>
      <c r="K326" s="73">
        <f t="shared" si="85"/>
        <v>1.0498638368276436</v>
      </c>
      <c r="L326" s="73">
        <f t="shared" si="85"/>
        <v>1.0494015663990082</v>
      </c>
      <c r="M326" s="73">
        <f t="shared" si="85"/>
        <v>1.0483894968818683</v>
      </c>
      <c r="N326" s="73">
        <f t="shared" si="85"/>
        <v>1.0491687853138447</v>
      </c>
      <c r="O326" s="73">
        <f t="shared" si="85"/>
        <v>1.0457148447166373</v>
      </c>
      <c r="P326" s="73">
        <f t="shared" si="85"/>
        <v>1.0469727336511774</v>
      </c>
      <c r="Q326" s="73">
        <f t="shared" si="85"/>
        <v>1.0452023436291948</v>
      </c>
    </row>
    <row r="327" spans="1:17" ht="12" customHeight="1" x14ac:dyDescent="0.25">
      <c r="A327" s="158" t="s">
        <v>112</v>
      </c>
      <c r="B327" s="169"/>
      <c r="C327" s="169">
        <f t="shared" si="85"/>
        <v>1.9525522946040565</v>
      </c>
      <c r="D327" s="169">
        <f t="shared" si="85"/>
        <v>2.0220794186802382</v>
      </c>
      <c r="E327" s="169">
        <f t="shared" si="85"/>
        <v>2.1070644040891051</v>
      </c>
      <c r="F327" s="169">
        <f t="shared" si="85"/>
        <v>2.2126117231187745</v>
      </c>
      <c r="G327" s="169">
        <f t="shared" si="85"/>
        <v>2.3379813708780315</v>
      </c>
      <c r="H327" s="169">
        <f t="shared" si="85"/>
        <v>2.4977761228920929</v>
      </c>
      <c r="I327" s="169">
        <f t="shared" si="85"/>
        <v>2.6961099811886866</v>
      </c>
      <c r="J327" s="169">
        <f t="shared" si="85"/>
        <v>2.7110014009377252</v>
      </c>
      <c r="K327" s="169">
        <f t="shared" si="85"/>
        <v>2.9384697653291805</v>
      </c>
      <c r="L327" s="169">
        <f t="shared" si="85"/>
        <v>3.2012060567943115</v>
      </c>
      <c r="M327" s="169">
        <f t="shared" si="85"/>
        <v>3.3838467162366492</v>
      </c>
      <c r="N327" s="169">
        <f t="shared" si="85"/>
        <v>3.5431237701809528</v>
      </c>
      <c r="O327" s="169">
        <f t="shared" si="85"/>
        <v>3.6662357322667396</v>
      </c>
      <c r="P327" s="169">
        <f t="shared" si="85"/>
        <v>3.74931917776266</v>
      </c>
      <c r="Q327" s="169">
        <f t="shared" si="85"/>
        <v>3.8092937461746033</v>
      </c>
    </row>
    <row r="328" spans="1:17" ht="12" customHeight="1" x14ac:dyDescent="0.25">
      <c r="A328" s="23" t="s">
        <v>60</v>
      </c>
      <c r="B328" s="73"/>
      <c r="C328" s="73">
        <f t="shared" si="85"/>
        <v>1.9525522946040565</v>
      </c>
      <c r="D328" s="73">
        <f t="shared" si="85"/>
        <v>2.0220794186802382</v>
      </c>
      <c r="E328" s="73">
        <f t="shared" si="85"/>
        <v>2.1070644040891051</v>
      </c>
      <c r="F328" s="73">
        <f t="shared" si="85"/>
        <v>2.2126117231187745</v>
      </c>
      <c r="G328" s="73">
        <f t="shared" si="85"/>
        <v>2.3379813708780315</v>
      </c>
      <c r="H328" s="73">
        <f t="shared" si="85"/>
        <v>2.4977761228920929</v>
      </c>
      <c r="I328" s="73">
        <f t="shared" si="85"/>
        <v>2.6961099811886866</v>
      </c>
      <c r="J328" s="73">
        <f t="shared" si="85"/>
        <v>2.7110014009377252</v>
      </c>
      <c r="K328" s="73">
        <f t="shared" si="85"/>
        <v>2.9384697653291805</v>
      </c>
      <c r="L328" s="73">
        <f t="shared" si="85"/>
        <v>3.2012060567943115</v>
      </c>
      <c r="M328" s="73">
        <f t="shared" si="85"/>
        <v>3.3838467162366492</v>
      </c>
      <c r="N328" s="73">
        <f t="shared" si="85"/>
        <v>3.5431237701809528</v>
      </c>
      <c r="O328" s="73">
        <f t="shared" si="85"/>
        <v>3.6662357322667396</v>
      </c>
      <c r="P328" s="73">
        <f t="shared" si="85"/>
        <v>3.74931917776266</v>
      </c>
      <c r="Q328" s="73">
        <f t="shared" si="85"/>
        <v>3.8092937461746033</v>
      </c>
    </row>
    <row r="329" spans="1:17" ht="12" customHeight="1" x14ac:dyDescent="0.25">
      <c r="A329" s="158" t="s">
        <v>63</v>
      </c>
      <c r="B329" s="169"/>
      <c r="C329" s="169">
        <f t="shared" si="85"/>
        <v>0.62330050789354807</v>
      </c>
      <c r="D329" s="169">
        <f t="shared" si="85"/>
        <v>0.64226701410227549</v>
      </c>
      <c r="E329" s="169">
        <f t="shared" si="85"/>
        <v>0.64217681633806267</v>
      </c>
      <c r="F329" s="169">
        <f t="shared" si="85"/>
        <v>0.64943190736258505</v>
      </c>
      <c r="G329" s="169">
        <f t="shared" si="85"/>
        <v>0.65374548283655143</v>
      </c>
      <c r="H329" s="169">
        <f t="shared" si="85"/>
        <v>0.6497255494944526</v>
      </c>
      <c r="I329" s="169">
        <f t="shared" si="85"/>
        <v>0.66757441224594394</v>
      </c>
      <c r="J329" s="169">
        <f t="shared" si="85"/>
        <v>0.65267614233045612</v>
      </c>
      <c r="K329" s="169">
        <f t="shared" si="85"/>
        <v>0.6523098020296858</v>
      </c>
      <c r="L329" s="169">
        <f t="shared" si="85"/>
        <v>0.6540901480763236</v>
      </c>
      <c r="M329" s="169">
        <f t="shared" si="85"/>
        <v>0.6653097697818896</v>
      </c>
      <c r="N329" s="169">
        <f t="shared" si="85"/>
        <v>0.66028238781477677</v>
      </c>
      <c r="O329" s="169">
        <f t="shared" si="85"/>
        <v>0.68297884554314081</v>
      </c>
      <c r="P329" s="169">
        <f t="shared" si="85"/>
        <v>0.68141263836832311</v>
      </c>
      <c r="Q329" s="169">
        <f t="shared" si="85"/>
        <v>0.69345064475752038</v>
      </c>
    </row>
    <row r="330" spans="1:17" ht="12" customHeight="1" x14ac:dyDescent="0.25">
      <c r="A330" s="167" t="s">
        <v>160</v>
      </c>
      <c r="B330" s="174"/>
      <c r="C330" s="174">
        <f t="shared" si="85"/>
        <v>0.61099259587361843</v>
      </c>
      <c r="D330" s="174">
        <f t="shared" si="85"/>
        <v>0.61444097135786457</v>
      </c>
      <c r="E330" s="174">
        <f t="shared" si="85"/>
        <v>0.61785997141656679</v>
      </c>
      <c r="F330" s="174">
        <f t="shared" si="85"/>
        <v>0.62113943841017738</v>
      </c>
      <c r="G330" s="174">
        <f t="shared" si="85"/>
        <v>0.62430766663401516</v>
      </c>
      <c r="H330" s="174">
        <f t="shared" si="85"/>
        <v>0.62768283701515482</v>
      </c>
      <c r="I330" s="174">
        <f t="shared" si="85"/>
        <v>0.6309857004328846</v>
      </c>
      <c r="J330" s="174">
        <f t="shared" si="85"/>
        <v>0.6344689161251621</v>
      </c>
      <c r="K330" s="174">
        <f t="shared" si="85"/>
        <v>0.63776290509275291</v>
      </c>
      <c r="L330" s="174">
        <f t="shared" si="85"/>
        <v>0.64118093709545343</v>
      </c>
      <c r="M330" s="174">
        <f t="shared" si="85"/>
        <v>0.64452025504494459</v>
      </c>
      <c r="N330" s="174">
        <f t="shared" si="85"/>
        <v>0.64797725621255498</v>
      </c>
      <c r="O330" s="174">
        <f t="shared" si="85"/>
        <v>0.65135386365521286</v>
      </c>
      <c r="P330" s="174">
        <f t="shared" si="85"/>
        <v>0.65514152238113887</v>
      </c>
      <c r="Q330" s="174">
        <f t="shared" si="85"/>
        <v>0.65877170612024138</v>
      </c>
    </row>
    <row r="331" spans="1:17" ht="12" customHeight="1" x14ac:dyDescent="0.25">
      <c r="A331" s="167" t="s">
        <v>159</v>
      </c>
      <c r="B331" s="174"/>
      <c r="C331" s="174">
        <f t="shared" si="85"/>
        <v>0.70768201271737452</v>
      </c>
      <c r="D331" s="174">
        <f t="shared" si="85"/>
        <v>0.71121985193828052</v>
      </c>
      <c r="E331" s="174">
        <f t="shared" si="85"/>
        <v>0.7147181717618345</v>
      </c>
      <c r="F331" s="174">
        <f t="shared" si="85"/>
        <v>0.7180791704414764</v>
      </c>
      <c r="G331" s="174">
        <f t="shared" si="85"/>
        <v>0.72144725157147194</v>
      </c>
      <c r="H331" s="174">
        <f t="shared" si="85"/>
        <v>0.72511340278548431</v>
      </c>
      <c r="I331" s="174">
        <f t="shared" si="85"/>
        <v>0.72867937543169403</v>
      </c>
      <c r="J331" s="174">
        <f t="shared" si="85"/>
        <v>0.73221143403704858</v>
      </c>
      <c r="K331" s="174">
        <f t="shared" si="85"/>
        <v>0.73558466348470752</v>
      </c>
      <c r="L331" s="174">
        <f t="shared" si="85"/>
        <v>0.73908642072236952</v>
      </c>
      <c r="M331" s="174">
        <f t="shared" si="85"/>
        <v>0.74222250256433853</v>
      </c>
      <c r="N331" s="174">
        <f t="shared" si="85"/>
        <v>0.74463618624706307</v>
      </c>
      <c r="O331" s="174">
        <f t="shared" si="85"/>
        <v>0.74678376701641669</v>
      </c>
      <c r="P331" s="174">
        <f t="shared" si="85"/>
        <v>0.75147015951002927</v>
      </c>
      <c r="Q331" s="174">
        <f t="shared" si="85"/>
        <v>0.75508308424584925</v>
      </c>
    </row>
    <row r="332" spans="1:17" ht="12" customHeight="1" x14ac:dyDescent="0.25">
      <c r="A332" s="166" t="s">
        <v>203</v>
      </c>
      <c r="B332" s="173"/>
      <c r="C332" s="173">
        <f t="shared" si="85"/>
        <v>0.60789019348562445</v>
      </c>
      <c r="D332" s="173">
        <f t="shared" si="85"/>
        <v>0.61145055396497872</v>
      </c>
      <c r="E332" s="173">
        <f t="shared" si="85"/>
        <v>0.6150305919978627</v>
      </c>
      <c r="F332" s="173">
        <f t="shared" si="85"/>
        <v>0.61850562617633809</v>
      </c>
      <c r="G332" s="173">
        <f t="shared" si="85"/>
        <v>0.62191247282506579</v>
      </c>
      <c r="H332" s="173">
        <f t="shared" si="85"/>
        <v>0.62559268932580336</v>
      </c>
      <c r="I332" s="173">
        <f t="shared" si="85"/>
        <v>0.62926758895599488</v>
      </c>
      <c r="J332" s="173">
        <f t="shared" si="85"/>
        <v>0.63330209987331143</v>
      </c>
      <c r="K332" s="173">
        <f t="shared" si="85"/>
        <v>0.63729956992805048</v>
      </c>
      <c r="L332" s="173">
        <f t="shared" si="85"/>
        <v>0.64126493637444215</v>
      </c>
      <c r="M332" s="173">
        <f t="shared" si="85"/>
        <v>0.644482324730419</v>
      </c>
      <c r="N332" s="173">
        <f t="shared" si="85"/>
        <v>0.64756965456536031</v>
      </c>
      <c r="O332" s="173">
        <f t="shared" si="85"/>
        <v>0.6506571278595652</v>
      </c>
      <c r="P332" s="173">
        <f t="shared" si="85"/>
        <v>0.65476637662799431</v>
      </c>
      <c r="Q332" s="173">
        <f t="shared" si="85"/>
        <v>0.65887596877470245</v>
      </c>
    </row>
    <row r="333" spans="1:17" ht="12" customHeight="1" x14ac:dyDescent="0.25">
      <c r="A333" s="147" t="s">
        <v>59</v>
      </c>
      <c r="B333" s="172"/>
      <c r="C333" s="172">
        <f t="shared" si="85"/>
        <v>1.0173701809413815</v>
      </c>
      <c r="D333" s="172">
        <f t="shared" si="85"/>
        <v>1.0184225797177238</v>
      </c>
      <c r="E333" s="172">
        <f t="shared" si="85"/>
        <v>1.0193316818214913</v>
      </c>
      <c r="F333" s="172">
        <f t="shared" si="85"/>
        <v>1.0201294254471547</v>
      </c>
      <c r="G333" s="172">
        <f t="shared" si="85"/>
        <v>1.0212586822956586</v>
      </c>
      <c r="H333" s="172">
        <f t="shared" si="85"/>
        <v>1.0226795988106501</v>
      </c>
      <c r="I333" s="172">
        <f t="shared" si="85"/>
        <v>1.0237049068541875</v>
      </c>
      <c r="J333" s="172">
        <f t="shared" si="85"/>
        <v>1.02363499175203</v>
      </c>
      <c r="K333" s="172">
        <f t="shared" si="85"/>
        <v>1.022955152492854</v>
      </c>
      <c r="L333" s="172">
        <f t="shared" si="85"/>
        <v>1.0227885151251475</v>
      </c>
      <c r="M333" s="172">
        <f t="shared" si="85"/>
        <v>1.0243637714577234</v>
      </c>
      <c r="N333" s="172">
        <f t="shared" si="85"/>
        <v>1.0255079492025292</v>
      </c>
      <c r="O333" s="172">
        <f t="shared" si="85"/>
        <v>1.026425998984182</v>
      </c>
      <c r="P333" s="172">
        <f t="shared" si="85"/>
        <v>1.0301988330607694</v>
      </c>
      <c r="Q333" s="172">
        <f t="shared" si="85"/>
        <v>1.0328120784161416</v>
      </c>
    </row>
    <row r="334" spans="1:17" ht="12" customHeight="1" x14ac:dyDescent="0.25">
      <c r="A334" s="163" t="s">
        <v>142</v>
      </c>
      <c r="B334" s="171"/>
      <c r="C334" s="171">
        <f t="shared" si="85"/>
        <v>0.74821060926233807</v>
      </c>
      <c r="D334" s="171">
        <f t="shared" si="85"/>
        <v>0.75277595028128608</v>
      </c>
      <c r="E334" s="171">
        <f t="shared" si="85"/>
        <v>0.7569724606360031</v>
      </c>
      <c r="F334" s="171">
        <f t="shared" si="85"/>
        <v>0.76143632330452349</v>
      </c>
      <c r="G334" s="171">
        <f t="shared" si="85"/>
        <v>0.7661255338570987</v>
      </c>
      <c r="H334" s="171">
        <f t="shared" si="85"/>
        <v>0.77084422381166939</v>
      </c>
      <c r="I334" s="171">
        <f t="shared" si="85"/>
        <v>0.77590199986183284</v>
      </c>
      <c r="J334" s="171">
        <f t="shared" si="85"/>
        <v>0.78156775173923132</v>
      </c>
      <c r="K334" s="171" t="str">
        <f t="shared" si="85"/>
        <v/>
      </c>
      <c r="L334" s="171" t="str">
        <f t="shared" si="85"/>
        <v/>
      </c>
      <c r="M334" s="171">
        <f t="shared" si="85"/>
        <v>0.7887774413895402</v>
      </c>
      <c r="N334" s="171">
        <f t="shared" si="85"/>
        <v>0.7884906312864739</v>
      </c>
      <c r="O334" s="171">
        <f t="shared" si="85"/>
        <v>0.79374237771261347</v>
      </c>
      <c r="P334" s="171">
        <f t="shared" si="85"/>
        <v>0.79672118477643772</v>
      </c>
      <c r="Q334" s="171">
        <f t="shared" si="85"/>
        <v>0.80225275651355799</v>
      </c>
    </row>
    <row r="335" spans="1:17" ht="12" customHeight="1" x14ac:dyDescent="0.25">
      <c r="A335" s="161" t="s">
        <v>141</v>
      </c>
      <c r="B335" s="170"/>
      <c r="C335" s="170">
        <f t="shared" si="85"/>
        <v>0.80965423252357471</v>
      </c>
      <c r="D335" s="170">
        <f t="shared" si="85"/>
        <v>0.81119909790587752</v>
      </c>
      <c r="E335" s="170">
        <f t="shared" si="85"/>
        <v>0.81409353961348885</v>
      </c>
      <c r="F335" s="170">
        <f t="shared" si="85"/>
        <v>0.81893086450125097</v>
      </c>
      <c r="G335" s="170">
        <f t="shared" si="85"/>
        <v>0.82347740858239593</v>
      </c>
      <c r="H335" s="170">
        <f t="shared" si="85"/>
        <v>0.82721155638360866</v>
      </c>
      <c r="I335" s="170">
        <f t="shared" si="85"/>
        <v>0.83230616717345351</v>
      </c>
      <c r="J335" s="170">
        <f t="shared" si="85"/>
        <v>0.83140236570073056</v>
      </c>
      <c r="K335" s="170" t="str">
        <f t="shared" si="85"/>
        <v/>
      </c>
      <c r="L335" s="170" t="str">
        <f t="shared" si="85"/>
        <v/>
      </c>
      <c r="M335" s="170">
        <f t="shared" si="85"/>
        <v>0.83240390727461522</v>
      </c>
      <c r="N335" s="170">
        <f t="shared" si="85"/>
        <v>0.83087331246615759</v>
      </c>
      <c r="O335" s="170">
        <f t="shared" si="85"/>
        <v>0.84213513114518745</v>
      </c>
      <c r="P335" s="170">
        <f t="shared" si="85"/>
        <v>0.84533878268174423</v>
      </c>
      <c r="Q335" s="170">
        <f t="shared" si="85"/>
        <v>0.84615367498864735</v>
      </c>
    </row>
    <row r="336" spans="1:17" ht="12" customHeight="1" x14ac:dyDescent="0.25">
      <c r="A336" s="148" t="s">
        <v>60</v>
      </c>
      <c r="B336" s="73"/>
      <c r="C336" s="73">
        <f t="shared" si="85"/>
        <v>0.74219927933280849</v>
      </c>
      <c r="D336" s="73">
        <f t="shared" si="85"/>
        <v>0.74598918905057343</v>
      </c>
      <c r="E336" s="73">
        <f t="shared" si="85"/>
        <v>0.74969906130728903</v>
      </c>
      <c r="F336" s="73">
        <f t="shared" si="85"/>
        <v>0.75456833295090453</v>
      </c>
      <c r="G336" s="73">
        <f t="shared" si="85"/>
        <v>0.76006938514842726</v>
      </c>
      <c r="H336" s="73">
        <f t="shared" si="85"/>
        <v>0.76500531548309059</v>
      </c>
      <c r="I336" s="73">
        <f t="shared" si="85"/>
        <v>0.77349995912780745</v>
      </c>
      <c r="J336" s="73">
        <f t="shared" si="85"/>
        <v>0.7752781192481546</v>
      </c>
      <c r="K336" s="73" t="str">
        <f t="shared" si="85"/>
        <v/>
      </c>
      <c r="L336" s="73" t="str">
        <f t="shared" si="85"/>
        <v/>
      </c>
      <c r="M336" s="73">
        <f t="shared" si="85"/>
        <v>0.783834828911395</v>
      </c>
      <c r="N336" s="73">
        <f t="shared" si="85"/>
        <v>0.78603388071189917</v>
      </c>
      <c r="O336" s="73">
        <f t="shared" si="85"/>
        <v>0.79870221625417093</v>
      </c>
      <c r="P336" s="73">
        <f t="shared" si="85"/>
        <v>0.8016097993943504</v>
      </c>
      <c r="Q336" s="73">
        <f t="shared" si="85"/>
        <v>0.80345950463105287</v>
      </c>
    </row>
    <row r="337" spans="1:17" ht="12" customHeight="1" x14ac:dyDescent="0.25">
      <c r="A337" s="148" t="s">
        <v>59</v>
      </c>
      <c r="B337" s="73"/>
      <c r="C337" s="73">
        <f t="shared" si="85"/>
        <v>1.0189730699608495</v>
      </c>
      <c r="D337" s="73">
        <f t="shared" si="85"/>
        <v>1.017969074444935</v>
      </c>
      <c r="E337" s="73">
        <f t="shared" si="85"/>
        <v>1.0187202548210477</v>
      </c>
      <c r="F337" s="73">
        <f t="shared" si="85"/>
        <v>1.0198307614484867</v>
      </c>
      <c r="G337" s="73">
        <f t="shared" si="85"/>
        <v>1.0199456971065264</v>
      </c>
      <c r="H337" s="73">
        <f t="shared" si="85"/>
        <v>1.0196326842204868</v>
      </c>
      <c r="I337" s="73">
        <f t="shared" si="85"/>
        <v>1.0159731272159342</v>
      </c>
      <c r="J337" s="73">
        <f t="shared" si="85"/>
        <v>1.0119094347143227</v>
      </c>
      <c r="K337" s="73" t="str">
        <f t="shared" si="85"/>
        <v/>
      </c>
      <c r="L337" s="73" t="str">
        <f t="shared" si="85"/>
        <v/>
      </c>
      <c r="M337" s="73">
        <f t="shared" si="85"/>
        <v>1.0085290590447267</v>
      </c>
      <c r="N337" s="73">
        <f t="shared" si="85"/>
        <v>1.0056717629761789</v>
      </c>
      <c r="O337" s="73">
        <f t="shared" si="85"/>
        <v>1.0052610027316697</v>
      </c>
      <c r="P337" s="73">
        <f t="shared" si="85"/>
        <v>1.0070681594134134</v>
      </c>
      <c r="Q337" s="73">
        <f t="shared" si="85"/>
        <v>1.0054213353060786</v>
      </c>
    </row>
    <row r="338" spans="1:17" ht="12" customHeight="1" x14ac:dyDescent="0.25">
      <c r="A338" s="158" t="s">
        <v>62</v>
      </c>
      <c r="B338" s="169"/>
      <c r="C338" s="169">
        <f t="shared" si="85"/>
        <v>0.51672471428700018</v>
      </c>
      <c r="D338" s="169">
        <f t="shared" si="85"/>
        <v>0.51662251302486151</v>
      </c>
      <c r="E338" s="169">
        <f t="shared" si="85"/>
        <v>0.52161269886469297</v>
      </c>
      <c r="F338" s="169">
        <f t="shared" si="85"/>
        <v>0.51590875017919746</v>
      </c>
      <c r="G338" s="169">
        <f t="shared" si="85"/>
        <v>0.52633880734531757</v>
      </c>
      <c r="H338" s="169">
        <f t="shared" si="85"/>
        <v>0.53157837473406888</v>
      </c>
      <c r="I338" s="169">
        <f t="shared" si="85"/>
        <v>0.54728954848073674</v>
      </c>
      <c r="J338" s="169">
        <f t="shared" si="85"/>
        <v>0.5243027233421762</v>
      </c>
      <c r="K338" s="169">
        <f t="shared" si="85"/>
        <v>0.54439958945727374</v>
      </c>
      <c r="L338" s="169">
        <f t="shared" si="85"/>
        <v>0.52421871639353879</v>
      </c>
      <c r="M338" s="169">
        <f t="shared" si="85"/>
        <v>0.53589595709116178</v>
      </c>
      <c r="N338" s="169">
        <f t="shared" si="85"/>
        <v>0.54664371677797818</v>
      </c>
      <c r="O338" s="169">
        <f t="shared" si="85"/>
        <v>0.56229663294052101</v>
      </c>
      <c r="P338" s="169">
        <f t="shared" si="85"/>
        <v>0.52708604282530214</v>
      </c>
      <c r="Q338" s="169">
        <f t="shared" si="85"/>
        <v>0.57021874856216381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0.49077755985062271</v>
      </c>
      <c r="D339" s="73">
        <f t="shared" si="86"/>
        <v>0.49518009496058618</v>
      </c>
      <c r="E339" s="73">
        <f t="shared" si="86"/>
        <v>0.49968341352667883</v>
      </c>
      <c r="F339" s="73">
        <f t="shared" si="86"/>
        <v>0.5042541168237985</v>
      </c>
      <c r="G339" s="73">
        <f t="shared" si="86"/>
        <v>0.50894372506587371</v>
      </c>
      <c r="H339" s="73">
        <f t="shared" si="86"/>
        <v>0.51389211259633927</v>
      </c>
      <c r="I339" s="73">
        <f t="shared" si="86"/>
        <v>0.51920159864418114</v>
      </c>
      <c r="J339" s="73">
        <f t="shared" si="86"/>
        <v>0.5243027233421762</v>
      </c>
      <c r="K339" s="73">
        <f t="shared" si="86"/>
        <v>0.52420340496895357</v>
      </c>
      <c r="L339" s="73">
        <f t="shared" si="86"/>
        <v>0.52421871639353879</v>
      </c>
      <c r="M339" s="73">
        <f t="shared" si="86"/>
        <v>0.52459606133050718</v>
      </c>
      <c r="N339" s="73">
        <f t="shared" si="86"/>
        <v>0.52512732802882089</v>
      </c>
      <c r="O339" s="73">
        <f t="shared" si="86"/>
        <v>0.52587990624515013</v>
      </c>
      <c r="P339" s="73">
        <f t="shared" si="86"/>
        <v>0.52708604282530214</v>
      </c>
      <c r="Q339" s="73">
        <f t="shared" si="86"/>
        <v>0.52862756732727767</v>
      </c>
    </row>
    <row r="340" spans="1:17" ht="12" customHeight="1" x14ac:dyDescent="0.25">
      <c r="A340" s="29" t="s">
        <v>140</v>
      </c>
      <c r="B340" s="65"/>
      <c r="C340" s="65">
        <f t="shared" si="86"/>
        <v>0.82498611934571964</v>
      </c>
      <c r="D340" s="65">
        <f t="shared" si="86"/>
        <v>0.82813496742199288</v>
      </c>
      <c r="E340" s="65">
        <f t="shared" si="86"/>
        <v>0.83136623243415297</v>
      </c>
      <c r="F340" s="65">
        <f t="shared" si="86"/>
        <v>0.8347217048354616</v>
      </c>
      <c r="G340" s="65">
        <f t="shared" si="86"/>
        <v>0.83815392001729794</v>
      </c>
      <c r="H340" s="65">
        <f t="shared" si="86"/>
        <v>0.84200460366587848</v>
      </c>
      <c r="I340" s="65">
        <f t="shared" si="86"/>
        <v>0.84562129007327802</v>
      </c>
      <c r="J340" s="65" t="str">
        <f t="shared" si="86"/>
        <v/>
      </c>
      <c r="K340" s="65">
        <f t="shared" si="86"/>
        <v>0.84900668414621749</v>
      </c>
      <c r="L340" s="65" t="str">
        <f t="shared" si="86"/>
        <v/>
      </c>
      <c r="M340" s="65">
        <f t="shared" si="86"/>
        <v>0.84894134587247361</v>
      </c>
      <c r="N340" s="65">
        <f t="shared" si="86"/>
        <v>0.8486793244020514</v>
      </c>
      <c r="O340" s="65">
        <f t="shared" si="86"/>
        <v>0.84906117155549587</v>
      </c>
      <c r="P340" s="65" t="str">
        <f t="shared" si="86"/>
        <v/>
      </c>
      <c r="Q340" s="65">
        <f t="shared" si="86"/>
        <v>0.85378307042379797</v>
      </c>
    </row>
    <row r="342" spans="1:17" ht="12" customHeight="1" x14ac:dyDescent="0.25">
      <c r="A342" s="152" t="s">
        <v>190</v>
      </c>
      <c r="B342" s="168"/>
      <c r="C342" s="168">
        <f>SUM(C343,C346,C348,C357)</f>
        <v>678.0844910389078</v>
      </c>
      <c r="D342" s="168">
        <f t="shared" ref="D342:Q342" si="87">SUM(D343,D346,D348,D357)</f>
        <v>605.28089950487538</v>
      </c>
      <c r="E342" s="168">
        <f t="shared" si="87"/>
        <v>600.58189310246053</v>
      </c>
      <c r="F342" s="168">
        <f t="shared" si="87"/>
        <v>505.25312604094961</v>
      </c>
      <c r="G342" s="168">
        <f t="shared" si="87"/>
        <v>472.655144941152</v>
      </c>
      <c r="H342" s="168">
        <f t="shared" si="87"/>
        <v>537.28738983149549</v>
      </c>
      <c r="I342" s="168">
        <f t="shared" si="87"/>
        <v>466.56143020992869</v>
      </c>
      <c r="J342" s="168">
        <f t="shared" si="87"/>
        <v>553.59054668289389</v>
      </c>
      <c r="K342" s="168">
        <f t="shared" si="87"/>
        <v>607.79268700684383</v>
      </c>
      <c r="L342" s="168">
        <f t="shared" si="87"/>
        <v>755.04925700728825</v>
      </c>
      <c r="M342" s="168">
        <f t="shared" si="87"/>
        <v>485.81795926899974</v>
      </c>
      <c r="N342" s="168">
        <f t="shared" si="87"/>
        <v>511.37031589120909</v>
      </c>
      <c r="O342" s="168">
        <f t="shared" si="87"/>
        <v>673.44872276037233</v>
      </c>
      <c r="P342" s="168">
        <f t="shared" si="87"/>
        <v>308.79891988302444</v>
      </c>
      <c r="Q342" s="168">
        <f t="shared" si="87"/>
        <v>437.22292805242296</v>
      </c>
    </row>
    <row r="343" spans="1:17" ht="12" customHeight="1" x14ac:dyDescent="0.25">
      <c r="A343" s="158" t="s">
        <v>65</v>
      </c>
      <c r="B343" s="157"/>
      <c r="C343" s="157">
        <f>SUM(C344:C345)</f>
        <v>526.18336721565527</v>
      </c>
      <c r="D343" s="157">
        <f t="shared" ref="D343:Q343" si="88">SUM(D344:D345)</f>
        <v>470.72000272916074</v>
      </c>
      <c r="E343" s="157">
        <f t="shared" si="88"/>
        <v>468.74044831731106</v>
      </c>
      <c r="F343" s="157">
        <f t="shared" si="88"/>
        <v>391.30735616004421</v>
      </c>
      <c r="G343" s="157">
        <f t="shared" si="88"/>
        <v>363.61553466507428</v>
      </c>
      <c r="H343" s="157">
        <f t="shared" si="88"/>
        <v>408.38639275667822</v>
      </c>
      <c r="I343" s="157">
        <f t="shared" si="88"/>
        <v>348.87408969634123</v>
      </c>
      <c r="J343" s="157">
        <f t="shared" si="88"/>
        <v>417.85685199353242</v>
      </c>
      <c r="K343" s="157">
        <f t="shared" si="88"/>
        <v>458.87120918928179</v>
      </c>
      <c r="L343" s="157">
        <f t="shared" si="88"/>
        <v>591.87415906831302</v>
      </c>
      <c r="M343" s="157">
        <f t="shared" si="88"/>
        <v>357.0908734747303</v>
      </c>
      <c r="N343" s="157">
        <f t="shared" si="88"/>
        <v>382.4761652068679</v>
      </c>
      <c r="O343" s="157">
        <f t="shared" si="88"/>
        <v>524.51578666092018</v>
      </c>
      <c r="P343" s="157">
        <f t="shared" si="88"/>
        <v>213.7023129259357</v>
      </c>
      <c r="Q343" s="157">
        <f t="shared" si="88"/>
        <v>317.94733914836957</v>
      </c>
    </row>
    <row r="344" spans="1:17" ht="12" customHeight="1" x14ac:dyDescent="0.25">
      <c r="A344" s="23" t="s">
        <v>161</v>
      </c>
      <c r="B344" s="156"/>
      <c r="C344" s="156">
        <f>RES_hhdet_in_emi!C$64</f>
        <v>526.18336721565527</v>
      </c>
      <c r="D344" s="156">
        <f>RES_hhdet_in_emi!D$64</f>
        <v>470.72000272916074</v>
      </c>
      <c r="E344" s="156">
        <f>RES_hhdet_in_emi!E$64</f>
        <v>468.74044831731106</v>
      </c>
      <c r="F344" s="156">
        <f>RES_hhdet_in_emi!F$64</f>
        <v>391.30735616004421</v>
      </c>
      <c r="G344" s="156">
        <f>RES_hhdet_in_emi!G$64</f>
        <v>363.61553466507428</v>
      </c>
      <c r="H344" s="156">
        <f>RES_hhdet_in_emi!H$64</f>
        <v>408.38639275667822</v>
      </c>
      <c r="I344" s="156">
        <f>RES_hhdet_in_emi!I$64</f>
        <v>348.87408969634123</v>
      </c>
      <c r="J344" s="156">
        <f>RES_hhdet_in_emi!J$64</f>
        <v>417.85685199353242</v>
      </c>
      <c r="K344" s="156">
        <f>RES_hhdet_in_emi!K$64</f>
        <v>458.87120918928179</v>
      </c>
      <c r="L344" s="156">
        <f>RES_hhdet_in_emi!L$64</f>
        <v>591.87415906831302</v>
      </c>
      <c r="M344" s="156">
        <f>RES_hhdet_in_emi!M$64</f>
        <v>357.0908734747303</v>
      </c>
      <c r="N344" s="156">
        <f>RES_hhdet_in_emi!N$64</f>
        <v>382.4761652068679</v>
      </c>
      <c r="O344" s="156">
        <f>RES_hhdet_in_emi!O$64</f>
        <v>524.51578666092018</v>
      </c>
      <c r="P344" s="156">
        <f>RES_hhdet_in_emi!P$64</f>
        <v>213.7023129259357</v>
      </c>
      <c r="Q344" s="156">
        <f>RES_hhdet_in_emi!Q$64</f>
        <v>317.94733914836957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109.84578873136824</v>
      </c>
      <c r="D348" s="157">
        <f t="shared" ref="D348:Q348" si="90">SUM(D349:D350,D353:D354)</f>
        <v>93.011794480976164</v>
      </c>
      <c r="E348" s="157">
        <f t="shared" si="90"/>
        <v>91.779829941512503</v>
      </c>
      <c r="F348" s="157">
        <f t="shared" si="90"/>
        <v>77.390413068433446</v>
      </c>
      <c r="G348" s="157">
        <f t="shared" si="90"/>
        <v>74.027751254373186</v>
      </c>
      <c r="H348" s="157">
        <f t="shared" si="90"/>
        <v>88.346123795121656</v>
      </c>
      <c r="I348" s="157">
        <f t="shared" si="90"/>
        <v>78.724592351304764</v>
      </c>
      <c r="J348" s="157">
        <f t="shared" si="90"/>
        <v>91.68519243558093</v>
      </c>
      <c r="K348" s="157">
        <f t="shared" si="90"/>
        <v>104.35632442873498</v>
      </c>
      <c r="L348" s="157">
        <f t="shared" si="90"/>
        <v>111.68312006455297</v>
      </c>
      <c r="M348" s="157">
        <f t="shared" si="90"/>
        <v>87.661298608926074</v>
      </c>
      <c r="N348" s="157">
        <f t="shared" si="90"/>
        <v>90.011151768841003</v>
      </c>
      <c r="O348" s="157">
        <f t="shared" si="90"/>
        <v>101.88372558789882</v>
      </c>
      <c r="P348" s="157">
        <f t="shared" si="90"/>
        <v>62.771385683306427</v>
      </c>
      <c r="Q348" s="157">
        <f t="shared" si="90"/>
        <v>81.287790043668309</v>
      </c>
    </row>
    <row r="349" spans="1:17" ht="12" customHeight="1" x14ac:dyDescent="0.25">
      <c r="A349" s="167" t="s">
        <v>160</v>
      </c>
      <c r="B349" s="132"/>
      <c r="C349" s="132">
        <f>RES_hhdet_in_emi!C$69</f>
        <v>99.982822037428235</v>
      </c>
      <c r="D349" s="132">
        <f>RES_hhdet_in_emi!D$69</f>
        <v>85.180262473723374</v>
      </c>
      <c r="E349" s="132">
        <f>RES_hhdet_in_emi!E$69</f>
        <v>84.097995220818106</v>
      </c>
      <c r="F349" s="132">
        <f>RES_hhdet_in_emi!F$69</f>
        <v>69.770013337616518</v>
      </c>
      <c r="G349" s="132">
        <f>RES_hhdet_in_emi!G$69</f>
        <v>68.150766229609658</v>
      </c>
      <c r="H349" s="132">
        <f>RES_hhdet_in_emi!H$69</f>
        <v>83.581033611738931</v>
      </c>
      <c r="I349" s="132">
        <f>RES_hhdet_in_emi!I$69</f>
        <v>72.549700852058649</v>
      </c>
      <c r="J349" s="132">
        <f>RES_hhdet_in_emi!J$69</f>
        <v>83.190509012061796</v>
      </c>
      <c r="K349" s="132">
        <f>RES_hhdet_in_emi!K$69</f>
        <v>92.337130026904418</v>
      </c>
      <c r="L349" s="132">
        <f>RES_hhdet_in_emi!L$69</f>
        <v>100.34979217024735</v>
      </c>
      <c r="M349" s="132">
        <f>RES_hhdet_in_emi!M$69</f>
        <v>81.439657212861292</v>
      </c>
      <c r="N349" s="132">
        <f>RES_hhdet_in_emi!N$69</f>
        <v>84.57632425878343</v>
      </c>
      <c r="O349" s="132">
        <f>RES_hhdet_in_emi!O$69</f>
        <v>96.144791447387163</v>
      </c>
      <c r="P349" s="132">
        <f>RES_hhdet_in_emi!P$69</f>
        <v>60.620609389217798</v>
      </c>
      <c r="Q349" s="132">
        <f>RES_hhdet_in_emi!Q$69</f>
        <v>78.513067291127996</v>
      </c>
    </row>
    <row r="350" spans="1:17" ht="12" customHeight="1" x14ac:dyDescent="0.25">
      <c r="A350" s="167" t="s">
        <v>159</v>
      </c>
      <c r="B350" s="132"/>
      <c r="C350" s="132">
        <f>SUM(C351:C352)</f>
        <v>9.8629666939400131</v>
      </c>
      <c r="D350" s="132">
        <f t="shared" ref="D350:Q350" si="91">SUM(D351:D352)</f>
        <v>7.8315320072527825</v>
      </c>
      <c r="E350" s="132">
        <f t="shared" si="91"/>
        <v>7.6818347206943915</v>
      </c>
      <c r="F350" s="132">
        <f t="shared" si="91"/>
        <v>7.6203997308169322</v>
      </c>
      <c r="G350" s="132">
        <f t="shared" si="91"/>
        <v>5.8769850247635302</v>
      </c>
      <c r="H350" s="132">
        <f t="shared" si="91"/>
        <v>4.7650901833827177</v>
      </c>
      <c r="I350" s="132">
        <f t="shared" si="91"/>
        <v>6.1748914992461126</v>
      </c>
      <c r="J350" s="132">
        <f t="shared" si="91"/>
        <v>8.4946834235191329</v>
      </c>
      <c r="K350" s="132">
        <f t="shared" si="91"/>
        <v>12.019194401830568</v>
      </c>
      <c r="L350" s="132">
        <f t="shared" si="91"/>
        <v>11.333327894305608</v>
      </c>
      <c r="M350" s="132">
        <f t="shared" si="91"/>
        <v>6.2216413960647774</v>
      </c>
      <c r="N350" s="132">
        <f t="shared" si="91"/>
        <v>5.4348275100575716</v>
      </c>
      <c r="O350" s="132">
        <f t="shared" si="91"/>
        <v>5.7389341405116534</v>
      </c>
      <c r="P350" s="132">
        <f t="shared" si="91"/>
        <v>2.1507762940886264</v>
      </c>
      <c r="Q350" s="132">
        <f t="shared" si="91"/>
        <v>2.7747227525403071</v>
      </c>
    </row>
    <row r="351" spans="1:17" ht="12" customHeight="1" x14ac:dyDescent="0.25">
      <c r="A351" s="166" t="s">
        <v>203</v>
      </c>
      <c r="B351" s="165"/>
      <c r="C351" s="165">
        <f>RES_hhdet_in_emi!C$71</f>
        <v>9.8629666939400131</v>
      </c>
      <c r="D351" s="165">
        <f>RES_hhdet_in_emi!D$71</f>
        <v>7.8315320072527825</v>
      </c>
      <c r="E351" s="165">
        <f>RES_hhdet_in_emi!E$71</f>
        <v>7.6818347206943915</v>
      </c>
      <c r="F351" s="165">
        <f>RES_hhdet_in_emi!F$71</f>
        <v>7.6203997308169322</v>
      </c>
      <c r="G351" s="165">
        <f>RES_hhdet_in_emi!G$71</f>
        <v>5.8769850247635302</v>
      </c>
      <c r="H351" s="165">
        <f>RES_hhdet_in_emi!H$71</f>
        <v>4.7650901833827177</v>
      </c>
      <c r="I351" s="165">
        <f>RES_hhdet_in_emi!I$71</f>
        <v>6.1748914992461126</v>
      </c>
      <c r="J351" s="165">
        <f>RES_hhdet_in_emi!J$71</f>
        <v>8.4946834235191329</v>
      </c>
      <c r="K351" s="165">
        <f>RES_hhdet_in_emi!K$71</f>
        <v>12.019194401830568</v>
      </c>
      <c r="L351" s="165">
        <f>RES_hhdet_in_emi!L$71</f>
        <v>11.333327894305608</v>
      </c>
      <c r="M351" s="165">
        <f>RES_hhdet_in_emi!M$71</f>
        <v>6.2216413960647774</v>
      </c>
      <c r="N351" s="165">
        <f>RES_hhdet_in_emi!N$71</f>
        <v>5.4348275100575716</v>
      </c>
      <c r="O351" s="165">
        <f>RES_hhdet_in_emi!O$71</f>
        <v>5.7389341405116534</v>
      </c>
      <c r="P351" s="165">
        <f>RES_hhdet_in_emi!P$71</f>
        <v>2.1507762940886264</v>
      </c>
      <c r="Q351" s="165">
        <f>RES_hhdet_in_emi!Q$71</f>
        <v>2.7747227525403071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42.055335091884366</v>
      </c>
      <c r="D357" s="157">
        <f t="shared" ref="D357:Q357" si="93">SUM(D358:D359)</f>
        <v>41.549102294738539</v>
      </c>
      <c r="E357" s="157">
        <f t="shared" si="93"/>
        <v>40.061614843637052</v>
      </c>
      <c r="F357" s="157">
        <f t="shared" si="93"/>
        <v>36.555356812471928</v>
      </c>
      <c r="G357" s="157">
        <f t="shared" si="93"/>
        <v>35.011859021704559</v>
      </c>
      <c r="H357" s="157">
        <f t="shared" si="93"/>
        <v>40.554873279695634</v>
      </c>
      <c r="I357" s="157">
        <f t="shared" si="93"/>
        <v>38.962748162282715</v>
      </c>
      <c r="J357" s="157">
        <f t="shared" si="93"/>
        <v>44.048502253780562</v>
      </c>
      <c r="K357" s="157">
        <f t="shared" si="93"/>
        <v>44.565153388827056</v>
      </c>
      <c r="L357" s="157">
        <f t="shared" si="93"/>
        <v>51.49197787442224</v>
      </c>
      <c r="M357" s="157">
        <f t="shared" si="93"/>
        <v>41.065787185343389</v>
      </c>
      <c r="N357" s="157">
        <f t="shared" si="93"/>
        <v>38.882998915500188</v>
      </c>
      <c r="O357" s="157">
        <f t="shared" si="93"/>
        <v>47.049210511553298</v>
      </c>
      <c r="P357" s="157">
        <f t="shared" si="93"/>
        <v>32.325221273782283</v>
      </c>
      <c r="Q357" s="157">
        <f t="shared" si="93"/>
        <v>37.98779886038507</v>
      </c>
    </row>
    <row r="358" spans="1:17" ht="12" customHeight="1" x14ac:dyDescent="0.25">
      <c r="A358" s="23" t="s">
        <v>203</v>
      </c>
      <c r="B358" s="156"/>
      <c r="C358" s="156">
        <f>RES_hhdet_in_emi!C$78</f>
        <v>42.055335091884366</v>
      </c>
      <c r="D358" s="156">
        <f>RES_hhdet_in_emi!D$78</f>
        <v>41.549102294738539</v>
      </c>
      <c r="E358" s="156">
        <f>RES_hhdet_in_emi!E$78</f>
        <v>40.061614843637052</v>
      </c>
      <c r="F358" s="156">
        <f>RES_hhdet_in_emi!F$78</f>
        <v>36.555356812471928</v>
      </c>
      <c r="G358" s="156">
        <f>RES_hhdet_in_emi!G$78</f>
        <v>35.011859021704559</v>
      </c>
      <c r="H358" s="156">
        <f>RES_hhdet_in_emi!H$78</f>
        <v>40.554873279695634</v>
      </c>
      <c r="I358" s="156">
        <f>RES_hhdet_in_emi!I$78</f>
        <v>38.962748162282715</v>
      </c>
      <c r="J358" s="156">
        <f>RES_hhdet_in_emi!J$78</f>
        <v>44.048502253780562</v>
      </c>
      <c r="K358" s="156">
        <f>RES_hhdet_in_emi!K$78</f>
        <v>44.565153388827056</v>
      </c>
      <c r="L358" s="156">
        <f>RES_hhdet_in_emi!L$78</f>
        <v>51.49197787442224</v>
      </c>
      <c r="M358" s="156">
        <f>RES_hhdet_in_emi!M$78</f>
        <v>41.065787185343389</v>
      </c>
      <c r="N358" s="156">
        <f>RES_hhdet_in_emi!N$78</f>
        <v>38.882998915500188</v>
      </c>
      <c r="O358" s="156">
        <f>RES_hhdet_in_emi!O$78</f>
        <v>47.049210511553298</v>
      </c>
      <c r="P358" s="156">
        <f>RES_hhdet_in_emi!P$78</f>
        <v>32.325221273782283</v>
      </c>
      <c r="Q358" s="156">
        <f>RES_hhdet_in_emi!Q$78</f>
        <v>37.98779886038507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16679.603571148313</v>
      </c>
      <c r="D361" s="168">
        <f t="shared" si="94"/>
        <v>16043.502785883587</v>
      </c>
      <c r="E361" s="168">
        <f t="shared" si="94"/>
        <v>16333.287897359216</v>
      </c>
      <c r="F361" s="168">
        <f t="shared" si="94"/>
        <v>15734.29384876242</v>
      </c>
      <c r="G361" s="168">
        <f t="shared" si="94"/>
        <v>15220.543695424281</v>
      </c>
      <c r="H361" s="168">
        <f t="shared" si="94"/>
        <v>15301.846298216224</v>
      </c>
      <c r="I361" s="168">
        <f t="shared" si="94"/>
        <v>13776.417511619125</v>
      </c>
      <c r="J361" s="168">
        <f t="shared" si="94"/>
        <v>15592.415578378275</v>
      </c>
      <c r="K361" s="168">
        <f t="shared" si="94"/>
        <v>15369.921312917093</v>
      </c>
      <c r="L361" s="168">
        <f t="shared" si="94"/>
        <v>17732.440798052834</v>
      </c>
      <c r="M361" s="168">
        <f t="shared" si="94"/>
        <v>14090.826436788822</v>
      </c>
      <c r="N361" s="168">
        <f t="shared" si="94"/>
        <v>15107.783480392753</v>
      </c>
      <c r="O361" s="168">
        <f t="shared" si="94"/>
        <v>16089.415338660843</v>
      </c>
      <c r="P361" s="168">
        <f t="shared" si="94"/>
        <v>12274.871825255119</v>
      </c>
      <c r="Q361" s="168">
        <f t="shared" si="94"/>
        <v>13097.663384064495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12828.32400746354</v>
      </c>
      <c r="D362" s="157">
        <f t="shared" si="95"/>
        <v>12114.883064305764</v>
      </c>
      <c r="E362" s="157">
        <f t="shared" si="95"/>
        <v>12444.333086172348</v>
      </c>
      <c r="F362" s="157">
        <f t="shared" si="95"/>
        <v>11868.489720013495</v>
      </c>
      <c r="G362" s="157">
        <f t="shared" si="95"/>
        <v>11344.110004811535</v>
      </c>
      <c r="H362" s="157">
        <f t="shared" si="95"/>
        <v>11350.090787496823</v>
      </c>
      <c r="I362" s="157">
        <f t="shared" si="95"/>
        <v>9817.3824697752971</v>
      </c>
      <c r="J362" s="157">
        <f t="shared" si="95"/>
        <v>11641.094096515584</v>
      </c>
      <c r="K362" s="157">
        <f t="shared" si="95"/>
        <v>11501.32712105797</v>
      </c>
      <c r="L362" s="157">
        <f t="shared" si="95"/>
        <v>13853.236188648338</v>
      </c>
      <c r="M362" s="157">
        <f t="shared" si="95"/>
        <v>10136.098370155525</v>
      </c>
      <c r="N362" s="157">
        <f t="shared" si="95"/>
        <v>11162.908308859949</v>
      </c>
      <c r="O362" s="157">
        <f t="shared" si="95"/>
        <v>12041.687289448644</v>
      </c>
      <c r="P362" s="157">
        <f t="shared" si="95"/>
        <v>8221.3816276486396</v>
      </c>
      <c r="Q362" s="157">
        <f t="shared" si="95"/>
        <v>8995.7973607886888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12668.171743713416</v>
      </c>
      <c r="D363" s="156">
        <f t="shared" si="96"/>
        <v>11936.67049395277</v>
      </c>
      <c r="E363" s="156">
        <f t="shared" si="96"/>
        <v>12264.207016289063</v>
      </c>
      <c r="F363" s="156">
        <f t="shared" si="96"/>
        <v>11704.098050873708</v>
      </c>
      <c r="G363" s="156">
        <f t="shared" si="96"/>
        <v>11186.644210999333</v>
      </c>
      <c r="H363" s="156">
        <f t="shared" si="96"/>
        <v>11195.395747085147</v>
      </c>
      <c r="I363" s="156">
        <f t="shared" si="96"/>
        <v>9654.0087197569101</v>
      </c>
      <c r="J363" s="156">
        <f t="shared" si="96"/>
        <v>11467.58160021036</v>
      </c>
      <c r="K363" s="156">
        <f t="shared" si="96"/>
        <v>11301.144816216409</v>
      </c>
      <c r="L363" s="156">
        <f t="shared" si="96"/>
        <v>13664.45647703217</v>
      </c>
      <c r="M363" s="156">
        <f t="shared" si="96"/>
        <v>9910.3527876539556</v>
      </c>
      <c r="N363" s="156">
        <f t="shared" si="96"/>
        <v>10879.980743957536</v>
      </c>
      <c r="O363" s="156">
        <f t="shared" si="96"/>
        <v>11741.997675626939</v>
      </c>
      <c r="P363" s="156">
        <f t="shared" si="96"/>
        <v>7919.3761188899207</v>
      </c>
      <c r="Q363" s="156">
        <f t="shared" si="96"/>
        <v>8672.1845212452463</v>
      </c>
    </row>
    <row r="364" spans="1:17" ht="12" customHeight="1" x14ac:dyDescent="0.25">
      <c r="A364" s="23" t="s">
        <v>60</v>
      </c>
      <c r="B364" s="156"/>
      <c r="C364" s="156">
        <f t="shared" si="96"/>
        <v>160.15226375012412</v>
      </c>
      <c r="D364" s="156">
        <f t="shared" si="96"/>
        <v>178.2125703529947</v>
      </c>
      <c r="E364" s="156">
        <f t="shared" si="96"/>
        <v>180.12606988328503</v>
      </c>
      <c r="F364" s="156">
        <f t="shared" si="96"/>
        <v>164.39166913978576</v>
      </c>
      <c r="G364" s="156">
        <f t="shared" si="96"/>
        <v>157.46579381220192</v>
      </c>
      <c r="H364" s="156">
        <f t="shared" si="96"/>
        <v>154.69504041167588</v>
      </c>
      <c r="I364" s="156">
        <f t="shared" si="96"/>
        <v>163.3737500183872</v>
      </c>
      <c r="J364" s="156">
        <f t="shared" si="96"/>
        <v>173.5124963052246</v>
      </c>
      <c r="K364" s="156">
        <f t="shared" si="96"/>
        <v>200.18230484156055</v>
      </c>
      <c r="L364" s="156">
        <f t="shared" si="96"/>
        <v>188.7797116161677</v>
      </c>
      <c r="M364" s="156">
        <f t="shared" si="96"/>
        <v>225.74558250157037</v>
      </c>
      <c r="N364" s="156">
        <f t="shared" si="96"/>
        <v>282.92756490241254</v>
      </c>
      <c r="O364" s="156">
        <f t="shared" si="96"/>
        <v>299.68961382170602</v>
      </c>
      <c r="P364" s="156">
        <f t="shared" si="96"/>
        <v>302.00550875871801</v>
      </c>
      <c r="Q364" s="156">
        <f t="shared" si="96"/>
        <v>323.61283954344293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7.6341920094258313</v>
      </c>
      <c r="D365" s="157">
        <f t="shared" si="97"/>
        <v>8.9964375842466477</v>
      </c>
      <c r="E365" s="157">
        <f t="shared" si="97"/>
        <v>7.0244077882994258</v>
      </c>
      <c r="F365" s="157">
        <f t="shared" si="97"/>
        <v>8.0299687226778254</v>
      </c>
      <c r="G365" s="157">
        <f t="shared" si="97"/>
        <v>5.3750683305861378</v>
      </c>
      <c r="H365" s="157">
        <f t="shared" si="97"/>
        <v>7.1384288354779057</v>
      </c>
      <c r="I365" s="157">
        <f t="shared" si="97"/>
        <v>10.282562049106497</v>
      </c>
      <c r="J365" s="157">
        <f t="shared" si="97"/>
        <v>19.070573985536626</v>
      </c>
      <c r="K365" s="157">
        <f t="shared" si="97"/>
        <v>26.924300280131231</v>
      </c>
      <c r="L365" s="157">
        <f t="shared" si="97"/>
        <v>21.802554523546899</v>
      </c>
      <c r="M365" s="157">
        <f t="shared" si="97"/>
        <v>57.174390664172016</v>
      </c>
      <c r="N365" s="157">
        <f t="shared" si="97"/>
        <v>58.099534672041514</v>
      </c>
      <c r="O365" s="157">
        <f t="shared" si="97"/>
        <v>47.937039610104087</v>
      </c>
      <c r="P365" s="157">
        <f t="shared" si="97"/>
        <v>66.43050163752109</v>
      </c>
      <c r="Q365" s="157">
        <f t="shared" si="97"/>
        <v>63.582330435978172</v>
      </c>
    </row>
    <row r="366" spans="1:17" ht="12" customHeight="1" x14ac:dyDescent="0.25">
      <c r="A366" s="23" t="s">
        <v>60</v>
      </c>
      <c r="B366" s="156"/>
      <c r="C366" s="156">
        <f t="shared" si="96"/>
        <v>7.6341920094258313</v>
      </c>
      <c r="D366" s="156">
        <f t="shared" si="96"/>
        <v>8.9964375842466477</v>
      </c>
      <c r="E366" s="156">
        <f t="shared" si="96"/>
        <v>7.0244077882994258</v>
      </c>
      <c r="F366" s="156">
        <f t="shared" si="96"/>
        <v>8.0299687226778254</v>
      </c>
      <c r="G366" s="156">
        <f t="shared" si="96"/>
        <v>5.3750683305861378</v>
      </c>
      <c r="H366" s="156">
        <f t="shared" si="96"/>
        <v>7.1384288354779057</v>
      </c>
      <c r="I366" s="156">
        <f t="shared" si="96"/>
        <v>10.282562049106497</v>
      </c>
      <c r="J366" s="156">
        <f t="shared" si="96"/>
        <v>19.070573985536626</v>
      </c>
      <c r="K366" s="156">
        <f t="shared" si="96"/>
        <v>26.924300280131231</v>
      </c>
      <c r="L366" s="156">
        <f t="shared" si="96"/>
        <v>21.802554523546899</v>
      </c>
      <c r="M366" s="156">
        <f t="shared" si="96"/>
        <v>57.174390664172016</v>
      </c>
      <c r="N366" s="156">
        <f t="shared" si="96"/>
        <v>58.099534672041514</v>
      </c>
      <c r="O366" s="156">
        <f t="shared" si="96"/>
        <v>47.937039610104087</v>
      </c>
      <c r="P366" s="156">
        <f t="shared" si="96"/>
        <v>66.43050163752109</v>
      </c>
      <c r="Q366" s="156">
        <f t="shared" si="96"/>
        <v>63.582330435978172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2745.9133341603992</v>
      </c>
      <c r="D367" s="157">
        <f t="shared" si="98"/>
        <v>2793.4838744082031</v>
      </c>
      <c r="E367" s="157">
        <f t="shared" si="98"/>
        <v>2759.5445109937982</v>
      </c>
      <c r="F367" s="157">
        <f t="shared" si="98"/>
        <v>2724.4246088242767</v>
      </c>
      <c r="G367" s="157">
        <f t="shared" si="98"/>
        <v>2733.8276391931822</v>
      </c>
      <c r="H367" s="157">
        <f t="shared" si="98"/>
        <v>2769.5150137509381</v>
      </c>
      <c r="I367" s="157">
        <f t="shared" si="98"/>
        <v>2769.0691611197813</v>
      </c>
      <c r="J367" s="157">
        <f t="shared" si="98"/>
        <v>2723.3924398339009</v>
      </c>
      <c r="K367" s="157">
        <f t="shared" si="98"/>
        <v>2671.3423464015855</v>
      </c>
      <c r="L367" s="157">
        <f t="shared" si="98"/>
        <v>2668.619135739963</v>
      </c>
      <c r="M367" s="157">
        <f t="shared" si="98"/>
        <v>2716.7143893980665</v>
      </c>
      <c r="N367" s="157">
        <f t="shared" si="98"/>
        <v>2701.9090801418706</v>
      </c>
      <c r="O367" s="157">
        <f t="shared" si="98"/>
        <v>2812.7752141633405</v>
      </c>
      <c r="P367" s="157">
        <f t="shared" si="98"/>
        <v>2789.1522803288376</v>
      </c>
      <c r="Q367" s="157">
        <f t="shared" si="98"/>
        <v>2850.1728298631642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2794.1449507950265</v>
      </c>
      <c r="D368" s="132">
        <f t="shared" si="99"/>
        <v>2824.3055950622015</v>
      </c>
      <c r="E368" s="132">
        <f t="shared" si="99"/>
        <v>2787.7069195093436</v>
      </c>
      <c r="F368" s="132">
        <f t="shared" si="99"/>
        <v>2758.075935222691</v>
      </c>
      <c r="G368" s="132">
        <f t="shared" si="99"/>
        <v>2755.2317265495826</v>
      </c>
      <c r="H368" s="132">
        <f t="shared" si="99"/>
        <v>2781.2637166073232</v>
      </c>
      <c r="I368" s="132">
        <f t="shared" si="99"/>
        <v>2768.6605550579675</v>
      </c>
      <c r="J368" s="132">
        <f t="shared" si="99"/>
        <v>2750.7432062093403</v>
      </c>
      <c r="K368" s="132">
        <f t="shared" si="99"/>
        <v>2720.401352582634</v>
      </c>
      <c r="L368" s="132">
        <f t="shared" si="99"/>
        <v>2711.0585067816905</v>
      </c>
      <c r="M368" s="132">
        <f t="shared" si="99"/>
        <v>2699.7686594332322</v>
      </c>
      <c r="N368" s="132">
        <f t="shared" si="99"/>
        <v>2705.4563240328889</v>
      </c>
      <c r="O368" s="132">
        <f t="shared" si="99"/>
        <v>2721.3449513054866</v>
      </c>
      <c r="P368" s="132">
        <f t="shared" si="99"/>
        <v>2698.6242288277053</v>
      </c>
      <c r="Q368" s="132">
        <f t="shared" si="99"/>
        <v>2715.3051545761791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2422.8250350833982</v>
      </c>
      <c r="D369" s="132">
        <f t="shared" si="100"/>
        <v>2459.3441602975595</v>
      </c>
      <c r="E369" s="132">
        <f t="shared" si="100"/>
        <v>2436.9596833545252</v>
      </c>
      <c r="F369" s="132">
        <f t="shared" si="100"/>
        <v>2419.8459984794977</v>
      </c>
      <c r="G369" s="132">
        <f t="shared" si="100"/>
        <v>2424.0842381873681</v>
      </c>
      <c r="H369" s="132">
        <f t="shared" si="100"/>
        <v>2452.6477860418318</v>
      </c>
      <c r="I369" s="132">
        <f t="shared" si="100"/>
        <v>2448.0184351814692</v>
      </c>
      <c r="J369" s="132">
        <f t="shared" si="100"/>
        <v>2439.7485848742749</v>
      </c>
      <c r="K369" s="132">
        <f t="shared" si="100"/>
        <v>2421.3707765669451</v>
      </c>
      <c r="L369" s="132">
        <f t="shared" si="100"/>
        <v>2419.2665106154204</v>
      </c>
      <c r="M369" s="132">
        <f t="shared" si="100"/>
        <v>2410.6070581439858</v>
      </c>
      <c r="N369" s="132">
        <f t="shared" si="100"/>
        <v>2412.8505837725043</v>
      </c>
      <c r="O369" s="132">
        <f t="shared" si="100"/>
        <v>2421.6642435913077</v>
      </c>
      <c r="P369" s="132">
        <f t="shared" si="100"/>
        <v>2400.6452090537869</v>
      </c>
      <c r="Q369" s="132">
        <f t="shared" si="100"/>
        <v>2407.4153773536641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1832.3734248998251</v>
      </c>
      <c r="D370" s="165">
        <f t="shared" si="101"/>
        <v>1856.4352996853581</v>
      </c>
      <c r="E370" s="165">
        <f t="shared" si="101"/>
        <v>1836.0841998826284</v>
      </c>
      <c r="F370" s="165">
        <f t="shared" si="101"/>
        <v>1819.89987207492</v>
      </c>
      <c r="G370" s="165">
        <f t="shared" si="101"/>
        <v>1819.8949843805221</v>
      </c>
      <c r="H370" s="165">
        <f t="shared" si="101"/>
        <v>1837.947951567674</v>
      </c>
      <c r="I370" s="165">
        <f t="shared" si="101"/>
        <v>1831.0334925203149</v>
      </c>
      <c r="J370" s="165">
        <f t="shared" si="101"/>
        <v>1821.5226728960095</v>
      </c>
      <c r="K370" s="165">
        <f t="shared" si="101"/>
        <v>1804.2796100719079</v>
      </c>
      <c r="L370" s="165">
        <f t="shared" si="101"/>
        <v>1798.9739408178755</v>
      </c>
      <c r="M370" s="165">
        <f t="shared" si="101"/>
        <v>1790.378919653642</v>
      </c>
      <c r="N370" s="165">
        <f t="shared" si="101"/>
        <v>1793.1540858089568</v>
      </c>
      <c r="O370" s="165">
        <f t="shared" si="101"/>
        <v>1802.170552679502</v>
      </c>
      <c r="P370" s="165">
        <f t="shared" si="101"/>
        <v>1782.2877146619728</v>
      </c>
      <c r="Q370" s="165">
        <f t="shared" si="101"/>
        <v>1788.0301850057908</v>
      </c>
    </row>
    <row r="371" spans="1:17" ht="12" customHeight="1" x14ac:dyDescent="0.25">
      <c r="A371" s="147" t="s">
        <v>59</v>
      </c>
      <c r="B371" s="164"/>
      <c r="C371" s="164">
        <f t="shared" si="101"/>
        <v>590.45161018357305</v>
      </c>
      <c r="D371" s="164">
        <f t="shared" si="101"/>
        <v>602.9088606122009</v>
      </c>
      <c r="E371" s="164">
        <f t="shared" si="101"/>
        <v>600.8754834718967</v>
      </c>
      <c r="F371" s="164">
        <f t="shared" si="101"/>
        <v>599.94612640457763</v>
      </c>
      <c r="G371" s="164">
        <f t="shared" si="101"/>
        <v>604.1892538068463</v>
      </c>
      <c r="H371" s="164">
        <f t="shared" si="101"/>
        <v>614.69983447415757</v>
      </c>
      <c r="I371" s="164">
        <f t="shared" si="101"/>
        <v>616.98494266115392</v>
      </c>
      <c r="J371" s="164">
        <f t="shared" si="101"/>
        <v>618.22591197826557</v>
      </c>
      <c r="K371" s="164">
        <f t="shared" si="101"/>
        <v>617.09116649503699</v>
      </c>
      <c r="L371" s="164">
        <f t="shared" si="101"/>
        <v>620.29256979754496</v>
      </c>
      <c r="M371" s="164">
        <f t="shared" si="101"/>
        <v>620.22813849034367</v>
      </c>
      <c r="N371" s="164">
        <f t="shared" si="101"/>
        <v>619.69649796354713</v>
      </c>
      <c r="O371" s="164">
        <f t="shared" si="101"/>
        <v>619.49369091180586</v>
      </c>
      <c r="P371" s="164">
        <f t="shared" si="101"/>
        <v>618.35749439181416</v>
      </c>
      <c r="Q371" s="164">
        <f t="shared" si="101"/>
        <v>619.38519234787339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2791.7275512294809</v>
      </c>
      <c r="D372" s="162">
        <f t="shared" si="102"/>
        <v>2910.0873532870032</v>
      </c>
      <c r="E372" s="162">
        <f t="shared" si="102"/>
        <v>2904.6168925892362</v>
      </c>
      <c r="F372" s="162">
        <f t="shared" si="102"/>
        <v>2849.0109101489666</v>
      </c>
      <c r="G372" s="162">
        <f t="shared" si="102"/>
        <v>2854.0572041376536</v>
      </c>
      <c r="H372" s="162">
        <f t="shared" si="102"/>
        <v>2905.8281041845344</v>
      </c>
      <c r="I372" s="162">
        <f t="shared" si="102"/>
        <v>2962.3476306430207</v>
      </c>
      <c r="J372" s="162">
        <f t="shared" si="102"/>
        <v>3064.3840633483774</v>
      </c>
      <c r="K372" s="162">
        <f t="shared" si="102"/>
        <v>0</v>
      </c>
      <c r="L372" s="162">
        <f t="shared" si="102"/>
        <v>0</v>
      </c>
      <c r="M372" s="162">
        <f t="shared" si="102"/>
        <v>3470.4842607085579</v>
      </c>
      <c r="N372" s="162">
        <f t="shared" si="102"/>
        <v>3746.1268449846252</v>
      </c>
      <c r="O372" s="162">
        <f t="shared" si="102"/>
        <v>3633.943939268308</v>
      </c>
      <c r="P372" s="162">
        <f t="shared" si="102"/>
        <v>3589.298432075434</v>
      </c>
      <c r="Q372" s="162">
        <f t="shared" si="102"/>
        <v>3646.3400347633233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2418.83570492749</v>
      </c>
      <c r="D373" s="160">
        <f t="shared" si="103"/>
        <v>2515.731639441251</v>
      </c>
      <c r="E373" s="160">
        <f t="shared" si="103"/>
        <v>2511.7532034268993</v>
      </c>
      <c r="F373" s="160">
        <f t="shared" si="103"/>
        <v>2473.2956446099788</v>
      </c>
      <c r="G373" s="160">
        <f t="shared" si="103"/>
        <v>2479.4313058241974</v>
      </c>
      <c r="H373" s="160">
        <f t="shared" si="103"/>
        <v>2523.6792236377332</v>
      </c>
      <c r="I373" s="160">
        <f t="shared" si="103"/>
        <v>2563.5154693972754</v>
      </c>
      <c r="J373" s="160">
        <f t="shared" si="103"/>
        <v>2636.9897906408337</v>
      </c>
      <c r="K373" s="160">
        <f t="shared" si="103"/>
        <v>0</v>
      </c>
      <c r="L373" s="160">
        <f t="shared" si="103"/>
        <v>0</v>
      </c>
      <c r="M373" s="160">
        <f t="shared" si="103"/>
        <v>2914.6852209611075</v>
      </c>
      <c r="N373" s="160">
        <f t="shared" si="103"/>
        <v>3095.6419721308148</v>
      </c>
      <c r="O373" s="160">
        <f t="shared" si="103"/>
        <v>3009.0049133485095</v>
      </c>
      <c r="P373" s="160">
        <f t="shared" si="103"/>
        <v>2972.910139619662</v>
      </c>
      <c r="Q373" s="160">
        <f t="shared" si="103"/>
        <v>3010.7755367348864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1829.3201699420495</v>
      </c>
      <c r="D374" s="156">
        <f t="shared" si="104"/>
        <v>1912.5597148906506</v>
      </c>
      <c r="E374" s="156">
        <f t="shared" si="104"/>
        <v>1910.5253408335043</v>
      </c>
      <c r="F374" s="156">
        <f t="shared" si="104"/>
        <v>1873.1821273615481</v>
      </c>
      <c r="G374" s="156">
        <f t="shared" si="104"/>
        <v>1874.4672090273909</v>
      </c>
      <c r="H374" s="156">
        <f t="shared" si="104"/>
        <v>1907.136710868228</v>
      </c>
      <c r="I374" s="156">
        <f t="shared" si="104"/>
        <v>1941.7946199925361</v>
      </c>
      <c r="J374" s="156">
        <f t="shared" si="104"/>
        <v>2011.5482060758675</v>
      </c>
      <c r="K374" s="156">
        <f t="shared" si="104"/>
        <v>0</v>
      </c>
      <c r="L374" s="156">
        <f t="shared" si="104"/>
        <v>0</v>
      </c>
      <c r="M374" s="156">
        <f t="shared" si="104"/>
        <v>2284.6575837717719</v>
      </c>
      <c r="N374" s="156">
        <f t="shared" si="104"/>
        <v>2463.6616164927195</v>
      </c>
      <c r="O374" s="156">
        <f t="shared" si="104"/>
        <v>2376.3043803099254</v>
      </c>
      <c r="P374" s="156">
        <f t="shared" si="104"/>
        <v>2340.1671458651613</v>
      </c>
      <c r="Q374" s="156">
        <f t="shared" si="104"/>
        <v>2374.3059461978846</v>
      </c>
    </row>
    <row r="375" spans="1:17" ht="12" customHeight="1" x14ac:dyDescent="0.25">
      <c r="A375" s="148" t="s">
        <v>59</v>
      </c>
      <c r="B375" s="156"/>
      <c r="C375" s="156">
        <f t="shared" si="104"/>
        <v>589.51553498544058</v>
      </c>
      <c r="D375" s="156">
        <f t="shared" si="104"/>
        <v>603.17192455060047</v>
      </c>
      <c r="E375" s="156">
        <f t="shared" si="104"/>
        <v>601.22786259339478</v>
      </c>
      <c r="F375" s="156">
        <f t="shared" si="104"/>
        <v>600.11351724843041</v>
      </c>
      <c r="G375" s="156">
        <f t="shared" si="104"/>
        <v>604.96409679680585</v>
      </c>
      <c r="H375" s="156">
        <f t="shared" si="104"/>
        <v>616.54251276950492</v>
      </c>
      <c r="I375" s="156">
        <f t="shared" si="104"/>
        <v>621.72084940473951</v>
      </c>
      <c r="J375" s="156">
        <f t="shared" si="104"/>
        <v>625.44158456496655</v>
      </c>
      <c r="K375" s="156">
        <f t="shared" si="104"/>
        <v>0</v>
      </c>
      <c r="L375" s="156">
        <f t="shared" si="104"/>
        <v>0</v>
      </c>
      <c r="M375" s="156">
        <f t="shared" si="104"/>
        <v>630.02763718933556</v>
      </c>
      <c r="N375" s="156">
        <f t="shared" si="104"/>
        <v>631.98035563809503</v>
      </c>
      <c r="O375" s="156">
        <f t="shared" si="104"/>
        <v>632.70053303858367</v>
      </c>
      <c r="P375" s="156">
        <f t="shared" si="104"/>
        <v>632.74299375450073</v>
      </c>
      <c r="Q375" s="156">
        <f t="shared" si="104"/>
        <v>636.46959053700164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1097.7320375149491</v>
      </c>
      <c r="D376" s="157">
        <f t="shared" si="105"/>
        <v>1126.1394095853734</v>
      </c>
      <c r="E376" s="157">
        <f t="shared" si="105"/>
        <v>1122.3858924047704</v>
      </c>
      <c r="F376" s="157">
        <f t="shared" si="105"/>
        <v>1133.3495512019701</v>
      </c>
      <c r="G376" s="157">
        <f t="shared" si="105"/>
        <v>1137.2309830889772</v>
      </c>
      <c r="H376" s="157">
        <f t="shared" si="105"/>
        <v>1175.1020681329828</v>
      </c>
      <c r="I376" s="157">
        <f t="shared" si="105"/>
        <v>1179.6833186749407</v>
      </c>
      <c r="J376" s="157">
        <f t="shared" si="105"/>
        <v>1208.8584680432546</v>
      </c>
      <c r="K376" s="157">
        <f t="shared" si="105"/>
        <v>1170.3275451774086</v>
      </c>
      <c r="L376" s="157">
        <f t="shared" si="105"/>
        <v>1188.7829191409876</v>
      </c>
      <c r="M376" s="157">
        <f t="shared" si="105"/>
        <v>1180.8392865710593</v>
      </c>
      <c r="N376" s="157">
        <f t="shared" si="105"/>
        <v>1184.8665567188932</v>
      </c>
      <c r="O376" s="157">
        <f t="shared" si="105"/>
        <v>1187.0157954387546</v>
      </c>
      <c r="P376" s="157">
        <f t="shared" si="105"/>
        <v>1197.9074156401198</v>
      </c>
      <c r="Q376" s="157">
        <f t="shared" si="105"/>
        <v>1188.1108629766634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1129.8463021730427</v>
      </c>
      <c r="D377" s="156">
        <f t="shared" si="106"/>
        <v>1150.4391493633036</v>
      </c>
      <c r="E377" s="156">
        <f t="shared" si="106"/>
        <v>1146.1745237863167</v>
      </c>
      <c r="F377" s="156">
        <f t="shared" si="106"/>
        <v>1146.6519417317716</v>
      </c>
      <c r="G377" s="156">
        <f t="shared" si="106"/>
        <v>1157.1590160902242</v>
      </c>
      <c r="H377" s="156">
        <f t="shared" si="106"/>
        <v>1196.9849385606731</v>
      </c>
      <c r="I377" s="156">
        <f t="shared" si="106"/>
        <v>1207.9511753769905</v>
      </c>
      <c r="J377" s="156">
        <f t="shared" si="106"/>
        <v>1208.8584680432546</v>
      </c>
      <c r="K377" s="156">
        <f t="shared" si="106"/>
        <v>1184.7013281060499</v>
      </c>
      <c r="L377" s="156">
        <f t="shared" si="106"/>
        <v>1188.7829191409876</v>
      </c>
      <c r="M377" s="156">
        <f t="shared" si="106"/>
        <v>1182.8665611130946</v>
      </c>
      <c r="N377" s="156">
        <f t="shared" si="106"/>
        <v>1186.3845247928907</v>
      </c>
      <c r="O377" s="156">
        <f t="shared" si="106"/>
        <v>1193.4880178083113</v>
      </c>
      <c r="P377" s="156">
        <f t="shared" si="106"/>
        <v>1197.9074156401198</v>
      </c>
      <c r="Q377" s="156">
        <f t="shared" si="106"/>
        <v>1199.2974512677561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820.62251083998729</v>
      </c>
      <c r="D378" s="57">
        <f t="shared" si="107"/>
        <v>861.71419146595963</v>
      </c>
      <c r="E378" s="57">
        <f t="shared" si="107"/>
        <v>867.93784524943499</v>
      </c>
      <c r="F378" s="57">
        <f t="shared" si="107"/>
        <v>860.32678060266562</v>
      </c>
      <c r="G378" s="57">
        <f t="shared" si="107"/>
        <v>868.97503390256736</v>
      </c>
      <c r="H378" s="57">
        <f t="shared" si="107"/>
        <v>889.63808510485615</v>
      </c>
      <c r="I378" s="57">
        <f t="shared" si="107"/>
        <v>944.83870722351264</v>
      </c>
      <c r="J378" s="57">
        <f t="shared" si="107"/>
        <v>0</v>
      </c>
      <c r="K378" s="57">
        <f t="shared" si="107"/>
        <v>989.29427816727764</v>
      </c>
      <c r="L378" s="57">
        <f t="shared" si="107"/>
        <v>0</v>
      </c>
      <c r="M378" s="57">
        <f t="shared" si="107"/>
        <v>1127.3145194704564</v>
      </c>
      <c r="N378" s="57">
        <f t="shared" si="107"/>
        <v>1163.9608761271977</v>
      </c>
      <c r="O378" s="57">
        <f t="shared" si="107"/>
        <v>1138.4024265825635</v>
      </c>
      <c r="P378" s="57">
        <f t="shared" si="107"/>
        <v>0</v>
      </c>
      <c r="Q378" s="57">
        <f t="shared" si="107"/>
        <v>1117.0710402720258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11279.69581807593</v>
      </c>
      <c r="D380" s="168">
        <f t="shared" si="108"/>
        <v>10939.221021041365</v>
      </c>
      <c r="E380" s="168">
        <f t="shared" si="108"/>
        <v>11197.263941166048</v>
      </c>
      <c r="F380" s="168">
        <f t="shared" si="108"/>
        <v>10826.697259068436</v>
      </c>
      <c r="G380" s="168">
        <f t="shared" si="108"/>
        <v>10522.009271447047</v>
      </c>
      <c r="H380" s="168">
        <f t="shared" si="108"/>
        <v>10618.337761721623</v>
      </c>
      <c r="I380" s="168">
        <f t="shared" si="108"/>
        <v>9629.2437558828587</v>
      </c>
      <c r="J380" s="168">
        <f t="shared" si="108"/>
        <v>10943.937937150797</v>
      </c>
      <c r="K380" s="168">
        <f t="shared" si="108"/>
        <v>10897.016606540601</v>
      </c>
      <c r="L380" s="168">
        <f t="shared" si="108"/>
        <v>12646.956945291266</v>
      </c>
      <c r="M380" s="168">
        <f t="shared" si="108"/>
        <v>10170.010949575471</v>
      </c>
      <c r="N380" s="168">
        <f t="shared" si="108"/>
        <v>11008.782516823081</v>
      </c>
      <c r="O380" s="168">
        <f t="shared" si="108"/>
        <v>11828.087356878261</v>
      </c>
      <c r="P380" s="168">
        <f t="shared" si="108"/>
        <v>9045.2197120979217</v>
      </c>
      <c r="Q380" s="168">
        <f t="shared" si="108"/>
        <v>9788.1137376667357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8986.035209688036</v>
      </c>
      <c r="D381" s="157">
        <f t="shared" si="109"/>
        <v>8545.0779910054753</v>
      </c>
      <c r="E381" s="157">
        <f t="shared" si="109"/>
        <v>8824.8968184374335</v>
      </c>
      <c r="F381" s="157">
        <f t="shared" si="109"/>
        <v>8454.8968354852841</v>
      </c>
      <c r="G381" s="157">
        <f t="shared" si="109"/>
        <v>8123.6461925314879</v>
      </c>
      <c r="H381" s="157">
        <f t="shared" si="109"/>
        <v>8176.4240529541621</v>
      </c>
      <c r="I381" s="157">
        <f t="shared" si="109"/>
        <v>7107.3327691792992</v>
      </c>
      <c r="J381" s="157">
        <f t="shared" si="109"/>
        <v>8480.9365257462723</v>
      </c>
      <c r="K381" s="157">
        <f t="shared" si="109"/>
        <v>8438.2317319549365</v>
      </c>
      <c r="L381" s="157">
        <f t="shared" si="109"/>
        <v>10208.462734098783</v>
      </c>
      <c r="M381" s="157">
        <f t="shared" si="109"/>
        <v>7536.2779508522635</v>
      </c>
      <c r="N381" s="157">
        <f t="shared" si="109"/>
        <v>8371.2058369448769</v>
      </c>
      <c r="O381" s="157">
        <f t="shared" si="109"/>
        <v>9063.8179157965442</v>
      </c>
      <c r="P381" s="157">
        <f t="shared" si="109"/>
        <v>6264.1866647892375</v>
      </c>
      <c r="Q381" s="157">
        <f t="shared" si="109"/>
        <v>6891.9726879911132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8818.4807623702491</v>
      </c>
      <c r="D382" s="156">
        <f t="shared" si="110"/>
        <v>8358.3452209681709</v>
      </c>
      <c r="E382" s="156">
        <f t="shared" si="110"/>
        <v>8635.9718970610684</v>
      </c>
      <c r="F382" s="156">
        <f t="shared" si="110"/>
        <v>8282.402449550651</v>
      </c>
      <c r="G382" s="156">
        <f t="shared" si="110"/>
        <v>7958.3374246523708</v>
      </c>
      <c r="H382" s="156">
        <f t="shared" si="110"/>
        <v>8013.8901521413682</v>
      </c>
      <c r="I382" s="156">
        <f t="shared" si="110"/>
        <v>6935.9948827413291</v>
      </c>
      <c r="J382" s="156">
        <f t="shared" si="110"/>
        <v>8298.7246381340065</v>
      </c>
      <c r="K382" s="156">
        <f t="shared" si="110"/>
        <v>8228.0675693289741</v>
      </c>
      <c r="L382" s="156">
        <f t="shared" si="110"/>
        <v>10010.357009024423</v>
      </c>
      <c r="M382" s="156">
        <f t="shared" si="110"/>
        <v>7299.6086531901374</v>
      </c>
      <c r="N382" s="156">
        <f t="shared" si="110"/>
        <v>8074.3670673444094</v>
      </c>
      <c r="O382" s="156">
        <f t="shared" si="110"/>
        <v>8750.4280378157891</v>
      </c>
      <c r="P382" s="156">
        <f t="shared" si="110"/>
        <v>5947.9951317064078</v>
      </c>
      <c r="Q382" s="156">
        <f t="shared" si="110"/>
        <v>6553.7317896718077</v>
      </c>
    </row>
    <row r="383" spans="1:17" ht="12" customHeight="1" x14ac:dyDescent="0.25">
      <c r="A383" s="23" t="s">
        <v>60</v>
      </c>
      <c r="B383" s="156"/>
      <c r="C383" s="156">
        <f t="shared" si="110"/>
        <v>167.55444731778641</v>
      </c>
      <c r="D383" s="156">
        <f t="shared" si="110"/>
        <v>186.73277003730462</v>
      </c>
      <c r="E383" s="156">
        <f t="shared" si="110"/>
        <v>188.92492137636438</v>
      </c>
      <c r="F383" s="156">
        <f t="shared" si="110"/>
        <v>172.49438593463276</v>
      </c>
      <c r="G383" s="156">
        <f t="shared" si="110"/>
        <v>165.30876787911734</v>
      </c>
      <c r="H383" s="156">
        <f t="shared" si="110"/>
        <v>162.53390081279363</v>
      </c>
      <c r="I383" s="156">
        <f t="shared" si="110"/>
        <v>171.33788643796976</v>
      </c>
      <c r="J383" s="156">
        <f t="shared" si="110"/>
        <v>182.21188761226637</v>
      </c>
      <c r="K383" s="156">
        <f t="shared" si="110"/>
        <v>210.16416262596169</v>
      </c>
      <c r="L383" s="156">
        <f t="shared" si="110"/>
        <v>198.10572507435944</v>
      </c>
      <c r="M383" s="156">
        <f t="shared" si="110"/>
        <v>236.6692976621257</v>
      </c>
      <c r="N383" s="156">
        <f t="shared" si="110"/>
        <v>296.8387696004682</v>
      </c>
      <c r="O383" s="156">
        <f t="shared" si="110"/>
        <v>313.38987798075431</v>
      </c>
      <c r="P383" s="156">
        <f t="shared" si="110"/>
        <v>316.19153308282955</v>
      </c>
      <c r="Q383" s="156">
        <f t="shared" si="110"/>
        <v>338.24089831930507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14.906159125452357</v>
      </c>
      <c r="D384" s="157">
        <f t="shared" si="111"/>
        <v>18.191511280546511</v>
      </c>
      <c r="E384" s="157">
        <f t="shared" si="111"/>
        <v>14.800879610531997</v>
      </c>
      <c r="F384" s="157">
        <f t="shared" si="111"/>
        <v>17.767202932074046</v>
      </c>
      <c r="G384" s="157">
        <f t="shared" si="111"/>
        <v>12.566809624106867</v>
      </c>
      <c r="H384" s="157">
        <f t="shared" si="111"/>
        <v>17.830197100221124</v>
      </c>
      <c r="I384" s="157">
        <f t="shared" si="111"/>
        <v>27.722918172788024</v>
      </c>
      <c r="J384" s="157">
        <f t="shared" si="111"/>
        <v>51.700352791476348</v>
      </c>
      <c r="K384" s="157">
        <f t="shared" si="111"/>
        <v>79.116242325809594</v>
      </c>
      <c r="L384" s="157">
        <f t="shared" si="111"/>
        <v>69.794469594366547</v>
      </c>
      <c r="M384" s="157">
        <f t="shared" si="111"/>
        <v>193.46937410178978</v>
      </c>
      <c r="N384" s="157">
        <f t="shared" si="111"/>
        <v>205.85384233296276</v>
      </c>
      <c r="O384" s="157">
        <f t="shared" si="111"/>
        <v>175.74848751764966</v>
      </c>
      <c r="P384" s="157">
        <f t="shared" si="111"/>
        <v>249.06915377795161</v>
      </c>
      <c r="Q384" s="157">
        <f t="shared" si="111"/>
        <v>242.2037736969788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14.906159125452357</v>
      </c>
      <c r="D385" s="156">
        <f t="shared" si="112"/>
        <v>18.191511280546511</v>
      </c>
      <c r="E385" s="156">
        <f t="shared" si="112"/>
        <v>14.800879610531997</v>
      </c>
      <c r="F385" s="156">
        <f t="shared" si="112"/>
        <v>17.767202932074046</v>
      </c>
      <c r="G385" s="156">
        <f t="shared" si="112"/>
        <v>12.566809624106867</v>
      </c>
      <c r="H385" s="156">
        <f t="shared" si="112"/>
        <v>17.830197100221124</v>
      </c>
      <c r="I385" s="156">
        <f t="shared" si="112"/>
        <v>27.722918172788024</v>
      </c>
      <c r="J385" s="156">
        <f t="shared" si="112"/>
        <v>51.700352791476348</v>
      </c>
      <c r="K385" s="156">
        <f t="shared" si="112"/>
        <v>79.116242325809594</v>
      </c>
      <c r="L385" s="156">
        <f t="shared" si="112"/>
        <v>69.794469594366547</v>
      </c>
      <c r="M385" s="156">
        <f t="shared" si="112"/>
        <v>193.46937410178978</v>
      </c>
      <c r="N385" s="156">
        <f t="shared" si="112"/>
        <v>205.85384233296276</v>
      </c>
      <c r="O385" s="156">
        <f t="shared" si="112"/>
        <v>175.74848751764966</v>
      </c>
      <c r="P385" s="156">
        <f t="shared" si="112"/>
        <v>249.06915377795161</v>
      </c>
      <c r="Q385" s="156">
        <f t="shared" si="112"/>
        <v>242.2037736969788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1711.5291758138424</v>
      </c>
      <c r="D386" s="157">
        <f t="shared" si="113"/>
        <v>1794.1625469590128</v>
      </c>
      <c r="E386" s="157">
        <f t="shared" si="113"/>
        <v>1772.1155086131732</v>
      </c>
      <c r="F386" s="157">
        <f t="shared" si="113"/>
        <v>1769.3282701743146</v>
      </c>
      <c r="G386" s="157">
        <f t="shared" si="113"/>
        <v>1787.2274699762559</v>
      </c>
      <c r="H386" s="157">
        <f t="shared" si="113"/>
        <v>1799.424664142465</v>
      </c>
      <c r="I386" s="157">
        <f t="shared" si="113"/>
        <v>1848.5597177029069</v>
      </c>
      <c r="J386" s="157">
        <f t="shared" si="113"/>
        <v>1777.4932716827191</v>
      </c>
      <c r="K386" s="157">
        <f t="shared" si="113"/>
        <v>1742.5427971347344</v>
      </c>
      <c r="L386" s="157">
        <f t="shared" si="113"/>
        <v>1745.5174856554634</v>
      </c>
      <c r="M386" s="157">
        <f t="shared" si="113"/>
        <v>1807.4566249735744</v>
      </c>
      <c r="N386" s="157">
        <f t="shared" si="113"/>
        <v>1784.0229790945014</v>
      </c>
      <c r="O386" s="157">
        <f t="shared" si="113"/>
        <v>1921.0659685416388</v>
      </c>
      <c r="P386" s="157">
        <f t="shared" si="113"/>
        <v>1900.5636141498981</v>
      </c>
      <c r="Q386" s="157">
        <f t="shared" si="113"/>
        <v>1976.4541865389776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1707.2018767334171</v>
      </c>
      <c r="D387" s="132">
        <f t="shared" si="114"/>
        <v>1735.3690732414714</v>
      </c>
      <c r="E387" s="132">
        <f t="shared" si="114"/>
        <v>1722.4125176058085</v>
      </c>
      <c r="F387" s="132">
        <f t="shared" si="114"/>
        <v>1713.1497374968474</v>
      </c>
      <c r="G387" s="132">
        <f t="shared" si="114"/>
        <v>1720.1122902381787</v>
      </c>
      <c r="H387" s="132">
        <f t="shared" si="114"/>
        <v>1745.751500127398</v>
      </c>
      <c r="I387" s="132">
        <f t="shared" si="114"/>
        <v>1746.9852195941507</v>
      </c>
      <c r="J387" s="132">
        <f t="shared" si="114"/>
        <v>1745.2610605822936</v>
      </c>
      <c r="K387" s="132">
        <f t="shared" si="114"/>
        <v>1734.9710696413549</v>
      </c>
      <c r="L387" s="132">
        <f t="shared" si="114"/>
        <v>1738.279033898885</v>
      </c>
      <c r="M387" s="132">
        <f t="shared" si="114"/>
        <v>1740.0555849402554</v>
      </c>
      <c r="N387" s="132">
        <f t="shared" si="114"/>
        <v>1753.0741656497364</v>
      </c>
      <c r="O387" s="132">
        <f t="shared" si="114"/>
        <v>1772.5585483714358</v>
      </c>
      <c r="P387" s="132">
        <f t="shared" si="114"/>
        <v>1767.9807856088098</v>
      </c>
      <c r="Q387" s="132">
        <f t="shared" si="114"/>
        <v>1788.7662093172355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1714.5896972898629</v>
      </c>
      <c r="D388" s="132">
        <f t="shared" si="115"/>
        <v>1749.1343895521047</v>
      </c>
      <c r="E388" s="132">
        <f t="shared" si="115"/>
        <v>1741.7393695444453</v>
      </c>
      <c r="F388" s="132">
        <f t="shared" si="115"/>
        <v>1737.6410071842838</v>
      </c>
      <c r="G388" s="132">
        <f t="shared" si="115"/>
        <v>1748.8489112180018</v>
      </c>
      <c r="H388" s="132">
        <f t="shared" si="115"/>
        <v>1778.4477819710769</v>
      </c>
      <c r="I388" s="132">
        <f t="shared" si="115"/>
        <v>1783.8205443933057</v>
      </c>
      <c r="J388" s="132">
        <f t="shared" si="115"/>
        <v>1786.4118100206533</v>
      </c>
      <c r="K388" s="132">
        <f t="shared" si="115"/>
        <v>1781.1232078527012</v>
      </c>
      <c r="L388" s="132">
        <f t="shared" si="115"/>
        <v>1788.0470261042474</v>
      </c>
      <c r="M388" s="132">
        <f t="shared" si="115"/>
        <v>1789.2068033948869</v>
      </c>
      <c r="N388" s="132">
        <f t="shared" si="115"/>
        <v>1796.6958566843575</v>
      </c>
      <c r="O388" s="132">
        <f t="shared" si="115"/>
        <v>1808.4595462780781</v>
      </c>
      <c r="P388" s="132">
        <f t="shared" si="115"/>
        <v>1804.0132381746366</v>
      </c>
      <c r="Q388" s="132">
        <f t="shared" si="115"/>
        <v>1817.7986281930896</v>
      </c>
    </row>
    <row r="389" spans="1:17" ht="12" customHeight="1" x14ac:dyDescent="0.25">
      <c r="A389" s="166" t="s">
        <v>203</v>
      </c>
      <c r="B389" s="165"/>
      <c r="C389" s="165">
        <f t="shared" si="115"/>
        <v>1113.8818358002711</v>
      </c>
      <c r="D389" s="165">
        <f t="shared" si="115"/>
        <v>1135.1183923927535</v>
      </c>
      <c r="E389" s="165">
        <f t="shared" si="115"/>
        <v>1129.247952411735</v>
      </c>
      <c r="F389" s="165">
        <f t="shared" si="115"/>
        <v>1125.618309955936</v>
      </c>
      <c r="G389" s="165">
        <f t="shared" si="115"/>
        <v>1131.815390018025</v>
      </c>
      <c r="H389" s="165">
        <f t="shared" si="115"/>
        <v>1149.8068018620725</v>
      </c>
      <c r="I389" s="165">
        <f t="shared" si="115"/>
        <v>1152.2100311359331</v>
      </c>
      <c r="J389" s="165">
        <f t="shared" si="115"/>
        <v>1153.57413371189</v>
      </c>
      <c r="K389" s="165">
        <f t="shared" si="115"/>
        <v>1149.8666195287774</v>
      </c>
      <c r="L389" s="165">
        <f t="shared" si="115"/>
        <v>1153.6189096978544</v>
      </c>
      <c r="M389" s="165">
        <f t="shared" si="115"/>
        <v>1153.8675682867151</v>
      </c>
      <c r="N389" s="165">
        <f t="shared" si="115"/>
        <v>1161.1921719297707</v>
      </c>
      <c r="O389" s="165">
        <f t="shared" si="115"/>
        <v>1172.59511571953</v>
      </c>
      <c r="P389" s="165">
        <f t="shared" si="115"/>
        <v>1166.9820690378083</v>
      </c>
      <c r="Q389" s="165">
        <f t="shared" si="115"/>
        <v>1178.090120344101</v>
      </c>
    </row>
    <row r="390" spans="1:17" ht="12" customHeight="1" x14ac:dyDescent="0.25">
      <c r="A390" s="147" t="s">
        <v>59</v>
      </c>
      <c r="B390" s="164"/>
      <c r="C390" s="164">
        <f t="shared" si="115"/>
        <v>600.70786148959178</v>
      </c>
      <c r="D390" s="164">
        <f t="shared" si="115"/>
        <v>614.01599715935117</v>
      </c>
      <c r="E390" s="164">
        <f t="shared" si="115"/>
        <v>612.49141713271024</v>
      </c>
      <c r="F390" s="164">
        <f t="shared" si="115"/>
        <v>612.02269722834774</v>
      </c>
      <c r="G390" s="164">
        <f t="shared" si="115"/>
        <v>617.03352119997703</v>
      </c>
      <c r="H390" s="164">
        <f t="shared" si="115"/>
        <v>628.64098010900454</v>
      </c>
      <c r="I390" s="164">
        <f t="shared" si="115"/>
        <v>631.61051325737265</v>
      </c>
      <c r="J390" s="164">
        <f t="shared" si="115"/>
        <v>632.83767630876298</v>
      </c>
      <c r="K390" s="164">
        <f t="shared" si="115"/>
        <v>631.25658832392367</v>
      </c>
      <c r="L390" s="164">
        <f t="shared" si="115"/>
        <v>634.42811640639297</v>
      </c>
      <c r="M390" s="164">
        <f t="shared" si="115"/>
        <v>635.33923510817169</v>
      </c>
      <c r="N390" s="164">
        <f t="shared" si="115"/>
        <v>635.50368475458652</v>
      </c>
      <c r="O390" s="164">
        <f t="shared" si="115"/>
        <v>635.86443055854818</v>
      </c>
      <c r="P390" s="164">
        <f t="shared" si="115"/>
        <v>637.03116913682823</v>
      </c>
      <c r="Q390" s="164">
        <f t="shared" si="115"/>
        <v>639.7085078489888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2088.8001719998647</v>
      </c>
      <c r="D391" s="162">
        <f t="shared" si="116"/>
        <v>2190.6437727721764</v>
      </c>
      <c r="E391" s="162">
        <f t="shared" si="116"/>
        <v>2198.7149963881752</v>
      </c>
      <c r="F391" s="162">
        <f t="shared" si="116"/>
        <v>2169.3403924783033</v>
      </c>
      <c r="G391" s="162">
        <f t="shared" si="116"/>
        <v>2186.5660991786585</v>
      </c>
      <c r="H391" s="162">
        <f t="shared" si="116"/>
        <v>2239.9408095002623</v>
      </c>
      <c r="I391" s="162">
        <f t="shared" si="116"/>
        <v>2298.4914509018818</v>
      </c>
      <c r="J391" s="162">
        <f t="shared" si="116"/>
        <v>2395.0237628567215</v>
      </c>
      <c r="K391" s="162">
        <f t="shared" si="116"/>
        <v>0</v>
      </c>
      <c r="L391" s="162">
        <f t="shared" si="116"/>
        <v>0</v>
      </c>
      <c r="M391" s="162">
        <f t="shared" si="116"/>
        <v>2737.4396955443663</v>
      </c>
      <c r="N391" s="162">
        <f t="shared" si="116"/>
        <v>2953.7859208811337</v>
      </c>
      <c r="O391" s="162">
        <f t="shared" si="116"/>
        <v>2884.415302829168</v>
      </c>
      <c r="P391" s="162">
        <f t="shared" si="116"/>
        <v>2859.6700993193504</v>
      </c>
      <c r="Q391" s="162">
        <f t="shared" si="116"/>
        <v>2925.2863440746187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1958.4205662736867</v>
      </c>
      <c r="D392" s="160">
        <f t="shared" si="117"/>
        <v>2040.7592364880175</v>
      </c>
      <c r="E392" s="160">
        <f t="shared" si="117"/>
        <v>2044.8020560133239</v>
      </c>
      <c r="F392" s="160">
        <f t="shared" si="117"/>
        <v>2025.4581404076284</v>
      </c>
      <c r="G392" s="160">
        <f t="shared" si="117"/>
        <v>2041.755666478176</v>
      </c>
      <c r="H392" s="160">
        <f t="shared" si="117"/>
        <v>2087.6166183983464</v>
      </c>
      <c r="I392" s="160">
        <f t="shared" si="117"/>
        <v>2133.6297348239032</v>
      </c>
      <c r="J392" s="160">
        <f t="shared" si="117"/>
        <v>2192.3995502674629</v>
      </c>
      <c r="K392" s="160">
        <f t="shared" si="117"/>
        <v>0</v>
      </c>
      <c r="L392" s="160">
        <f t="shared" si="117"/>
        <v>0</v>
      </c>
      <c r="M392" s="160">
        <f t="shared" si="117"/>
        <v>2426.1953664036005</v>
      </c>
      <c r="N392" s="160">
        <f t="shared" si="117"/>
        <v>2572.0862995935986</v>
      </c>
      <c r="O392" s="160">
        <f t="shared" si="117"/>
        <v>2533.9887473192603</v>
      </c>
      <c r="P392" s="160">
        <f t="shared" si="117"/>
        <v>2513.1162384482996</v>
      </c>
      <c r="Q392" s="160">
        <f t="shared" si="117"/>
        <v>2547.5787849741409</v>
      </c>
    </row>
    <row r="393" spans="1:17" ht="12" customHeight="1" x14ac:dyDescent="0.25">
      <c r="A393" s="148" t="s">
        <v>60</v>
      </c>
      <c r="B393" s="156"/>
      <c r="C393" s="156">
        <f t="shared" si="117"/>
        <v>1357.7201117999596</v>
      </c>
      <c r="D393" s="156">
        <f t="shared" si="117"/>
        <v>1426.7488707220725</v>
      </c>
      <c r="E393" s="156">
        <f t="shared" si="117"/>
        <v>1432.3190546266669</v>
      </c>
      <c r="F393" s="156">
        <f t="shared" si="117"/>
        <v>1413.4439151566326</v>
      </c>
      <c r="G393" s="156">
        <f t="shared" si="117"/>
        <v>1424.7251390463377</v>
      </c>
      <c r="H393" s="156">
        <f t="shared" si="117"/>
        <v>1458.9697211671328</v>
      </c>
      <c r="I393" s="156">
        <f t="shared" si="117"/>
        <v>1501.9780591988231</v>
      </c>
      <c r="J393" s="156">
        <f t="shared" si="117"/>
        <v>1559.5093099834976</v>
      </c>
      <c r="K393" s="156">
        <f t="shared" si="117"/>
        <v>0</v>
      </c>
      <c r="L393" s="156">
        <f t="shared" si="117"/>
        <v>0</v>
      </c>
      <c r="M393" s="156">
        <f t="shared" si="117"/>
        <v>1790.7941862968678</v>
      </c>
      <c r="N393" s="156">
        <f t="shared" si="117"/>
        <v>1936.5215011727232</v>
      </c>
      <c r="O393" s="156">
        <f t="shared" si="117"/>
        <v>1897.9595750480316</v>
      </c>
      <c r="P393" s="156">
        <f t="shared" si="117"/>
        <v>1875.9009163462215</v>
      </c>
      <c r="Q393" s="156">
        <f t="shared" si="117"/>
        <v>1907.6586793747153</v>
      </c>
    </row>
    <row r="394" spans="1:17" ht="12" customHeight="1" x14ac:dyDescent="0.25">
      <c r="A394" s="148" t="s">
        <v>59</v>
      </c>
      <c r="B394" s="156"/>
      <c r="C394" s="156">
        <f t="shared" si="117"/>
        <v>600.70045447372706</v>
      </c>
      <c r="D394" s="156">
        <f t="shared" si="117"/>
        <v>614.01036576594481</v>
      </c>
      <c r="E394" s="156">
        <f t="shared" si="117"/>
        <v>612.48300138665695</v>
      </c>
      <c r="F394" s="156">
        <f t="shared" si="117"/>
        <v>612.01422525099622</v>
      </c>
      <c r="G394" s="156">
        <f t="shared" si="117"/>
        <v>617.0305274318381</v>
      </c>
      <c r="H394" s="156">
        <f t="shared" si="117"/>
        <v>628.64689723121398</v>
      </c>
      <c r="I394" s="156">
        <f t="shared" si="117"/>
        <v>631.6516756250802</v>
      </c>
      <c r="J394" s="156">
        <f t="shared" si="117"/>
        <v>632.89024028396568</v>
      </c>
      <c r="K394" s="156">
        <f t="shared" si="117"/>
        <v>0</v>
      </c>
      <c r="L394" s="156">
        <f t="shared" si="117"/>
        <v>0</v>
      </c>
      <c r="M394" s="156">
        <f t="shared" si="117"/>
        <v>635.40118010673302</v>
      </c>
      <c r="N394" s="156">
        <f t="shared" si="117"/>
        <v>635.5647984208756</v>
      </c>
      <c r="O394" s="156">
        <f t="shared" si="117"/>
        <v>636.0291722712285</v>
      </c>
      <c r="P394" s="156">
        <f t="shared" si="117"/>
        <v>637.21532210207795</v>
      </c>
      <c r="Q394" s="156">
        <f t="shared" si="117"/>
        <v>639.92010559942526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567.22527344859873</v>
      </c>
      <c r="D395" s="157">
        <f t="shared" si="118"/>
        <v>581.78897179632929</v>
      </c>
      <c r="E395" s="157">
        <f t="shared" si="118"/>
        <v>585.45073450490906</v>
      </c>
      <c r="F395" s="157">
        <f t="shared" si="118"/>
        <v>584.70495047676275</v>
      </c>
      <c r="G395" s="157">
        <f t="shared" si="118"/>
        <v>598.56879931519518</v>
      </c>
      <c r="H395" s="157">
        <f t="shared" si="118"/>
        <v>624.65884752477416</v>
      </c>
      <c r="I395" s="157">
        <f t="shared" si="118"/>
        <v>645.62835082786535</v>
      </c>
      <c r="J395" s="157">
        <f t="shared" si="118"/>
        <v>633.80778693032948</v>
      </c>
      <c r="K395" s="157">
        <f t="shared" si="118"/>
        <v>637.12583512512026</v>
      </c>
      <c r="L395" s="157">
        <f t="shared" si="118"/>
        <v>623.18225594265255</v>
      </c>
      <c r="M395" s="157">
        <f t="shared" si="118"/>
        <v>632.80699964784242</v>
      </c>
      <c r="N395" s="157">
        <f t="shared" si="118"/>
        <v>647.69985845074086</v>
      </c>
      <c r="O395" s="157">
        <f t="shared" si="118"/>
        <v>667.45498502242594</v>
      </c>
      <c r="P395" s="157">
        <f t="shared" si="118"/>
        <v>631.40027938083517</v>
      </c>
      <c r="Q395" s="157">
        <f t="shared" si="118"/>
        <v>677.48308943966538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554.50321118673503</v>
      </c>
      <c r="D396" s="156">
        <f t="shared" si="119"/>
        <v>569.67456722809663</v>
      </c>
      <c r="E396" s="156">
        <f t="shared" si="119"/>
        <v>572.72439854286233</v>
      </c>
      <c r="F396" s="156">
        <f t="shared" si="119"/>
        <v>578.20396218224823</v>
      </c>
      <c r="G396" s="156">
        <f t="shared" si="119"/>
        <v>588.92882014252007</v>
      </c>
      <c r="H396" s="156">
        <f t="shared" si="119"/>
        <v>615.12111882294357</v>
      </c>
      <c r="I396" s="156">
        <f t="shared" si="119"/>
        <v>627.17018133985096</v>
      </c>
      <c r="J396" s="156">
        <f t="shared" si="119"/>
        <v>633.80778693032948</v>
      </c>
      <c r="K396" s="156">
        <f t="shared" si="119"/>
        <v>621.02447006443288</v>
      </c>
      <c r="L396" s="156">
        <f t="shared" si="119"/>
        <v>623.18225594265255</v>
      </c>
      <c r="M396" s="156">
        <f t="shared" si="119"/>
        <v>620.52713903949109</v>
      </c>
      <c r="N396" s="156">
        <f t="shared" si="119"/>
        <v>623.00293551923301</v>
      </c>
      <c r="O396" s="156">
        <f t="shared" si="119"/>
        <v>627.63136690974477</v>
      </c>
      <c r="P396" s="156">
        <f t="shared" si="119"/>
        <v>631.40027938083517</v>
      </c>
      <c r="Q396" s="156">
        <f t="shared" si="119"/>
        <v>633.98169416547819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677.00218066562184</v>
      </c>
      <c r="D397" s="57">
        <f t="shared" si="120"/>
        <v>713.61565387673136</v>
      </c>
      <c r="E397" s="57">
        <f t="shared" si="120"/>
        <v>721.57421639203972</v>
      </c>
      <c r="F397" s="57">
        <f t="shared" si="120"/>
        <v>718.13343702026123</v>
      </c>
      <c r="G397" s="57">
        <f t="shared" si="120"/>
        <v>728.33483106260121</v>
      </c>
      <c r="H397" s="57">
        <f t="shared" si="120"/>
        <v>749.07936325478533</v>
      </c>
      <c r="I397" s="57">
        <f t="shared" si="120"/>
        <v>798.97572651351493</v>
      </c>
      <c r="J397" s="57">
        <f t="shared" si="120"/>
        <v>0</v>
      </c>
      <c r="K397" s="57">
        <f t="shared" si="120"/>
        <v>839.91745475162622</v>
      </c>
      <c r="L397" s="57">
        <f t="shared" si="120"/>
        <v>0</v>
      </c>
      <c r="M397" s="57">
        <f t="shared" si="120"/>
        <v>957.02390538083012</v>
      </c>
      <c r="N397" s="57">
        <f t="shared" si="120"/>
        <v>987.82952998204985</v>
      </c>
      <c r="O397" s="57">
        <f t="shared" si="120"/>
        <v>966.57329801581079</v>
      </c>
      <c r="P397" s="57">
        <f t="shared" si="120"/>
        <v>0</v>
      </c>
      <c r="Q397" s="57">
        <f t="shared" si="120"/>
        <v>953.73634264495638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3297.6470138670388</v>
      </c>
      <c r="D399" s="168">
        <f t="shared" si="121"/>
        <v>3100.4237092526796</v>
      </c>
      <c r="E399" s="168">
        <f t="shared" si="121"/>
        <v>3174.1160723095791</v>
      </c>
      <c r="F399" s="168">
        <f t="shared" si="121"/>
        <v>3052.6181099217638</v>
      </c>
      <c r="G399" s="168">
        <f t="shared" si="121"/>
        <v>2937.2797693047792</v>
      </c>
      <c r="H399" s="168">
        <f t="shared" si="121"/>
        <v>2975.2150533130157</v>
      </c>
      <c r="I399" s="168">
        <f t="shared" si="121"/>
        <v>2607.9023881019561</v>
      </c>
      <c r="J399" s="168">
        <f t="shared" si="121"/>
        <v>3068.8559567031471</v>
      </c>
      <c r="K399" s="168">
        <f t="shared" si="121"/>
        <v>3023.6438060763867</v>
      </c>
      <c r="L399" s="168">
        <f t="shared" si="121"/>
        <v>3521.1278549237372</v>
      </c>
      <c r="M399" s="168">
        <f t="shared" si="121"/>
        <v>2723.5004881202453</v>
      </c>
      <c r="N399" s="168">
        <f t="shared" si="121"/>
        <v>2938.3450438902214</v>
      </c>
      <c r="O399" s="168">
        <f t="shared" si="121"/>
        <v>3045.3098534632913</v>
      </c>
      <c r="P399" s="168">
        <f t="shared" si="121"/>
        <v>2311.5380547053073</v>
      </c>
      <c r="Q399" s="168">
        <f t="shared" si="121"/>
        <v>2408.9055459931078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2558.9244888741259</v>
      </c>
      <c r="D400" s="157">
        <f t="shared" si="122"/>
        <v>2411.1639043538339</v>
      </c>
      <c r="E400" s="157">
        <f t="shared" si="122"/>
        <v>2477.3250872745616</v>
      </c>
      <c r="F400" s="157">
        <f t="shared" si="122"/>
        <v>2364.1851190900779</v>
      </c>
      <c r="G400" s="157">
        <f t="shared" si="122"/>
        <v>2259.6613306930994</v>
      </c>
      <c r="H400" s="157">
        <f t="shared" si="122"/>
        <v>2261.4291090638317</v>
      </c>
      <c r="I400" s="157">
        <f t="shared" si="122"/>
        <v>1950.0745512902934</v>
      </c>
      <c r="J400" s="157">
        <f t="shared" si="122"/>
        <v>2316.409658678881</v>
      </c>
      <c r="K400" s="157">
        <f t="shared" si="122"/>
        <v>2282.7900353403411</v>
      </c>
      <c r="L400" s="157">
        <f t="shared" si="122"/>
        <v>2760.1703713548363</v>
      </c>
      <c r="M400" s="157">
        <f t="shared" si="122"/>
        <v>2001.8551180674121</v>
      </c>
      <c r="N400" s="157">
        <f t="shared" si="122"/>
        <v>2197.7164288136532</v>
      </c>
      <c r="O400" s="157">
        <f t="shared" si="122"/>
        <v>2371.8407050627202</v>
      </c>
      <c r="P400" s="157">
        <f t="shared" si="122"/>
        <v>1599.6850924671833</v>
      </c>
      <c r="Q400" s="157">
        <f t="shared" si="122"/>
        <v>1751.7496441001538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2558.9244888741259</v>
      </c>
      <c r="D401" s="156">
        <f t="shared" si="123"/>
        <v>2411.1639043538339</v>
      </c>
      <c r="E401" s="156">
        <f t="shared" si="123"/>
        <v>2477.3250872745616</v>
      </c>
      <c r="F401" s="156">
        <f t="shared" si="123"/>
        <v>2364.1851190900779</v>
      </c>
      <c r="G401" s="156">
        <f t="shared" si="123"/>
        <v>2259.6613306930994</v>
      </c>
      <c r="H401" s="156">
        <f t="shared" si="123"/>
        <v>2261.4291090638317</v>
      </c>
      <c r="I401" s="156">
        <f t="shared" si="123"/>
        <v>1950.0745512902934</v>
      </c>
      <c r="J401" s="156">
        <f t="shared" si="123"/>
        <v>2316.409658678881</v>
      </c>
      <c r="K401" s="156">
        <f t="shared" si="123"/>
        <v>2282.7900353403411</v>
      </c>
      <c r="L401" s="156">
        <f t="shared" si="123"/>
        <v>2760.1703713548363</v>
      </c>
      <c r="M401" s="156">
        <f t="shared" si="123"/>
        <v>2001.8551180674121</v>
      </c>
      <c r="N401" s="156">
        <f t="shared" si="123"/>
        <v>2197.7164288136532</v>
      </c>
      <c r="O401" s="156">
        <f t="shared" si="123"/>
        <v>2371.8407050627202</v>
      </c>
      <c r="P401" s="156">
        <f t="shared" si="123"/>
        <v>1599.6850924671833</v>
      </c>
      <c r="Q401" s="156">
        <f t="shared" si="123"/>
        <v>1751.7496441001538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534.19985559746647</v>
      </c>
      <c r="D405" s="157">
        <f t="shared" si="127"/>
        <v>476.43329416945073</v>
      </c>
      <c r="E405" s="157">
        <f t="shared" si="127"/>
        <v>485.06263121971108</v>
      </c>
      <c r="F405" s="157">
        <f t="shared" si="127"/>
        <v>467.57429947673182</v>
      </c>
      <c r="G405" s="157">
        <f t="shared" si="127"/>
        <v>460.03987992909566</v>
      </c>
      <c r="H405" s="157">
        <f t="shared" si="127"/>
        <v>489.21438022123687</v>
      </c>
      <c r="I405" s="157">
        <f t="shared" si="127"/>
        <v>440.0407729866215</v>
      </c>
      <c r="J405" s="157">
        <f t="shared" si="127"/>
        <v>508.26129642813362</v>
      </c>
      <c r="K405" s="157">
        <f t="shared" si="127"/>
        <v>519.15128419485166</v>
      </c>
      <c r="L405" s="157">
        <f t="shared" si="127"/>
        <v>520.82766963148424</v>
      </c>
      <c r="M405" s="157">
        <f t="shared" si="127"/>
        <v>491.43014373099811</v>
      </c>
      <c r="N405" s="157">
        <f t="shared" si="127"/>
        <v>517.20605102759191</v>
      </c>
      <c r="O405" s="157">
        <f t="shared" si="127"/>
        <v>460.71438396769855</v>
      </c>
      <c r="P405" s="157">
        <f t="shared" si="127"/>
        <v>469.88003328674591</v>
      </c>
      <c r="Q405" s="157">
        <f t="shared" si="127"/>
        <v>447.85988038174844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564.40708925513081</v>
      </c>
      <c r="D406" s="132">
        <f t="shared" si="128"/>
        <v>570.49942939519849</v>
      </c>
      <c r="E406" s="132">
        <f t="shared" si="128"/>
        <v>563.10663041621058</v>
      </c>
      <c r="F406" s="132">
        <f t="shared" si="128"/>
        <v>557.12127966043283</v>
      </c>
      <c r="G406" s="132">
        <f t="shared" si="128"/>
        <v>556.54675988186261</v>
      </c>
      <c r="H406" s="132">
        <f t="shared" si="128"/>
        <v>561.80512692965226</v>
      </c>
      <c r="I406" s="132">
        <f t="shared" si="128"/>
        <v>559.25933426293318</v>
      </c>
      <c r="J406" s="132">
        <f t="shared" si="128"/>
        <v>555.64009514366523</v>
      </c>
      <c r="K406" s="132">
        <f t="shared" si="128"/>
        <v>549.51115137387899</v>
      </c>
      <c r="L406" s="132">
        <f t="shared" si="128"/>
        <v>547.62393059731562</v>
      </c>
      <c r="M406" s="132">
        <f t="shared" si="128"/>
        <v>545.34342260925825</v>
      </c>
      <c r="N406" s="132">
        <f t="shared" si="128"/>
        <v>546.49231011433858</v>
      </c>
      <c r="O406" s="132">
        <f t="shared" si="128"/>
        <v>549.70175487440201</v>
      </c>
      <c r="P406" s="132">
        <f t="shared" si="128"/>
        <v>545.11225180090912</v>
      </c>
      <c r="Q406" s="132">
        <f t="shared" si="128"/>
        <v>548.48173796342849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370.13274879740953</v>
      </c>
      <c r="D407" s="132">
        <f t="shared" si="129"/>
        <v>374.99315974561739</v>
      </c>
      <c r="E407" s="132">
        <f t="shared" si="129"/>
        <v>370.88231180999719</v>
      </c>
      <c r="F407" s="132">
        <f t="shared" si="129"/>
        <v>367.6131366203204</v>
      </c>
      <c r="G407" s="132">
        <f t="shared" si="129"/>
        <v>367.6121493238785</v>
      </c>
      <c r="H407" s="132">
        <f t="shared" si="129"/>
        <v>371.25878285290133</v>
      </c>
      <c r="I407" s="132">
        <f t="shared" si="129"/>
        <v>369.86208734374975</v>
      </c>
      <c r="J407" s="132">
        <f t="shared" si="129"/>
        <v>367.94093646750144</v>
      </c>
      <c r="K407" s="132">
        <f t="shared" si="129"/>
        <v>364.45790066593162</v>
      </c>
      <c r="L407" s="132">
        <f t="shared" si="129"/>
        <v>363.38617482745389</v>
      </c>
      <c r="M407" s="132">
        <f t="shared" si="129"/>
        <v>361.65001190004</v>
      </c>
      <c r="N407" s="132">
        <f t="shared" si="129"/>
        <v>362.21058534182754</v>
      </c>
      <c r="O407" s="132">
        <f t="shared" si="129"/>
        <v>364.03187876481968</v>
      </c>
      <c r="P407" s="132">
        <f t="shared" si="129"/>
        <v>360.01561800196555</v>
      </c>
      <c r="Q407" s="132">
        <f t="shared" si="129"/>
        <v>361.17557606747903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370.13274879740953</v>
      </c>
      <c r="D408" s="165">
        <f t="shared" si="130"/>
        <v>374.99315974561739</v>
      </c>
      <c r="E408" s="165">
        <f t="shared" si="130"/>
        <v>370.88231180999719</v>
      </c>
      <c r="F408" s="165">
        <f t="shared" si="130"/>
        <v>367.6131366203204</v>
      </c>
      <c r="G408" s="165">
        <f t="shared" si="130"/>
        <v>367.6121493238785</v>
      </c>
      <c r="H408" s="165">
        <f t="shared" si="130"/>
        <v>371.25878285290133</v>
      </c>
      <c r="I408" s="165">
        <f t="shared" si="130"/>
        <v>369.86208734374975</v>
      </c>
      <c r="J408" s="165">
        <f t="shared" si="130"/>
        <v>367.94093646750144</v>
      </c>
      <c r="K408" s="165">
        <f t="shared" si="130"/>
        <v>364.45790066593162</v>
      </c>
      <c r="L408" s="165">
        <f t="shared" si="130"/>
        <v>363.38617482745389</v>
      </c>
      <c r="M408" s="165">
        <f t="shared" si="130"/>
        <v>361.65001190004</v>
      </c>
      <c r="N408" s="165">
        <f t="shared" si="130"/>
        <v>362.21058534182754</v>
      </c>
      <c r="O408" s="165">
        <f t="shared" si="130"/>
        <v>364.03187876481968</v>
      </c>
      <c r="P408" s="165">
        <f t="shared" si="130"/>
        <v>360.01561800196555</v>
      </c>
      <c r="Q408" s="165">
        <f t="shared" si="130"/>
        <v>361.17557606747903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204.52266939544654</v>
      </c>
      <c r="D414" s="157">
        <f t="shared" si="136"/>
        <v>212.82651072939507</v>
      </c>
      <c r="E414" s="157">
        <f t="shared" si="136"/>
        <v>211.72835381530649</v>
      </c>
      <c r="F414" s="157">
        <f t="shared" si="136"/>
        <v>220.85869135495395</v>
      </c>
      <c r="G414" s="157">
        <f t="shared" si="136"/>
        <v>217.57855868258429</v>
      </c>
      <c r="H414" s="157">
        <f t="shared" si="136"/>
        <v>224.57156402794706</v>
      </c>
      <c r="I414" s="157">
        <f t="shared" si="136"/>
        <v>217.78706382504106</v>
      </c>
      <c r="J414" s="157">
        <f t="shared" si="136"/>
        <v>244.18500159613279</v>
      </c>
      <c r="K414" s="157">
        <f t="shared" si="136"/>
        <v>221.70248654119416</v>
      </c>
      <c r="L414" s="157">
        <f t="shared" si="136"/>
        <v>240.1298139374168</v>
      </c>
      <c r="M414" s="157">
        <f t="shared" si="136"/>
        <v>230.21522632183508</v>
      </c>
      <c r="N414" s="157">
        <f t="shared" si="136"/>
        <v>223.42256404897611</v>
      </c>
      <c r="O414" s="157">
        <f t="shared" si="136"/>
        <v>212.75476443287255</v>
      </c>
      <c r="P414" s="157">
        <f t="shared" si="136"/>
        <v>241.97292895137792</v>
      </c>
      <c r="Q414" s="157">
        <f t="shared" si="136"/>
        <v>209.29602151120565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228.22483226352134</v>
      </c>
      <c r="D415" s="156">
        <f t="shared" si="137"/>
        <v>232.38451228972178</v>
      </c>
      <c r="E415" s="156">
        <f t="shared" si="137"/>
        <v>231.52307347711286</v>
      </c>
      <c r="F415" s="156">
        <f t="shared" si="137"/>
        <v>231.61951016085604</v>
      </c>
      <c r="G415" s="156">
        <f t="shared" si="137"/>
        <v>233.74190085986191</v>
      </c>
      <c r="H415" s="156">
        <f t="shared" si="137"/>
        <v>241.78659194578808</v>
      </c>
      <c r="I415" s="156">
        <f t="shared" si="137"/>
        <v>244.00173178662527</v>
      </c>
      <c r="J415" s="156">
        <f t="shared" si="137"/>
        <v>244.18500159613279</v>
      </c>
      <c r="K415" s="156">
        <f t="shared" si="137"/>
        <v>239.30534743473822</v>
      </c>
      <c r="L415" s="156">
        <f t="shared" si="137"/>
        <v>240.1298139374168</v>
      </c>
      <c r="M415" s="156">
        <f t="shared" si="137"/>
        <v>238.93473119392345</v>
      </c>
      <c r="N415" s="156">
        <f t="shared" si="137"/>
        <v>239.64534702652509</v>
      </c>
      <c r="O415" s="156">
        <f t="shared" si="137"/>
        <v>241.08022670778033</v>
      </c>
      <c r="P415" s="156">
        <f t="shared" si="137"/>
        <v>241.97292895137792</v>
      </c>
      <c r="Q415" s="156">
        <f t="shared" si="137"/>
        <v>242.25371107842253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154.77689089127756</v>
      </c>
      <c r="D418" s="184">
        <f>D361/RES_summary!D$21</f>
        <v>147.9003462634966</v>
      </c>
      <c r="E418" s="184">
        <f>E361/RES_summary!E$21</f>
        <v>149.49595614892738</v>
      </c>
      <c r="F418" s="184">
        <f>F361/RES_summary!F$21</f>
        <v>141.66068477664945</v>
      </c>
      <c r="G418" s="184">
        <f>G361/RES_summary!G$21</f>
        <v>135.19943887619849</v>
      </c>
      <c r="H418" s="184">
        <f>H361/RES_summary!H$21</f>
        <v>134.8129607912168</v>
      </c>
      <c r="I418" s="184">
        <f>I361/RES_summary!I$21</f>
        <v>119.29796443813102</v>
      </c>
      <c r="J418" s="184">
        <f>J361/RES_summary!J$21</f>
        <v>133.29491968360423</v>
      </c>
      <c r="K418" s="184">
        <f>K361/RES_summary!K$21</f>
        <v>131.05524782732039</v>
      </c>
      <c r="L418" s="184">
        <f>L361/RES_summary!L$21</f>
        <v>150.14636020978296</v>
      </c>
      <c r="M418" s="184">
        <f>M361/RES_summary!M$21</f>
        <v>116.72500737020702</v>
      </c>
      <c r="N418" s="184">
        <f>N361/RES_summary!N$21</f>
        <v>124.50812336039755</v>
      </c>
      <c r="O418" s="184">
        <f>O361/RES_summary!O$21</f>
        <v>131.1231460145483</v>
      </c>
      <c r="P418" s="184">
        <f>P361/RES_summary!P$21</f>
        <v>99.358933339047326</v>
      </c>
      <c r="Q418" s="184">
        <f>Q361/RES_summary!Q$21</f>
        <v>105.30285409833685</v>
      </c>
    </row>
    <row r="419" spans="1:17" ht="12" customHeight="1" x14ac:dyDescent="0.25">
      <c r="A419" s="158" t="s">
        <v>65</v>
      </c>
      <c r="B419" s="157"/>
      <c r="C419" s="178">
        <f>C362/RES_summary!C$21</f>
        <v>119.03928632066683</v>
      </c>
      <c r="D419" s="178">
        <f>D362/RES_summary!D$21</f>
        <v>111.68355340263751</v>
      </c>
      <c r="E419" s="178">
        <f>E362/RES_summary!E$21</f>
        <v>113.90097848295783</v>
      </c>
      <c r="F419" s="178">
        <f>F362/RES_summary!F$21</f>
        <v>106.85566172605698</v>
      </c>
      <c r="G419" s="178">
        <f>G362/RES_summary!G$21</f>
        <v>100.76626288070555</v>
      </c>
      <c r="H419" s="178">
        <f>H362/RES_summary!H$21</f>
        <v>99.997040519870623</v>
      </c>
      <c r="I419" s="178">
        <f>I362/RES_summary!I$21</f>
        <v>85.01439098858549</v>
      </c>
      <c r="J419" s="178">
        <f>J362/RES_summary!J$21</f>
        <v>99.516248449408764</v>
      </c>
      <c r="K419" s="178">
        <f>K362/RES_summary!K$21</f>
        <v>98.068769872398107</v>
      </c>
      <c r="L419" s="178">
        <f>L362/RES_summary!L$21</f>
        <v>117.29986946187333</v>
      </c>
      <c r="M419" s="178">
        <f>M362/RES_summary!M$21</f>
        <v>83.964993981657017</v>
      </c>
      <c r="N419" s="178">
        <f>N362/RES_summary!N$21</f>
        <v>91.997132907295878</v>
      </c>
      <c r="O419" s="178">
        <f>O362/RES_summary!O$21</f>
        <v>98.13556847661836</v>
      </c>
      <c r="P419" s="178">
        <f>P362/RES_summary!P$21</f>
        <v>66.547962432954535</v>
      </c>
      <c r="Q419" s="178">
        <f>Q362/RES_summary!Q$21</f>
        <v>72.324590211553598</v>
      </c>
    </row>
    <row r="420" spans="1:17" ht="12" customHeight="1" x14ac:dyDescent="0.25">
      <c r="A420" s="23" t="s">
        <v>161</v>
      </c>
      <c r="B420" s="156"/>
      <c r="C420" s="177">
        <f>C363/RES_summary!C$21</f>
        <v>117.55316769999882</v>
      </c>
      <c r="D420" s="177">
        <f>D363/RES_summary!D$21</f>
        <v>110.04066399030124</v>
      </c>
      <c r="E420" s="177">
        <f>E363/RES_summary!E$21</f>
        <v>112.25231354704471</v>
      </c>
      <c r="F420" s="177">
        <f>F363/RES_summary!F$21</f>
        <v>105.37559298920989</v>
      </c>
      <c r="G420" s="177">
        <f>G363/RES_summary!G$21</f>
        <v>99.367542349322363</v>
      </c>
      <c r="H420" s="177">
        <f>H363/RES_summary!H$21</f>
        <v>98.634139859964904</v>
      </c>
      <c r="I420" s="177">
        <f>I363/RES_summary!I$21</f>
        <v>83.599643228263943</v>
      </c>
      <c r="J420" s="177">
        <f>J363/RES_summary!J$21</f>
        <v>98.032941764639659</v>
      </c>
      <c r="K420" s="177">
        <f>K363/RES_summary!K$21</f>
        <v>96.361868383604758</v>
      </c>
      <c r="L420" s="177">
        <f>L363/RES_summary!L$21</f>
        <v>115.70141006739829</v>
      </c>
      <c r="M420" s="177">
        <f>M363/RES_summary!M$21</f>
        <v>82.094972028048147</v>
      </c>
      <c r="N420" s="177">
        <f>N363/RES_summary!N$21</f>
        <v>89.665435461496202</v>
      </c>
      <c r="O420" s="177">
        <f>O363/RES_summary!O$21</f>
        <v>95.693202227438178</v>
      </c>
      <c r="P420" s="177">
        <f>P363/RES_summary!P$21</f>
        <v>64.103379251968121</v>
      </c>
      <c r="Q420" s="177">
        <f>Q363/RES_summary!Q$21</f>
        <v>69.722801279624534</v>
      </c>
    </row>
    <row r="421" spans="1:17" ht="12" customHeight="1" x14ac:dyDescent="0.25">
      <c r="A421" s="23" t="s">
        <v>60</v>
      </c>
      <c r="B421" s="156"/>
      <c r="C421" s="177">
        <f>C364/RES_summary!C$21</f>
        <v>1.4861186206680055</v>
      </c>
      <c r="D421" s="177">
        <f>D364/RES_summary!D$21</f>
        <v>1.6428894123362743</v>
      </c>
      <c r="E421" s="177">
        <f>E364/RES_summary!E$21</f>
        <v>1.648664935913116</v>
      </c>
      <c r="F421" s="177">
        <f>F364/RES_summary!F$21</f>
        <v>1.4800687368470715</v>
      </c>
      <c r="G421" s="177">
        <f>G364/RES_summary!G$21</f>
        <v>1.398720531383187</v>
      </c>
      <c r="H421" s="177">
        <f>H364/RES_summary!H$21</f>
        <v>1.3629006599057309</v>
      </c>
      <c r="I421" s="177">
        <f>I364/RES_summary!I$21</f>
        <v>1.4147477603215444</v>
      </c>
      <c r="J421" s="177">
        <f>J364/RES_summary!J$21</f>
        <v>1.4833066847691154</v>
      </c>
      <c r="K421" s="177">
        <f>K364/RES_summary!K$21</f>
        <v>1.7069014887933558</v>
      </c>
      <c r="L421" s="177">
        <f>L364/RES_summary!L$21</f>
        <v>1.598459394475042</v>
      </c>
      <c r="M421" s="177">
        <f>M364/RES_summary!M$21</f>
        <v>1.8700219536088794</v>
      </c>
      <c r="N421" s="177">
        <f>N364/RES_summary!N$21</f>
        <v>2.3316974457996853</v>
      </c>
      <c r="O421" s="177">
        <f>O364/RES_summary!O$21</f>
        <v>2.4423662491801807</v>
      </c>
      <c r="P421" s="177">
        <f>P364/RES_summary!P$21</f>
        <v>2.4445831809864034</v>
      </c>
      <c r="Q421" s="177">
        <f>Q364/RES_summary!Q$21</f>
        <v>2.6017889319290712</v>
      </c>
    </row>
    <row r="422" spans="1:17" ht="12" customHeight="1" x14ac:dyDescent="0.25">
      <c r="A422" s="158" t="s">
        <v>112</v>
      </c>
      <c r="B422" s="157"/>
      <c r="C422" s="178">
        <f>C365/RES_summary!C$21</f>
        <v>7.0840802579375542E-2</v>
      </c>
      <c r="D422" s="178">
        <f>D365/RES_summary!D$21</f>
        <v>8.2935519232044896E-2</v>
      </c>
      <c r="E422" s="178">
        <f>E365/RES_summary!E$21</f>
        <v>6.4293274280775983E-2</v>
      </c>
      <c r="F422" s="178">
        <f>F365/RES_summary!F$21</f>
        <v>7.2296277095339131E-2</v>
      </c>
      <c r="G422" s="178">
        <f>G365/RES_summary!G$21</f>
        <v>4.7745089581454229E-2</v>
      </c>
      <c r="H422" s="178">
        <f>H365/RES_summary!H$21</f>
        <v>6.2891281741626059E-2</v>
      </c>
      <c r="I422" s="178">
        <f>I365/RES_summary!I$21</f>
        <v>8.9042649922055919E-2</v>
      </c>
      <c r="J422" s="178">
        <f>J365/RES_summary!J$21</f>
        <v>0.16302866062954977</v>
      </c>
      <c r="K422" s="178">
        <f>K365/RES_summary!K$21</f>
        <v>0.22957637673943918</v>
      </c>
      <c r="L422" s="178">
        <f>L365/RES_summary!L$21</f>
        <v>0.18460934071441371</v>
      </c>
      <c r="M422" s="178">
        <f>M365/RES_summary!M$21</f>
        <v>0.47361886129252817</v>
      </c>
      <c r="N422" s="178">
        <f>N365/RES_summary!N$21</f>
        <v>0.47881703093749806</v>
      </c>
      <c r="O422" s="178">
        <f>O365/RES_summary!O$21</f>
        <v>0.39067022088722042</v>
      </c>
      <c r="P422" s="178">
        <f>P365/RES_summary!P$21</f>
        <v>0.53772160539401392</v>
      </c>
      <c r="Q422" s="178">
        <f>Q365/RES_summary!Q$21</f>
        <v>0.5111904825159983</v>
      </c>
    </row>
    <row r="423" spans="1:17" ht="12" customHeight="1" x14ac:dyDescent="0.25">
      <c r="A423" s="23" t="s">
        <v>60</v>
      </c>
      <c r="B423" s="156"/>
      <c r="C423" s="177">
        <f>C366/RES_summary!C$21</f>
        <v>7.0840802579375542E-2</v>
      </c>
      <c r="D423" s="177">
        <f>D366/RES_summary!D$21</f>
        <v>8.2935519232044896E-2</v>
      </c>
      <c r="E423" s="177">
        <f>E366/RES_summary!E$21</f>
        <v>6.4293274280775983E-2</v>
      </c>
      <c r="F423" s="177">
        <f>F366/RES_summary!F$21</f>
        <v>7.2296277095339131E-2</v>
      </c>
      <c r="G423" s="177">
        <f>G366/RES_summary!G$21</f>
        <v>4.7745089581454229E-2</v>
      </c>
      <c r="H423" s="177">
        <f>H366/RES_summary!H$21</f>
        <v>6.2891281741626059E-2</v>
      </c>
      <c r="I423" s="177">
        <f>I366/RES_summary!I$21</f>
        <v>8.9042649922055919E-2</v>
      </c>
      <c r="J423" s="177">
        <f>J366/RES_summary!J$21</f>
        <v>0.16302866062954977</v>
      </c>
      <c r="K423" s="177">
        <f>K366/RES_summary!K$21</f>
        <v>0.22957637673943918</v>
      </c>
      <c r="L423" s="177">
        <f>L366/RES_summary!L$21</f>
        <v>0.18460934071441371</v>
      </c>
      <c r="M423" s="177">
        <f>M366/RES_summary!M$21</f>
        <v>0.47361886129252817</v>
      </c>
      <c r="N423" s="177">
        <f>N366/RES_summary!N$21</f>
        <v>0.47881703093749806</v>
      </c>
      <c r="O423" s="177">
        <f>O366/RES_summary!O$21</f>
        <v>0.39067022088722042</v>
      </c>
      <c r="P423" s="177">
        <f>P366/RES_summary!P$21</f>
        <v>0.53772160539401392</v>
      </c>
      <c r="Q423" s="177">
        <f>Q366/RES_summary!Q$21</f>
        <v>0.5111904825159983</v>
      </c>
    </row>
    <row r="424" spans="1:17" ht="12" customHeight="1" x14ac:dyDescent="0.25">
      <c r="A424" s="158" t="s">
        <v>63</v>
      </c>
      <c r="B424" s="157"/>
      <c r="C424" s="178">
        <f>C367/RES_summary!C$21</f>
        <v>25.480457416470166</v>
      </c>
      <c r="D424" s="178">
        <f>D367/RES_summary!D$21</f>
        <v>25.752308446631584</v>
      </c>
      <c r="E424" s="178">
        <f>E367/RES_summary!E$21</f>
        <v>25.257666906933181</v>
      </c>
      <c r="F424" s="178">
        <f>F367/RES_summary!F$21</f>
        <v>24.52883233388696</v>
      </c>
      <c r="G424" s="178">
        <f>G367/RES_summary!G$21</f>
        <v>24.283755574005959</v>
      </c>
      <c r="H424" s="178">
        <f>H367/RES_summary!H$21</f>
        <v>24.40009601998262</v>
      </c>
      <c r="I424" s="178">
        <f>I367/RES_summary!I$21</f>
        <v>23.978970877688504</v>
      </c>
      <c r="J424" s="178">
        <f>J367/RES_summary!J$21</f>
        <v>23.28147134803028</v>
      </c>
      <c r="K424" s="178">
        <f>K367/RES_summary!K$21</f>
        <v>22.777828598579227</v>
      </c>
      <c r="L424" s="178">
        <f>L367/RES_summary!L$21</f>
        <v>22.596068673272011</v>
      </c>
      <c r="M424" s="178">
        <f>M367/RES_summary!M$21</f>
        <v>22.504606706198494</v>
      </c>
      <c r="N424" s="178">
        <f>N367/RES_summary!N$21</f>
        <v>22.267305425410871</v>
      </c>
      <c r="O424" s="178">
        <f>O367/RES_summary!O$21</f>
        <v>22.923140919024824</v>
      </c>
      <c r="P424" s="178">
        <f>P367/RES_summary!P$21</f>
        <v>22.576789349723825</v>
      </c>
      <c r="Q424" s="178">
        <f>Q367/RES_summary!Q$21</f>
        <v>22.91487610097575</v>
      </c>
    </row>
    <row r="425" spans="1:17" ht="12" customHeight="1" x14ac:dyDescent="0.25">
      <c r="A425" s="167" t="s">
        <v>160</v>
      </c>
      <c r="B425" s="132"/>
      <c r="C425" s="183">
        <f>C368/RES_summary!C$21</f>
        <v>25.928018393175904</v>
      </c>
      <c r="D425" s="183">
        <f>D368/RES_summary!D$21</f>
        <v>26.036444848638144</v>
      </c>
      <c r="E425" s="183">
        <f>E368/RES_summary!E$21</f>
        <v>25.515432900831374</v>
      </c>
      <c r="F425" s="183">
        <f>F368/RES_summary!F$21</f>
        <v>24.831805571012367</v>
      </c>
      <c r="G425" s="183">
        <f>G368/RES_summary!G$21</f>
        <v>24.473881541786756</v>
      </c>
      <c r="H425" s="183">
        <f>H368/RES_summary!H$21</f>
        <v>24.503604929081394</v>
      </c>
      <c r="I425" s="183">
        <f>I368/RES_summary!I$21</f>
        <v>23.975432521552712</v>
      </c>
      <c r="J425" s="183">
        <f>J368/RES_summary!J$21</f>
        <v>23.515284908794698</v>
      </c>
      <c r="K425" s="183">
        <f>K368/RES_summary!K$21</f>
        <v>23.196141749461525</v>
      </c>
      <c r="L425" s="183">
        <f>L368/RES_summary!L$21</f>
        <v>22.955416670768642</v>
      </c>
      <c r="M425" s="183">
        <f>M368/RES_summary!M$21</f>
        <v>22.364232366629977</v>
      </c>
      <c r="N425" s="183">
        <f>N368/RES_summary!N$21</f>
        <v>22.296539408049391</v>
      </c>
      <c r="O425" s="183">
        <f>O368/RES_summary!O$21</f>
        <v>22.178016036950847</v>
      </c>
      <c r="P425" s="183">
        <f>P368/RES_summary!P$21</f>
        <v>21.844010159646384</v>
      </c>
      <c r="Q425" s="183">
        <f>Q368/RES_summary!Q$21</f>
        <v>21.830564287724666</v>
      </c>
    </row>
    <row r="426" spans="1:17" ht="12" customHeight="1" x14ac:dyDescent="0.25">
      <c r="A426" s="167" t="s">
        <v>159</v>
      </c>
      <c r="B426" s="132"/>
      <c r="C426" s="183">
        <f>C369/RES_summary!C$21</f>
        <v>22.482388415538466</v>
      </c>
      <c r="D426" s="183">
        <f>D369/RES_summary!D$21</f>
        <v>22.671972432925575</v>
      </c>
      <c r="E426" s="183">
        <f>E369/RES_summary!E$21</f>
        <v>22.305099882453856</v>
      </c>
      <c r="F426" s="183">
        <f>F369/RES_summary!F$21</f>
        <v>21.786617467145078</v>
      </c>
      <c r="G426" s="183">
        <f>G369/RES_summary!G$21</f>
        <v>21.532399587676714</v>
      </c>
      <c r="H426" s="183">
        <f>H369/RES_summary!H$21</f>
        <v>21.608419230617073</v>
      </c>
      <c r="I426" s="183">
        <f>I369/RES_summary!I$21</f>
        <v>21.198807017706631</v>
      </c>
      <c r="J426" s="183">
        <f>J369/RES_summary!J$21</f>
        <v>20.856684458818624</v>
      </c>
      <c r="K426" s="183">
        <f>K369/RES_summary!K$21</f>
        <v>20.646387235445435</v>
      </c>
      <c r="L426" s="183">
        <f>L369/RES_summary!L$21</f>
        <v>20.484718662431106</v>
      </c>
      <c r="M426" s="183">
        <f>M369/RES_summary!M$21</f>
        <v>19.968887409889454</v>
      </c>
      <c r="N426" s="183">
        <f>N369/RES_summary!N$21</f>
        <v>19.885080993148062</v>
      </c>
      <c r="O426" s="183">
        <f>O369/RES_summary!O$21</f>
        <v>19.735722369453292</v>
      </c>
      <c r="P426" s="183">
        <f>P369/RES_summary!P$21</f>
        <v>19.432019388285635</v>
      </c>
      <c r="Q426" s="183">
        <f>Q369/RES_summary!Q$21</f>
        <v>19.355185944387614</v>
      </c>
    </row>
    <row r="427" spans="1:17" ht="12" customHeight="1" x14ac:dyDescent="0.25">
      <c r="A427" s="166" t="s">
        <v>203</v>
      </c>
      <c r="B427" s="165"/>
      <c r="C427" s="182">
        <f>C370/RES_summary!C$21</f>
        <v>17.003345460102661</v>
      </c>
      <c r="D427" s="182">
        <f>D370/RES_summary!D$21</f>
        <v>17.11393249364658</v>
      </c>
      <c r="E427" s="182">
        <f>E370/RES_summary!E$21</f>
        <v>16.805383261245961</v>
      </c>
      <c r="F427" s="182">
        <f>F370/RES_summary!F$21</f>
        <v>16.385118047312165</v>
      </c>
      <c r="G427" s="182">
        <f>G370/RES_summary!G$21</f>
        <v>16.165571061421655</v>
      </c>
      <c r="H427" s="182">
        <f>H370/RES_summary!H$21</f>
        <v>16.192765258652109</v>
      </c>
      <c r="I427" s="182">
        <f>I370/RES_summary!I$21</f>
        <v>15.855977672822616</v>
      </c>
      <c r="J427" s="182">
        <f>J370/RES_summary!J$21</f>
        <v>15.5716551527926</v>
      </c>
      <c r="K427" s="182">
        <f>K370/RES_summary!K$21</f>
        <v>15.384614314780544</v>
      </c>
      <c r="L427" s="182">
        <f>L370/RES_summary!L$21</f>
        <v>15.232499146745424</v>
      </c>
      <c r="M427" s="182">
        <f>M370/RES_summary!M$21</f>
        <v>14.831067115156365</v>
      </c>
      <c r="N427" s="182">
        <f>N370/RES_summary!N$21</f>
        <v>14.777961996202661</v>
      </c>
      <c r="O427" s="182">
        <f>O370/RES_summary!O$21</f>
        <v>14.687063982635793</v>
      </c>
      <c r="P427" s="182">
        <f>P370/RES_summary!P$21</f>
        <v>14.426725488713723</v>
      </c>
      <c r="Q427" s="182">
        <f>Q370/RES_summary!Q$21</f>
        <v>14.375440578520818</v>
      </c>
    </row>
    <row r="428" spans="1:17" ht="12" customHeight="1" x14ac:dyDescent="0.25">
      <c r="A428" s="147" t="s">
        <v>59</v>
      </c>
      <c r="B428" s="164"/>
      <c r="C428" s="181">
        <f>C371/RES_summary!C$21</f>
        <v>5.479042955435804</v>
      </c>
      <c r="D428" s="181">
        <f>D371/RES_summary!D$21</f>
        <v>5.5580399392789896</v>
      </c>
      <c r="E428" s="181">
        <f>E371/RES_summary!E$21</f>
        <v>5.4997166212078934</v>
      </c>
      <c r="F428" s="181">
        <f>F371/RES_summary!F$21</f>
        <v>5.4014994198329118</v>
      </c>
      <c r="G428" s="181">
        <f>G371/RES_summary!G$21</f>
        <v>5.3668285262550626</v>
      </c>
      <c r="H428" s="181">
        <f>H371/RES_summary!H$21</f>
        <v>5.4156539719649626</v>
      </c>
      <c r="I428" s="181">
        <f>I371/RES_summary!I$21</f>
        <v>5.3428293448840121</v>
      </c>
      <c r="J428" s="181">
        <f>J371/RES_summary!J$21</f>
        <v>5.2850293060260229</v>
      </c>
      <c r="K428" s="181">
        <f>K371/RES_summary!K$21</f>
        <v>5.2617729206648889</v>
      </c>
      <c r="L428" s="181">
        <f>L371/RES_summary!L$21</f>
        <v>5.2522195156856846</v>
      </c>
      <c r="M428" s="181">
        <f>M371/RES_summary!M$21</f>
        <v>5.1378202947330891</v>
      </c>
      <c r="N428" s="181">
        <f>N371/RES_summary!N$21</f>
        <v>5.1071189969453972</v>
      </c>
      <c r="O428" s="181">
        <f>O371/RES_summary!O$21</f>
        <v>5.0486583868174986</v>
      </c>
      <c r="P428" s="181">
        <f>P371/RES_summary!P$21</f>
        <v>5.005293899571913</v>
      </c>
      <c r="Q428" s="181">
        <f>Q371/RES_summary!Q$21</f>
        <v>4.9797453658667985</v>
      </c>
    </row>
    <row r="429" spans="1:17" ht="12" customHeight="1" x14ac:dyDescent="0.25">
      <c r="A429" s="163" t="s">
        <v>142</v>
      </c>
      <c r="B429" s="162"/>
      <c r="C429" s="180">
        <f>C372/RES_summary!C$21</f>
        <v>25.905586349920135</v>
      </c>
      <c r="D429" s="180">
        <f>D372/RES_summary!D$21</f>
        <v>26.827241715996994</v>
      </c>
      <c r="E429" s="180">
        <f>E372/RES_summary!E$21</f>
        <v>26.585491073977867</v>
      </c>
      <c r="F429" s="180">
        <f>F372/RES_summary!F$21</f>
        <v>25.650521106772928</v>
      </c>
      <c r="G429" s="180">
        <f>G372/RES_summary!G$21</f>
        <v>25.351718062212516</v>
      </c>
      <c r="H429" s="180">
        <f>H372/RES_summary!H$21</f>
        <v>25.601047261931523</v>
      </c>
      <c r="I429" s="180">
        <f>I372/RES_summary!I$21</f>
        <v>25.652680894417657</v>
      </c>
      <c r="J429" s="180">
        <f>J372/RES_summary!J$21</f>
        <v>26.196507241004557</v>
      </c>
      <c r="K429" s="180">
        <f>K372/RES_summary!K$21</f>
        <v>0</v>
      </c>
      <c r="L429" s="180">
        <f>L372/RES_summary!L$21</f>
        <v>0</v>
      </c>
      <c r="M429" s="180">
        <f>M372/RES_summary!M$21</f>
        <v>28.748654504164833</v>
      </c>
      <c r="N429" s="180">
        <f>N372/RES_summary!N$21</f>
        <v>30.873041299829186</v>
      </c>
      <c r="O429" s="180">
        <f>O372/RES_summary!O$21</f>
        <v>29.615380778467792</v>
      </c>
      <c r="P429" s="180">
        <f>P372/RES_summary!P$21</f>
        <v>29.053571289663388</v>
      </c>
      <c r="Q429" s="180">
        <f>Q372/RES_summary!Q$21</f>
        <v>29.315917000949245</v>
      </c>
    </row>
    <row r="430" spans="1:17" ht="12" customHeight="1" x14ac:dyDescent="0.25">
      <c r="A430" s="161" t="s">
        <v>141</v>
      </c>
      <c r="B430" s="160"/>
      <c r="C430" s="179">
        <f>C373/RES_summary!C$21</f>
        <v>22.445369782833172</v>
      </c>
      <c r="D430" s="179">
        <f>D373/RES_summary!D$21</f>
        <v>23.191792063437664</v>
      </c>
      <c r="E430" s="179">
        <f>E373/RES_summary!E$21</f>
        <v>22.989672937629805</v>
      </c>
      <c r="F430" s="179">
        <f>F373/RES_summary!F$21</f>
        <v>22.267841063494085</v>
      </c>
      <c r="G430" s="179">
        <f>G373/RES_summary!G$21</f>
        <v>22.024030677714048</v>
      </c>
      <c r="H430" s="179">
        <f>H373/RES_summary!H$21</f>
        <v>22.234223347645507</v>
      </c>
      <c r="I430" s="179">
        <f>I373/RES_summary!I$21</f>
        <v>22.19896261468719</v>
      </c>
      <c r="J430" s="179">
        <f>J373/RES_summary!J$21</f>
        <v>22.542840817901837</v>
      </c>
      <c r="K430" s="179">
        <f>K373/RES_summary!K$21</f>
        <v>0</v>
      </c>
      <c r="L430" s="179">
        <f>L373/RES_summary!L$21</f>
        <v>0</v>
      </c>
      <c r="M430" s="179">
        <f>M373/RES_summary!M$21</f>
        <v>24.144549322548549</v>
      </c>
      <c r="N430" s="179">
        <f>N373/RES_summary!N$21</f>
        <v>25.512185361003588</v>
      </c>
      <c r="O430" s="179">
        <f>O373/RES_summary!O$21</f>
        <v>24.522344802886362</v>
      </c>
      <c r="P430" s="179">
        <f>P373/RES_summary!P$21</f>
        <v>24.064217092491607</v>
      </c>
      <c r="Q430" s="179">
        <f>Q373/RES_summary!Q$21</f>
        <v>24.206092932069996</v>
      </c>
    </row>
    <row r="431" spans="1:17" ht="12" customHeight="1" x14ac:dyDescent="0.25">
      <c r="A431" s="148" t="s">
        <v>60</v>
      </c>
      <c r="B431" s="156"/>
      <c r="C431" s="177">
        <f>C374/RES_summary!C$21</f>
        <v>16.975013053553127</v>
      </c>
      <c r="D431" s="177">
        <f>D374/RES_summary!D$21</f>
        <v>17.631327014873126</v>
      </c>
      <c r="E431" s="177">
        <f>E374/RES_summary!E$21</f>
        <v>17.48673104701955</v>
      </c>
      <c r="F431" s="177">
        <f>F374/RES_summary!F$21</f>
        <v>16.864834572432336</v>
      </c>
      <c r="G431" s="177">
        <f>G374/RES_summary!G$21</f>
        <v>16.650319457939222</v>
      </c>
      <c r="H431" s="177">
        <f>H374/RES_summary!H$21</f>
        <v>16.802334934950967</v>
      </c>
      <c r="I431" s="177">
        <f>I374/RES_summary!I$21</f>
        <v>16.815122315119055</v>
      </c>
      <c r="J431" s="177">
        <f>J374/RES_summary!J$21</f>
        <v>17.196126874683284</v>
      </c>
      <c r="K431" s="177">
        <f>K374/RES_summary!K$21</f>
        <v>0</v>
      </c>
      <c r="L431" s="177">
        <f>L374/RES_summary!L$21</f>
        <v>0</v>
      </c>
      <c r="M431" s="177">
        <f>M374/RES_summary!M$21</f>
        <v>18.925552344318902</v>
      </c>
      <c r="N431" s="177">
        <f>N374/RES_summary!N$21</f>
        <v>20.303831125370191</v>
      </c>
      <c r="O431" s="177">
        <f>O374/RES_summary!O$21</f>
        <v>19.366055240408954</v>
      </c>
      <c r="P431" s="177">
        <f>P374/RES_summary!P$21</f>
        <v>18.942479787841908</v>
      </c>
      <c r="Q431" s="177">
        <f>Q374/RES_summary!Q$21</f>
        <v>19.088992082471915</v>
      </c>
    </row>
    <row r="432" spans="1:17" ht="12" customHeight="1" x14ac:dyDescent="0.25">
      <c r="A432" s="148" t="s">
        <v>59</v>
      </c>
      <c r="B432" s="156"/>
      <c r="C432" s="177">
        <f>C375/RES_summary!C$21</f>
        <v>5.4703567292800459</v>
      </c>
      <c r="D432" s="177">
        <f>D375/RES_summary!D$21</f>
        <v>5.5604650485645362</v>
      </c>
      <c r="E432" s="177">
        <f>E375/RES_summary!E$21</f>
        <v>5.5029418906102521</v>
      </c>
      <c r="F432" s="177">
        <f>F375/RES_summary!F$21</f>
        <v>5.4030064910617481</v>
      </c>
      <c r="G432" s="177">
        <f>G375/RES_summary!G$21</f>
        <v>5.3737112197748207</v>
      </c>
      <c r="H432" s="177">
        <f>H375/RES_summary!H$21</f>
        <v>5.4318884126945397</v>
      </c>
      <c r="I432" s="177">
        <f>I375/RES_summary!I$21</f>
        <v>5.3838402995681358</v>
      </c>
      <c r="J432" s="177">
        <f>J375/RES_summary!J$21</f>
        <v>5.3467139432185578</v>
      </c>
      <c r="K432" s="177">
        <f>K375/RES_summary!K$21</f>
        <v>0</v>
      </c>
      <c r="L432" s="177">
        <f>L375/RES_summary!L$21</f>
        <v>0</v>
      </c>
      <c r="M432" s="177">
        <f>M375/RES_summary!M$21</f>
        <v>5.2189969782296481</v>
      </c>
      <c r="N432" s="177">
        <f>N375/RES_summary!N$21</f>
        <v>5.2083542356333963</v>
      </c>
      <c r="O432" s="177">
        <f>O375/RES_summary!O$21</f>
        <v>5.1562895624774034</v>
      </c>
      <c r="P432" s="177">
        <f>P375/RES_summary!P$21</f>
        <v>5.1217373046496988</v>
      </c>
      <c r="Q432" s="177">
        <f>Q375/RES_summary!Q$21</f>
        <v>5.1171008495980788</v>
      </c>
    </row>
    <row r="433" spans="1:17" ht="12" customHeight="1" x14ac:dyDescent="0.25">
      <c r="A433" s="158" t="s">
        <v>62</v>
      </c>
      <c r="B433" s="157"/>
      <c r="C433" s="178">
        <f>C376/RES_summary!C$21</f>
        <v>10.186306351561209</v>
      </c>
      <c r="D433" s="178">
        <f>D376/RES_summary!D$21</f>
        <v>10.381548894995461</v>
      </c>
      <c r="E433" s="178">
        <f>E376/RES_summary!E$21</f>
        <v>10.2730174847556</v>
      </c>
      <c r="F433" s="178">
        <f>F376/RES_summary!F$21</f>
        <v>10.203894439610174</v>
      </c>
      <c r="G433" s="178">
        <f>G376/RES_summary!G$21</f>
        <v>10.101675331905502</v>
      </c>
      <c r="H433" s="178">
        <f>H376/RES_summary!H$21</f>
        <v>10.3529329696219</v>
      </c>
      <c r="I433" s="178">
        <f>I376/RES_summary!I$21</f>
        <v>10.215559921934972</v>
      </c>
      <c r="J433" s="178">
        <f>J376/RES_summary!J$21</f>
        <v>10.334171225535643</v>
      </c>
      <c r="K433" s="178">
        <f>K376/RES_summary!K$21</f>
        <v>9.9790729796036217</v>
      </c>
      <c r="L433" s="178">
        <f>L376/RES_summary!L$21</f>
        <v>10.065812733923231</v>
      </c>
      <c r="M433" s="178">
        <f>M376/RES_summary!M$21</f>
        <v>9.7817878210589875</v>
      </c>
      <c r="N433" s="178">
        <f>N376/RES_summary!N$21</f>
        <v>9.7648679967533027</v>
      </c>
      <c r="O433" s="178">
        <f>O376/RES_summary!O$21</f>
        <v>9.6737663980178965</v>
      </c>
      <c r="P433" s="178">
        <f>P376/RES_summary!P$21</f>
        <v>9.6964599509749565</v>
      </c>
      <c r="Q433" s="178">
        <f>Q376/RES_summary!Q$21</f>
        <v>9.5521973032914982</v>
      </c>
    </row>
    <row r="434" spans="1:17" ht="12" customHeight="1" x14ac:dyDescent="0.25">
      <c r="A434" s="23" t="s">
        <v>203</v>
      </c>
      <c r="B434" s="156"/>
      <c r="C434" s="177">
        <f>C377/RES_summary!C$21</f>
        <v>10.484307800806514</v>
      </c>
      <c r="D434" s="177">
        <f>D377/RES_summary!D$21</f>
        <v>10.605561068348962</v>
      </c>
      <c r="E434" s="177">
        <f>E377/RES_summary!E$21</f>
        <v>10.490751000273541</v>
      </c>
      <c r="F434" s="177">
        <f>F377/RES_summary!F$21</f>
        <v>10.323659951156554</v>
      </c>
      <c r="G434" s="177">
        <f>G377/RES_summary!G$21</f>
        <v>10.278689959870791</v>
      </c>
      <c r="H434" s="177">
        <f>H377/RES_summary!H$21</f>
        <v>10.545726342099533</v>
      </c>
      <c r="I434" s="177">
        <f>I377/RES_summary!I$21</f>
        <v>10.46034763693701</v>
      </c>
      <c r="J434" s="177">
        <f>J377/RES_summary!J$21</f>
        <v>10.334171225535643</v>
      </c>
      <c r="K434" s="177">
        <f>K377/RES_summary!K$21</f>
        <v>10.101634419286858</v>
      </c>
      <c r="L434" s="177">
        <f>L377/RES_summary!L$21</f>
        <v>10.065812733923231</v>
      </c>
      <c r="M434" s="177">
        <f>M377/RES_summary!M$21</f>
        <v>9.7985812743686296</v>
      </c>
      <c r="N434" s="177">
        <f>N377/RES_summary!N$21</f>
        <v>9.7773780619431907</v>
      </c>
      <c r="O434" s="177">
        <f>O377/RES_summary!O$21</f>
        <v>9.726512762067733</v>
      </c>
      <c r="P434" s="177">
        <f>P377/RES_summary!P$21</f>
        <v>9.6964599509749565</v>
      </c>
      <c r="Q434" s="177">
        <f>Q377/RES_summary!Q$21</f>
        <v>9.6421354579174832</v>
      </c>
    </row>
    <row r="435" spans="1:17" ht="12" customHeight="1" x14ac:dyDescent="0.25">
      <c r="A435" s="29" t="s">
        <v>140</v>
      </c>
      <c r="B435" s="57"/>
      <c r="C435" s="176">
        <f>C378/RES_summary!C$21</f>
        <v>7.6148932605874089</v>
      </c>
      <c r="D435" s="176">
        <f>D378/RES_summary!D$21</f>
        <v>7.9438903710057422</v>
      </c>
      <c r="E435" s="176">
        <f>E378/RES_summary!E$21</f>
        <v>7.9440954490481177</v>
      </c>
      <c r="F435" s="176">
        <f>F378/RES_summary!F$21</f>
        <v>7.7457864994335228</v>
      </c>
      <c r="G435" s="176">
        <f>G378/RES_summary!G$21</f>
        <v>7.7188397032342468</v>
      </c>
      <c r="H435" s="176">
        <f>H378/RES_summary!H$21</f>
        <v>7.8379263487697735</v>
      </c>
      <c r="I435" s="176">
        <f>I378/RES_summary!I$21</f>
        <v>8.1819046496706207</v>
      </c>
      <c r="J435" s="176">
        <f>J378/RES_summary!J$21</f>
        <v>0</v>
      </c>
      <c r="K435" s="176">
        <f>K378/RES_summary!K$21</f>
        <v>8.4354502641728626</v>
      </c>
      <c r="L435" s="176">
        <f>L378/RES_summary!L$21</f>
        <v>0</v>
      </c>
      <c r="M435" s="176">
        <f>M378/RES_summary!M$21</f>
        <v>9.3384015610455329</v>
      </c>
      <c r="N435" s="176">
        <f>N378/RES_summary!N$21</f>
        <v>9.5925775306222505</v>
      </c>
      <c r="O435" s="176">
        <f>O378/RES_summary!O$21</f>
        <v>9.2775843287122033</v>
      </c>
      <c r="P435" s="176">
        <f>P378/RES_summary!P$21</f>
        <v>0</v>
      </c>
      <c r="Q435" s="176">
        <f>Q378/RES_summary!Q$21</f>
        <v>8.9810499263830579</v>
      </c>
    </row>
    <row r="437" spans="1:17" ht="12" customHeight="1" x14ac:dyDescent="0.25">
      <c r="A437" s="152" t="s">
        <v>185</v>
      </c>
      <c r="B437" s="168"/>
      <c r="C437" s="184">
        <f>C380/RES_summary!C$21</f>
        <v>104.6689294187431</v>
      </c>
      <c r="D437" s="184">
        <f>D380/RES_summary!D$21</f>
        <v>100.84546987385541</v>
      </c>
      <c r="E437" s="184">
        <f>E380/RES_summary!E$21</f>
        <v>102.48675524829086</v>
      </c>
      <c r="F437" s="184">
        <f>F380/RES_summary!F$21</f>
        <v>97.476083917788458</v>
      </c>
      <c r="G437" s="184">
        <f>G380/RES_summary!G$21</f>
        <v>93.463793266298538</v>
      </c>
      <c r="H437" s="184">
        <f>H380/RES_summary!H$21</f>
        <v>93.550119667960999</v>
      </c>
      <c r="I437" s="184">
        <f>I380/RES_summary!I$21</f>
        <v>83.385189087550913</v>
      </c>
      <c r="J437" s="184">
        <f>J380/RES_summary!J$21</f>
        <v>93.556467952131612</v>
      </c>
      <c r="K437" s="184">
        <f>K380/RES_summary!K$21</f>
        <v>92.915974185788443</v>
      </c>
      <c r="L437" s="184">
        <f>L380/RES_summary!L$21</f>
        <v>107.08590964385641</v>
      </c>
      <c r="M437" s="184">
        <f>M380/RES_summary!M$21</f>
        <v>84.245917609557296</v>
      </c>
      <c r="N437" s="184">
        <f>N380/RES_summary!N$21</f>
        <v>90.726932473668384</v>
      </c>
      <c r="O437" s="184">
        <f>O380/RES_summary!O$21</f>
        <v>96.39480322458185</v>
      </c>
      <c r="P437" s="184">
        <f>P380/RES_summary!P$21</f>
        <v>73.216518690018617</v>
      </c>
      <c r="Q437" s="184">
        <f>Q380/RES_summary!Q$21</f>
        <v>78.69467114794584</v>
      </c>
    </row>
    <row r="438" spans="1:17" ht="12" customHeight="1" x14ac:dyDescent="0.25">
      <c r="A438" s="158" t="s">
        <v>65</v>
      </c>
      <c r="B438" s="157"/>
      <c r="C438" s="178">
        <f>C381/RES_summary!C$21</f>
        <v>83.385110758919041</v>
      </c>
      <c r="D438" s="178">
        <f>D381/RES_summary!D$21</f>
        <v>78.774567535856818</v>
      </c>
      <c r="E438" s="178">
        <f>E381/RES_summary!E$21</f>
        <v>80.772860680502362</v>
      </c>
      <c r="F438" s="178">
        <f>F381/RES_summary!F$21</f>
        <v>76.122035532276456</v>
      </c>
      <c r="G438" s="178">
        <f>G381/RES_summary!G$21</f>
        <v>72.159866877108115</v>
      </c>
      <c r="H438" s="178">
        <f>H381/RES_summary!H$21</f>
        <v>72.036270250065698</v>
      </c>
      <c r="I438" s="178">
        <f>I381/RES_summary!I$21</f>
        <v>61.546503743255364</v>
      </c>
      <c r="J438" s="178">
        <f>J381/RES_summary!J$21</f>
        <v>72.501002000529766</v>
      </c>
      <c r="K438" s="178">
        <f>K381/RES_summary!K$21</f>
        <v>71.950566846840061</v>
      </c>
      <c r="L438" s="178">
        <f>L381/RES_summary!L$21</f>
        <v>86.438383768942373</v>
      </c>
      <c r="M438" s="178">
        <f>M381/RES_summary!M$21</f>
        <v>62.428708727862862</v>
      </c>
      <c r="N438" s="178">
        <f>N381/RES_summary!N$21</f>
        <v>68.989811137703484</v>
      </c>
      <c r="O438" s="178">
        <f>O381/RES_summary!O$21</f>
        <v>73.866967506675635</v>
      </c>
      <c r="P438" s="178">
        <f>P381/RES_summary!P$21</f>
        <v>50.705450460962929</v>
      </c>
      <c r="Q438" s="178">
        <f>Q381/RES_summary!Q$21</f>
        <v>55.410218840731581</v>
      </c>
    </row>
    <row r="439" spans="1:17" ht="12" customHeight="1" x14ac:dyDescent="0.25">
      <c r="A439" s="23" t="s">
        <v>161</v>
      </c>
      <c r="B439" s="156"/>
      <c r="C439" s="177">
        <f>C382/RES_summary!C$21</f>
        <v>81.830304237275314</v>
      </c>
      <c r="D439" s="177">
        <f>D382/RES_summary!D$21</f>
        <v>77.053132901796744</v>
      </c>
      <c r="E439" s="177">
        <f>E382/RES_summary!E$21</f>
        <v>79.043661272581119</v>
      </c>
      <c r="F439" s="177">
        <f>F382/RES_summary!F$21</f>
        <v>74.569015545075075</v>
      </c>
      <c r="G439" s="177">
        <f>G382/RES_summary!G$21</f>
        <v>70.691479603577847</v>
      </c>
      <c r="H439" s="177">
        <f>H382/RES_summary!H$21</f>
        <v>70.604307337193347</v>
      </c>
      <c r="I439" s="177">
        <f>I382/RES_summary!I$21</f>
        <v>60.062789920997723</v>
      </c>
      <c r="J439" s="177">
        <f>J382/RES_summary!J$21</f>
        <v>70.943326808858089</v>
      </c>
      <c r="K439" s="177">
        <f>K382/RES_summary!K$21</f>
        <v>70.158552700728649</v>
      </c>
      <c r="L439" s="177">
        <f>L382/RES_summary!L$21</f>
        <v>84.760957976555062</v>
      </c>
      <c r="M439" s="177">
        <f>M382/RES_summary!M$21</f>
        <v>60.468197352760797</v>
      </c>
      <c r="N439" s="177">
        <f>N382/RES_summary!N$21</f>
        <v>66.543466960774438</v>
      </c>
      <c r="O439" s="177">
        <f>O382/RES_summary!O$21</f>
        <v>71.312948863673029</v>
      </c>
      <c r="P439" s="177">
        <f>P382/RES_summary!P$21</f>
        <v>48.146038525327903</v>
      </c>
      <c r="Q439" s="177">
        <f>Q382/RES_summary!Q$21</f>
        <v>52.690822951450812</v>
      </c>
    </row>
    <row r="440" spans="1:17" ht="12" customHeight="1" x14ac:dyDescent="0.25">
      <c r="A440" s="23" t="s">
        <v>60</v>
      </c>
      <c r="B440" s="156"/>
      <c r="C440" s="177">
        <f>C383/RES_summary!C$21</f>
        <v>1.5548065216437239</v>
      </c>
      <c r="D440" s="177">
        <f>D383/RES_summary!D$21</f>
        <v>1.7214346340600706</v>
      </c>
      <c r="E440" s="177">
        <f>E383/RES_summary!E$21</f>
        <v>1.7291994079212285</v>
      </c>
      <c r="F440" s="177">
        <f>F383/RES_summary!F$21</f>
        <v>1.5530199872013775</v>
      </c>
      <c r="G440" s="177">
        <f>G383/RES_summary!G$21</f>
        <v>1.4683872735302703</v>
      </c>
      <c r="H440" s="177">
        <f>H383/RES_summary!H$21</f>
        <v>1.4319629128723486</v>
      </c>
      <c r="I440" s="177">
        <f>I383/RES_summary!I$21</f>
        <v>1.4837138222576363</v>
      </c>
      <c r="J440" s="177">
        <f>J383/RES_summary!J$21</f>
        <v>1.5576751916716862</v>
      </c>
      <c r="K440" s="177">
        <f>K383/RES_summary!K$21</f>
        <v>1.7920141461114092</v>
      </c>
      <c r="L440" s="177">
        <f>L383/RES_summary!L$21</f>
        <v>1.6774257923873195</v>
      </c>
      <c r="M440" s="177">
        <f>M383/RES_summary!M$21</f>
        <v>1.960511375102062</v>
      </c>
      <c r="N440" s="177">
        <f>N383/RES_summary!N$21</f>
        <v>2.4463441769290508</v>
      </c>
      <c r="O440" s="177">
        <f>O383/RES_summary!O$21</f>
        <v>2.5540186430026086</v>
      </c>
      <c r="P440" s="177">
        <f>P383/RES_summary!P$21</f>
        <v>2.5594119356350253</v>
      </c>
      <c r="Q440" s="177">
        <f>Q383/RES_summary!Q$21</f>
        <v>2.7193958892807641</v>
      </c>
    </row>
    <row r="441" spans="1:17" ht="12" customHeight="1" x14ac:dyDescent="0.25">
      <c r="A441" s="158" t="s">
        <v>112</v>
      </c>
      <c r="B441" s="157"/>
      <c r="C441" s="178">
        <f>C384/RES_summary!C$21</f>
        <v>0.13832037162795266</v>
      </c>
      <c r="D441" s="178">
        <f>D384/RES_summary!D$21</f>
        <v>0.16770220651667708</v>
      </c>
      <c r="E441" s="178">
        <f>E384/RES_summary!E$21</f>
        <v>0.13547006965936062</v>
      </c>
      <c r="F441" s="178">
        <f>F384/RES_summary!F$21</f>
        <v>0.15996359023899068</v>
      </c>
      <c r="G441" s="178">
        <f>G384/RES_summary!G$21</f>
        <v>0.11162712999234274</v>
      </c>
      <c r="H441" s="178">
        <f>H384/RES_summary!H$21</f>
        <v>0.15708834187231302</v>
      </c>
      <c r="I441" s="178">
        <f>I384/RES_summary!I$21</f>
        <v>0.24006877720634501</v>
      </c>
      <c r="J441" s="178">
        <f>J384/RES_summary!J$21</f>
        <v>0.44197092735971055</v>
      </c>
      <c r="K441" s="178">
        <f>K384/RES_summary!K$21</f>
        <v>0.67460324188266318</v>
      </c>
      <c r="L441" s="178">
        <f>L384/RES_summary!L$21</f>
        <v>0.59097253963578589</v>
      </c>
      <c r="M441" s="178">
        <f>M384/RES_summary!M$21</f>
        <v>1.6026536285324622</v>
      </c>
      <c r="N441" s="178">
        <f>N384/RES_summary!N$21</f>
        <v>1.6965080038821185</v>
      </c>
      <c r="O441" s="178">
        <f>O384/RES_summary!O$21</f>
        <v>1.4322891233492674</v>
      </c>
      <c r="P441" s="178">
        <f>P384/RES_summary!P$21</f>
        <v>2.0160899274011017</v>
      </c>
      <c r="Q441" s="178">
        <f>Q384/RES_summary!Q$21</f>
        <v>1.9472747081521702</v>
      </c>
    </row>
    <row r="442" spans="1:17" ht="12" customHeight="1" x14ac:dyDescent="0.25">
      <c r="A442" s="23" t="s">
        <v>60</v>
      </c>
      <c r="B442" s="156"/>
      <c r="C442" s="177">
        <f>C385/RES_summary!C$21</f>
        <v>0.13832037162795266</v>
      </c>
      <c r="D442" s="177">
        <f>D385/RES_summary!D$21</f>
        <v>0.16770220651667708</v>
      </c>
      <c r="E442" s="177">
        <f>E385/RES_summary!E$21</f>
        <v>0.13547006965936062</v>
      </c>
      <c r="F442" s="177">
        <f>F385/RES_summary!F$21</f>
        <v>0.15996359023899068</v>
      </c>
      <c r="G442" s="177">
        <f>G385/RES_summary!G$21</f>
        <v>0.11162712999234274</v>
      </c>
      <c r="H442" s="177">
        <f>H385/RES_summary!H$21</f>
        <v>0.15708834187231302</v>
      </c>
      <c r="I442" s="177">
        <f>I385/RES_summary!I$21</f>
        <v>0.24006877720634501</v>
      </c>
      <c r="J442" s="177">
        <f>J385/RES_summary!J$21</f>
        <v>0.44197092735971055</v>
      </c>
      <c r="K442" s="177">
        <f>K385/RES_summary!K$21</f>
        <v>0.67460324188266318</v>
      </c>
      <c r="L442" s="177">
        <f>L385/RES_summary!L$21</f>
        <v>0.59097253963578589</v>
      </c>
      <c r="M442" s="177">
        <f>M385/RES_summary!M$21</f>
        <v>1.6026536285324622</v>
      </c>
      <c r="N442" s="177">
        <f>N385/RES_summary!N$21</f>
        <v>1.6965080038821185</v>
      </c>
      <c r="O442" s="177">
        <f>O385/RES_summary!O$21</f>
        <v>1.4322891233492674</v>
      </c>
      <c r="P442" s="177">
        <f>P385/RES_summary!P$21</f>
        <v>2.0160899274011017</v>
      </c>
      <c r="Q442" s="177">
        <f>Q385/RES_summary!Q$21</f>
        <v>1.9472747081521702</v>
      </c>
    </row>
    <row r="443" spans="1:17" ht="12" customHeight="1" x14ac:dyDescent="0.25">
      <c r="A443" s="158" t="s">
        <v>63</v>
      </c>
      <c r="B443" s="157"/>
      <c r="C443" s="178">
        <f>C386/RES_summary!C$21</f>
        <v>15.881982049045774</v>
      </c>
      <c r="D443" s="178">
        <f>D386/RES_summary!D$21</f>
        <v>16.539858252258881</v>
      </c>
      <c r="E443" s="178">
        <f>E386/RES_summary!E$21</f>
        <v>16.21988812242159</v>
      </c>
      <c r="F443" s="178">
        <f>F386/RES_summary!F$21</f>
        <v>15.929806367973256</v>
      </c>
      <c r="G443" s="178">
        <f>G386/RES_summary!G$21</f>
        <v>15.875395512813316</v>
      </c>
      <c r="H443" s="178">
        <f>H386/RES_summary!H$21</f>
        <v>15.853365794300615</v>
      </c>
      <c r="I443" s="178">
        <f>I386/RES_summary!I$21</f>
        <v>16.00774738993551</v>
      </c>
      <c r="J443" s="178">
        <f>J386/RES_summary!J$21</f>
        <v>15.195260907209445</v>
      </c>
      <c r="K443" s="178">
        <f>K386/RES_summary!K$21</f>
        <v>14.858200863805328</v>
      </c>
      <c r="L443" s="178">
        <f>L386/RES_summary!L$21</f>
        <v>14.77986590444327</v>
      </c>
      <c r="M443" s="178">
        <f>M386/RES_summary!M$21</f>
        <v>14.97253470673289</v>
      </c>
      <c r="N443" s="178">
        <f>N386/RES_summary!N$21</f>
        <v>14.702709596491223</v>
      </c>
      <c r="O443" s="178">
        <f>O386/RES_summary!O$21</f>
        <v>15.656020321098307</v>
      </c>
      <c r="P443" s="178">
        <f>P386/RES_summary!P$21</f>
        <v>15.384109596681171</v>
      </c>
      <c r="Q443" s="178">
        <f>Q386/RES_summary!Q$21</f>
        <v>15.890335606760328</v>
      </c>
    </row>
    <row r="444" spans="1:17" ht="12" customHeight="1" x14ac:dyDescent="0.25">
      <c r="A444" s="167" t="s">
        <v>160</v>
      </c>
      <c r="B444" s="132"/>
      <c r="C444" s="183">
        <f>C387/RES_summary!C$21</f>
        <v>15.84182726390547</v>
      </c>
      <c r="D444" s="183">
        <f>D387/RES_summary!D$21</f>
        <v>15.997858463502695</v>
      </c>
      <c r="E444" s="183">
        <f>E387/RES_summary!E$21</f>
        <v>15.764964642789002</v>
      </c>
      <c r="F444" s="183">
        <f>F387/RES_summary!F$21</f>
        <v>15.424013767089338</v>
      </c>
      <c r="G444" s="183">
        <f>G387/RES_summary!G$21</f>
        <v>15.279231878830181</v>
      </c>
      <c r="H444" s="183">
        <f>H387/RES_summary!H$21</f>
        <v>15.380492258984338</v>
      </c>
      <c r="I444" s="183">
        <f>I387/RES_summary!I$21</f>
        <v>15.128155082793301</v>
      </c>
      <c r="J444" s="183">
        <f>J387/RES_summary!J$21</f>
        <v>14.919717328457354</v>
      </c>
      <c r="K444" s="183">
        <f>K387/RES_summary!K$21</f>
        <v>14.793638749079872</v>
      </c>
      <c r="L444" s="183">
        <f>L387/RES_summary!L$21</f>
        <v>14.718575572380033</v>
      </c>
      <c r="M444" s="183">
        <f>M387/RES_summary!M$21</f>
        <v>14.414200748824761</v>
      </c>
      <c r="N444" s="183">
        <f>N387/RES_summary!N$21</f>
        <v>14.44765042866295</v>
      </c>
      <c r="O444" s="183">
        <f>O387/RES_summary!O$21</f>
        <v>14.445736433875208</v>
      </c>
      <c r="P444" s="183">
        <f>P387/RES_summary!P$21</f>
        <v>14.310918070899797</v>
      </c>
      <c r="Q444" s="183">
        <f>Q387/RES_summary!Q$21</f>
        <v>14.381358081391992</v>
      </c>
    </row>
    <row r="445" spans="1:17" ht="12" customHeight="1" x14ac:dyDescent="0.25">
      <c r="A445" s="167" t="s">
        <v>159</v>
      </c>
      <c r="B445" s="132"/>
      <c r="C445" s="183">
        <f>C388/RES_summary!C$21</f>
        <v>15.910381884602048</v>
      </c>
      <c r="D445" s="183">
        <f>D388/RES_summary!D$21</f>
        <v>16.1247568768941</v>
      </c>
      <c r="E445" s="183">
        <f>E388/RES_summary!E$21</f>
        <v>15.941860208952528</v>
      </c>
      <c r="F445" s="183">
        <f>F388/RES_summary!F$21</f>
        <v>15.644516197533315</v>
      </c>
      <c r="G445" s="183">
        <f>G388/RES_summary!G$21</f>
        <v>15.53449050226806</v>
      </c>
      <c r="H445" s="183">
        <f>H388/RES_summary!H$21</f>
        <v>15.668554397128041</v>
      </c>
      <c r="I445" s="183">
        <f>I388/RES_summary!I$21</f>
        <v>15.447133457559479</v>
      </c>
      <c r="J445" s="183">
        <f>J388/RES_summary!J$21</f>
        <v>15.271502836849812</v>
      </c>
      <c r="K445" s="183">
        <f>K388/RES_summary!K$21</f>
        <v>15.18716580676009</v>
      </c>
      <c r="L445" s="183">
        <f>L388/RES_summary!L$21</f>
        <v>15.139977395720932</v>
      </c>
      <c r="M445" s="183">
        <f>M388/RES_summary!M$21</f>
        <v>14.821357586793663</v>
      </c>
      <c r="N445" s="183">
        <f>N388/RES_summary!N$21</f>
        <v>14.807150873951734</v>
      </c>
      <c r="O445" s="183">
        <f>O388/RES_summary!O$21</f>
        <v>14.738317095850489</v>
      </c>
      <c r="P445" s="183">
        <f>P388/RES_summary!P$21</f>
        <v>14.602582709316987</v>
      </c>
      <c r="Q445" s="183">
        <f>Q388/RES_summary!Q$21</f>
        <v>14.61477349904011</v>
      </c>
    </row>
    <row r="446" spans="1:17" ht="12" customHeight="1" x14ac:dyDescent="0.25">
      <c r="A446" s="166" t="s">
        <v>203</v>
      </c>
      <c r="B446" s="165"/>
      <c r="C446" s="182">
        <f>C389/RES_summary!C$21</f>
        <v>10.336166961644723</v>
      </c>
      <c r="D446" s="182">
        <f>D389/RES_summary!D$21</f>
        <v>10.46432350375945</v>
      </c>
      <c r="E446" s="182">
        <f>E389/RES_summary!E$21</f>
        <v>10.335824815915077</v>
      </c>
      <c r="F446" s="182">
        <f>F389/RES_summary!F$21</f>
        <v>10.134287697826029</v>
      </c>
      <c r="G446" s="182">
        <f>G389/RES_summary!G$21</f>
        <v>10.053570273438066</v>
      </c>
      <c r="H446" s="182">
        <f>H389/RES_summary!H$21</f>
        <v>10.13007556578161</v>
      </c>
      <c r="I446" s="182">
        <f>I389/RES_summary!I$21</f>
        <v>9.9776528407171732</v>
      </c>
      <c r="J446" s="182">
        <f>J389/RES_summary!J$21</f>
        <v>9.8615619067666263</v>
      </c>
      <c r="K446" s="182">
        <f>K389/RES_summary!K$21</f>
        <v>9.8046080863185683</v>
      </c>
      <c r="L446" s="182">
        <f>L389/RES_summary!L$21</f>
        <v>9.7680675961614476</v>
      </c>
      <c r="M446" s="182">
        <f>M389/RES_summary!M$21</f>
        <v>9.5583606126088423</v>
      </c>
      <c r="N446" s="182">
        <f>N389/RES_summary!N$21</f>
        <v>9.5697597450609795</v>
      </c>
      <c r="O446" s="182">
        <f>O389/RES_summary!O$21</f>
        <v>9.5562428676314717</v>
      </c>
      <c r="P446" s="182">
        <f>P389/RES_summary!P$21</f>
        <v>9.4461347748518136</v>
      </c>
      <c r="Q446" s="182">
        <f>Q389/RES_summary!Q$21</f>
        <v>9.4716323377360734</v>
      </c>
    </row>
    <row r="447" spans="1:17" ht="12" customHeight="1" x14ac:dyDescent="0.25">
      <c r="A447" s="147" t="s">
        <v>59</v>
      </c>
      <c r="B447" s="164"/>
      <c r="C447" s="181">
        <f>C390/RES_summary!C$21</f>
        <v>5.5742149229573261</v>
      </c>
      <c r="D447" s="181">
        <f>D390/RES_summary!D$21</f>
        <v>5.6604333731346497</v>
      </c>
      <c r="E447" s="181">
        <f>E390/RES_summary!E$21</f>
        <v>5.6060353930374527</v>
      </c>
      <c r="F447" s="181">
        <f>F390/RES_summary!F$21</f>
        <v>5.5102284997072868</v>
      </c>
      <c r="G447" s="181">
        <f>G390/RES_summary!G$21</f>
        <v>5.4809202288299961</v>
      </c>
      <c r="H447" s="181">
        <f>H390/RES_summary!H$21</f>
        <v>5.5384788313464322</v>
      </c>
      <c r="I447" s="181">
        <f>I390/RES_summary!I$21</f>
        <v>5.469480616842306</v>
      </c>
      <c r="J447" s="181">
        <f>J390/RES_summary!J$21</f>
        <v>5.4099409300831836</v>
      </c>
      <c r="K447" s="181">
        <f>K390/RES_summary!K$21</f>
        <v>5.3825577204415209</v>
      </c>
      <c r="L447" s="181">
        <f>L390/RES_summary!L$21</f>
        <v>5.3719097995594831</v>
      </c>
      <c r="M447" s="181">
        <f>M390/RES_summary!M$21</f>
        <v>5.2629969741848193</v>
      </c>
      <c r="N447" s="181">
        <f>N390/RES_summary!N$21</f>
        <v>5.237391128890752</v>
      </c>
      <c r="O447" s="181">
        <f>O390/RES_summary!O$21</f>
        <v>5.182074228219018</v>
      </c>
      <c r="P447" s="181">
        <f>P390/RES_summary!P$21</f>
        <v>5.1564479344651728</v>
      </c>
      <c r="Q447" s="181">
        <f>Q390/RES_summary!Q$21</f>
        <v>5.1431411613040376</v>
      </c>
    </row>
    <row r="448" spans="1:17" ht="12" customHeight="1" x14ac:dyDescent="0.25">
      <c r="A448" s="163" t="s">
        <v>142</v>
      </c>
      <c r="B448" s="162"/>
      <c r="C448" s="180">
        <f>C391/RES_summary!C$21</f>
        <v>19.38283454617185</v>
      </c>
      <c r="D448" s="180">
        <f>D391/RES_summary!D$21</f>
        <v>20.194902376185393</v>
      </c>
      <c r="E448" s="180">
        <f>E391/RES_summary!E$21</f>
        <v>20.124484595485523</v>
      </c>
      <c r="F448" s="180">
        <f>F391/RES_summary!F$21</f>
        <v>19.531238482386257</v>
      </c>
      <c r="G448" s="180">
        <f>G391/RES_summary!G$21</f>
        <v>19.422598534607218</v>
      </c>
      <c r="H448" s="180">
        <f>H391/RES_summary!H$21</f>
        <v>19.734419405389467</v>
      </c>
      <c r="I448" s="180">
        <f>I391/RES_summary!I$21</f>
        <v>19.903966407796087</v>
      </c>
      <c r="J448" s="180">
        <f>J391/RES_summary!J$21</f>
        <v>20.474345267772424</v>
      </c>
      <c r="K448" s="180">
        <f>K391/RES_summary!K$21</f>
        <v>0</v>
      </c>
      <c r="L448" s="180">
        <f>L391/RES_summary!L$21</f>
        <v>0</v>
      </c>
      <c r="M448" s="180">
        <f>M391/RES_summary!M$21</f>
        <v>22.676290143187018</v>
      </c>
      <c r="N448" s="180">
        <f>N391/RES_summary!N$21</f>
        <v>24.343103824235694</v>
      </c>
      <c r="O448" s="180">
        <f>O391/RES_summary!O$21</f>
        <v>23.506982755965456</v>
      </c>
      <c r="P448" s="180">
        <f>P391/RES_summary!P$21</f>
        <v>23.147595739887311</v>
      </c>
      <c r="Q448" s="180">
        <f>Q391/RES_summary!Q$21</f>
        <v>23.518775223734206</v>
      </c>
    </row>
    <row r="449" spans="1:17" ht="12" customHeight="1" x14ac:dyDescent="0.25">
      <c r="A449" s="161" t="s">
        <v>141</v>
      </c>
      <c r="B449" s="160"/>
      <c r="C449" s="179">
        <f>C392/RES_summary!C$21</f>
        <v>18.172988645227626</v>
      </c>
      <c r="D449" s="179">
        <f>D392/RES_summary!D$21</f>
        <v>18.813160800681324</v>
      </c>
      <c r="E449" s="179">
        <f>E392/RES_summary!E$21</f>
        <v>18.715744216351482</v>
      </c>
      <c r="F449" s="179">
        <f>F392/RES_summary!F$21</f>
        <v>18.235822332703666</v>
      </c>
      <c r="G449" s="179">
        <f>G392/RES_summary!G$21</f>
        <v>18.136291709023155</v>
      </c>
      <c r="H449" s="179">
        <f>H392/RES_summary!H$21</f>
        <v>18.39240650038661</v>
      </c>
      <c r="I449" s="179">
        <f>I392/RES_summary!I$21</f>
        <v>18.476333489057083</v>
      </c>
      <c r="J449" s="179">
        <f>J392/RES_summary!J$21</f>
        <v>18.742171185618577</v>
      </c>
      <c r="K449" s="179">
        <f>K392/RES_summary!K$21</f>
        <v>0</v>
      </c>
      <c r="L449" s="179">
        <f>L392/RES_summary!L$21</f>
        <v>0</v>
      </c>
      <c r="M449" s="179">
        <f>M392/RES_summary!M$21</f>
        <v>20.098017195474071</v>
      </c>
      <c r="N449" s="179">
        <f>N392/RES_summary!N$21</f>
        <v>21.197393959147664</v>
      </c>
      <c r="O449" s="179">
        <f>O392/RES_summary!O$21</f>
        <v>20.651128056566211</v>
      </c>
      <c r="P449" s="179">
        <f>P392/RES_summary!P$21</f>
        <v>20.34241598315608</v>
      </c>
      <c r="Q449" s="179">
        <f>Q392/RES_summary!Q$21</f>
        <v>20.482074491587746</v>
      </c>
    </row>
    <row r="450" spans="1:17" ht="12" customHeight="1" x14ac:dyDescent="0.25">
      <c r="A450" s="148" t="s">
        <v>60</v>
      </c>
      <c r="B450" s="156"/>
      <c r="C450" s="177">
        <f>C393/RES_summary!C$21</f>
        <v>12.598842455012143</v>
      </c>
      <c r="D450" s="177">
        <f>D393/RES_summary!D$21</f>
        <v>13.152779341710673</v>
      </c>
      <c r="E450" s="177">
        <f>E393/RES_summary!E$21</f>
        <v>13.109785851283588</v>
      </c>
      <c r="F450" s="177">
        <f>F393/RES_summary!F$21</f>
        <v>12.72567010881305</v>
      </c>
      <c r="G450" s="177">
        <f>G393/RES_summary!G$21</f>
        <v>12.655398072920763</v>
      </c>
      <c r="H450" s="177">
        <f>H393/RES_summary!H$21</f>
        <v>12.85387553776472</v>
      </c>
      <c r="I450" s="177">
        <f>I393/RES_summary!I$21</f>
        <v>13.006496423473672</v>
      </c>
      <c r="J450" s="177">
        <f>J393/RES_summary!J$21</f>
        <v>13.331780901757099</v>
      </c>
      <c r="K450" s="177">
        <f>K393/RES_summary!K$21</f>
        <v>0</v>
      </c>
      <c r="L450" s="177">
        <f>L393/RES_summary!L$21</f>
        <v>0</v>
      </c>
      <c r="M450" s="177">
        <f>M393/RES_summary!M$21</f>
        <v>14.834507083862855</v>
      </c>
      <c r="N450" s="177">
        <f>N393/RES_summary!N$21</f>
        <v>15.959499172793778</v>
      </c>
      <c r="O450" s="177">
        <f>O393/RES_summary!O$21</f>
        <v>15.467711240615333</v>
      </c>
      <c r="P450" s="177">
        <f>P393/RES_summary!P$21</f>
        <v>15.184477422763489</v>
      </c>
      <c r="Q450" s="177">
        <f>Q393/RES_summary!Q$21</f>
        <v>15.337232122488974</v>
      </c>
    </row>
    <row r="451" spans="1:17" ht="12" customHeight="1" x14ac:dyDescent="0.25">
      <c r="A451" s="148" t="s">
        <v>59</v>
      </c>
      <c r="B451" s="156"/>
      <c r="C451" s="177">
        <f>C394/RES_summary!C$21</f>
        <v>5.5741461902154814</v>
      </c>
      <c r="D451" s="177">
        <f>D394/RES_summary!D$21</f>
        <v>5.6603814589706509</v>
      </c>
      <c r="E451" s="177">
        <f>E394/RES_summary!E$21</f>
        <v>5.6059583650678944</v>
      </c>
      <c r="F451" s="177">
        <f>F394/RES_summary!F$21</f>
        <v>5.5101522238906178</v>
      </c>
      <c r="G451" s="177">
        <f>G394/RES_summary!G$21</f>
        <v>5.4808936361023903</v>
      </c>
      <c r="H451" s="177">
        <f>H394/RES_summary!H$21</f>
        <v>5.5385309626218922</v>
      </c>
      <c r="I451" s="177">
        <f>I394/RES_summary!I$21</f>
        <v>5.4698370655834117</v>
      </c>
      <c r="J451" s="177">
        <f>J394/RES_summary!J$21</f>
        <v>5.4103902838614797</v>
      </c>
      <c r="K451" s="177">
        <f>K394/RES_summary!K$21</f>
        <v>0</v>
      </c>
      <c r="L451" s="177">
        <f>L394/RES_summary!L$21</f>
        <v>0</v>
      </c>
      <c r="M451" s="177">
        <f>M394/RES_summary!M$21</f>
        <v>5.2635101116112191</v>
      </c>
      <c r="N451" s="177">
        <f>N394/RES_summary!N$21</f>
        <v>5.2378947863538867</v>
      </c>
      <c r="O451" s="177">
        <f>O394/RES_summary!O$21</f>
        <v>5.1834168159508769</v>
      </c>
      <c r="P451" s="177">
        <f>P394/RES_summary!P$21</f>
        <v>5.1579385603925889</v>
      </c>
      <c r="Q451" s="177">
        <f>Q394/RES_summary!Q$21</f>
        <v>5.1448423690987699</v>
      </c>
    </row>
    <row r="452" spans="1:17" ht="12" customHeight="1" x14ac:dyDescent="0.25">
      <c r="A452" s="158" t="s">
        <v>62</v>
      </c>
      <c r="B452" s="157"/>
      <c r="C452" s="178">
        <f>C395/RES_summary!C$21</f>
        <v>5.2635162391503219</v>
      </c>
      <c r="D452" s="178">
        <f>D395/RES_summary!D$21</f>
        <v>5.3633418792230279</v>
      </c>
      <c r="E452" s="178">
        <f>E395/RES_summary!E$21</f>
        <v>5.3585363757075477</v>
      </c>
      <c r="F452" s="178">
        <f>F395/RES_summary!F$21</f>
        <v>5.2642784272997467</v>
      </c>
      <c r="G452" s="178">
        <f>G395/RES_summary!G$21</f>
        <v>5.3169037463847557</v>
      </c>
      <c r="H452" s="178">
        <f>H395/RES_summary!H$21</f>
        <v>5.5033952817223675</v>
      </c>
      <c r="I452" s="178">
        <f>I395/RES_summary!I$21</f>
        <v>5.5908691771537011</v>
      </c>
      <c r="J452" s="178">
        <f>J395/RES_summary!J$21</f>
        <v>5.4182341170326929</v>
      </c>
      <c r="K452" s="178">
        <f>K395/RES_summary!K$21</f>
        <v>5.4326032332603846</v>
      </c>
      <c r="L452" s="178">
        <f>L395/RES_summary!L$21</f>
        <v>5.2766874308349729</v>
      </c>
      <c r="M452" s="178">
        <f>M395/RES_summary!M$21</f>
        <v>5.2420205464290754</v>
      </c>
      <c r="N452" s="178">
        <f>N395/RES_summary!N$21</f>
        <v>5.3379037355915555</v>
      </c>
      <c r="O452" s="178">
        <f>O395/RES_summary!O$21</f>
        <v>5.4395262734586156</v>
      </c>
      <c r="P452" s="178">
        <f>P395/RES_summary!P$21</f>
        <v>5.1108687049734129</v>
      </c>
      <c r="Q452" s="178">
        <f>Q395/RES_summary!Q$21</f>
        <v>5.4468419923017537</v>
      </c>
    </row>
    <row r="453" spans="1:17" ht="12" customHeight="1" x14ac:dyDescent="0.25">
      <c r="A453" s="23" t="s">
        <v>203</v>
      </c>
      <c r="B453" s="156"/>
      <c r="C453" s="177">
        <f>C396/RES_summary!C$21</f>
        <v>5.1454629992026684</v>
      </c>
      <c r="D453" s="177">
        <f>D396/RES_summary!D$21</f>
        <v>5.2516627369353346</v>
      </c>
      <c r="E453" s="177">
        <f>E396/RES_summary!E$21</f>
        <v>5.2420542702751041</v>
      </c>
      <c r="F453" s="177">
        <f>F396/RES_summary!F$21</f>
        <v>5.2057480310596675</v>
      </c>
      <c r="G453" s="177">
        <f>G396/RES_summary!G$21</f>
        <v>5.2312747569738374</v>
      </c>
      <c r="H453" s="177">
        <f>H396/RES_summary!H$21</f>
        <v>5.4193655888043937</v>
      </c>
      <c r="I453" s="177">
        <f>I396/RES_summary!I$21</f>
        <v>5.4310292154715771</v>
      </c>
      <c r="J453" s="177">
        <f>J396/RES_summary!J$21</f>
        <v>5.4182341170326929</v>
      </c>
      <c r="K453" s="177">
        <f>K396/RES_summary!K$21</f>
        <v>5.2953111583417494</v>
      </c>
      <c r="L453" s="177">
        <f>L396/RES_summary!L$21</f>
        <v>5.2766874308349729</v>
      </c>
      <c r="M453" s="177">
        <f>M396/RES_summary!M$21</f>
        <v>5.1402971431606455</v>
      </c>
      <c r="N453" s="177">
        <f>N396/RES_summary!N$21</f>
        <v>5.1343684167958381</v>
      </c>
      <c r="O453" s="177">
        <f>O396/RES_summary!O$21</f>
        <v>5.1149776194084353</v>
      </c>
      <c r="P453" s="177">
        <f>P396/RES_summary!P$21</f>
        <v>5.1108687049734129</v>
      </c>
      <c r="Q453" s="177">
        <f>Q396/RES_summary!Q$21</f>
        <v>5.097098610959006</v>
      </c>
    </row>
    <row r="454" spans="1:17" ht="12" customHeight="1" x14ac:dyDescent="0.25">
      <c r="A454" s="29" t="s">
        <v>140</v>
      </c>
      <c r="B454" s="57"/>
      <c r="C454" s="176">
        <f>C397/RES_summary!C$21</f>
        <v>6.2821812402838795</v>
      </c>
      <c r="D454" s="176">
        <f>D397/RES_summary!D$21</f>
        <v>6.578613393596723</v>
      </c>
      <c r="E454" s="176">
        <f>E397/RES_summary!E$21</f>
        <v>6.6044527035724352</v>
      </c>
      <c r="F454" s="176">
        <f>F397/RES_summary!F$21</f>
        <v>6.4655761120986526</v>
      </c>
      <c r="G454" s="176">
        <f>G397/RES_summary!G$21</f>
        <v>6.4695757552509408</v>
      </c>
      <c r="H454" s="176">
        <f>H397/RES_summary!H$21</f>
        <v>6.5995700688582373</v>
      </c>
      <c r="I454" s="176">
        <f>I397/RES_summary!I$21</f>
        <v>6.9187927651110224</v>
      </c>
      <c r="J454" s="176">
        <f>J397/RES_summary!J$21</f>
        <v>0</v>
      </c>
      <c r="K454" s="176">
        <f>K397/RES_summary!K$21</f>
        <v>7.161753658065737</v>
      </c>
      <c r="L454" s="176">
        <f>L397/RES_summary!L$21</f>
        <v>0</v>
      </c>
      <c r="M454" s="176">
        <f>M397/RES_summary!M$21</f>
        <v>7.9277551895316041</v>
      </c>
      <c r="N454" s="176">
        <f>N397/RES_summary!N$21</f>
        <v>8.1410222179627887</v>
      </c>
      <c r="O454" s="176">
        <f>O397/RES_summary!O$21</f>
        <v>7.8772366193412919</v>
      </c>
      <c r="P454" s="176">
        <f>P397/RES_summary!P$21</f>
        <v>0</v>
      </c>
      <c r="Q454" s="176">
        <f>Q397/RES_summary!Q$21</f>
        <v>7.6678683817767528</v>
      </c>
    </row>
    <row r="456" spans="1:17" ht="12" customHeight="1" x14ac:dyDescent="0.25">
      <c r="A456" s="152" t="s">
        <v>184</v>
      </c>
      <c r="B456" s="168"/>
      <c r="C456" s="184">
        <f>C399/RES_summary!C$21</f>
        <v>30.60022079578162</v>
      </c>
      <c r="D456" s="184">
        <f>D399/RES_summary!D$21</f>
        <v>28.581896751718062</v>
      </c>
      <c r="E456" s="184">
        <f>E399/RES_summary!E$21</f>
        <v>29.052173704372098</v>
      </c>
      <c r="F456" s="184">
        <f>F399/RES_summary!F$21</f>
        <v>27.48365932209482</v>
      </c>
      <c r="G456" s="184">
        <f>G399/RES_summary!G$21</f>
        <v>26.090958679209386</v>
      </c>
      <c r="H456" s="184">
        <f>H399/RES_summary!H$21</f>
        <v>26.21236303847089</v>
      </c>
      <c r="I456" s="184">
        <f>I399/RES_summary!I$21</f>
        <v>22.583334607237731</v>
      </c>
      <c r="J456" s="184">
        <f>J399/RES_summary!J$21</f>
        <v>26.234736126231567</v>
      </c>
      <c r="K456" s="184">
        <f>K399/RES_summary!K$21</f>
        <v>25.781809827084611</v>
      </c>
      <c r="L456" s="184">
        <f>L399/RES_summary!L$21</f>
        <v>29.814538070141687</v>
      </c>
      <c r="M456" s="184">
        <f>M399/RES_summary!M$21</f>
        <v>22.560821111145902</v>
      </c>
      <c r="N456" s="184">
        <f>N399/RES_summary!N$21</f>
        <v>24.215850569668447</v>
      </c>
      <c r="O456" s="184">
        <f>O399/RES_summary!O$21</f>
        <v>24.818217453540193</v>
      </c>
      <c r="P456" s="184">
        <f>P399/RES_summary!P$21</f>
        <v>18.710741648282941</v>
      </c>
      <c r="Q456" s="184">
        <f>Q399/RES_summary!Q$21</f>
        <v>19.367166631798789</v>
      </c>
    </row>
    <row r="457" spans="1:17" ht="12" customHeight="1" x14ac:dyDescent="0.25">
      <c r="A457" s="158" t="s">
        <v>65</v>
      </c>
      <c r="B457" s="157"/>
      <c r="C457" s="178">
        <f>C400/RES_summary!C$21</f>
        <v>23.745311135486524</v>
      </c>
      <c r="D457" s="178">
        <f>D400/RES_summary!D$21</f>
        <v>22.227812785731142</v>
      </c>
      <c r="E457" s="178">
        <f>E400/RES_summary!E$21</f>
        <v>22.674557929865067</v>
      </c>
      <c r="F457" s="178">
        <f>F400/RES_summary!F$21</f>
        <v>21.285485457957648</v>
      </c>
      <c r="G457" s="178">
        <f>G400/RES_summary!G$21</f>
        <v>20.071881141262665</v>
      </c>
      <c r="H457" s="178">
        <f>H400/RES_summary!H$21</f>
        <v>19.923736513278019</v>
      </c>
      <c r="I457" s="178">
        <f>I400/RES_summary!I$21</f>
        <v>16.886823027490536</v>
      </c>
      <c r="J457" s="178">
        <f>J400/RES_summary!J$21</f>
        <v>19.802296690712012</v>
      </c>
      <c r="K457" s="178">
        <f>K400/RES_summary!K$21</f>
        <v>19.464745962481793</v>
      </c>
      <c r="L457" s="178">
        <f>L400/RES_summary!L$21</f>
        <v>23.371262847431662</v>
      </c>
      <c r="M457" s="178">
        <f>M400/RES_summary!M$21</f>
        <v>16.582884932883747</v>
      </c>
      <c r="N457" s="178">
        <f>N400/RES_summary!N$21</f>
        <v>18.11209093544602</v>
      </c>
      <c r="O457" s="178">
        <f>O400/RES_summary!O$21</f>
        <v>19.329677837695357</v>
      </c>
      <c r="P457" s="178">
        <f>P400/RES_summary!P$21</f>
        <v>12.948648811052752</v>
      </c>
      <c r="Q457" s="178">
        <f>Q400/RES_summary!Q$21</f>
        <v>14.083751565483329</v>
      </c>
    </row>
    <row r="458" spans="1:17" ht="12" customHeight="1" x14ac:dyDescent="0.25">
      <c r="A458" s="23" t="s">
        <v>161</v>
      </c>
      <c r="B458" s="156"/>
      <c r="C458" s="177">
        <f>C401/RES_summary!C$21</f>
        <v>23.745311135486524</v>
      </c>
      <c r="D458" s="177">
        <f>D401/RES_summary!D$21</f>
        <v>22.227812785731142</v>
      </c>
      <c r="E458" s="177">
        <f>E401/RES_summary!E$21</f>
        <v>22.674557929865067</v>
      </c>
      <c r="F458" s="177">
        <f>F401/RES_summary!F$21</f>
        <v>21.285485457957648</v>
      </c>
      <c r="G458" s="177">
        <f>G401/RES_summary!G$21</f>
        <v>20.071881141262665</v>
      </c>
      <c r="H458" s="177">
        <f>H401/RES_summary!H$21</f>
        <v>19.923736513278019</v>
      </c>
      <c r="I458" s="177">
        <f>I401/RES_summary!I$21</f>
        <v>16.886823027490536</v>
      </c>
      <c r="J458" s="177">
        <f>J401/RES_summary!J$21</f>
        <v>19.802296690712012</v>
      </c>
      <c r="K458" s="177">
        <f>K401/RES_summary!K$21</f>
        <v>19.464745962481793</v>
      </c>
      <c r="L458" s="177">
        <f>L401/RES_summary!L$21</f>
        <v>23.371262847431662</v>
      </c>
      <c r="M458" s="177">
        <f>M401/RES_summary!M$21</f>
        <v>16.582884932883747</v>
      </c>
      <c r="N458" s="177">
        <f>N401/RES_summary!N$21</f>
        <v>18.11209093544602</v>
      </c>
      <c r="O458" s="177">
        <f>O401/RES_summary!O$21</f>
        <v>19.329677837695357</v>
      </c>
      <c r="P458" s="177">
        <f>P401/RES_summary!P$21</f>
        <v>12.948648811052752</v>
      </c>
      <c r="Q458" s="177">
        <f>Q401/RES_summary!Q$21</f>
        <v>14.083751565483329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4.9570598252685603</v>
      </c>
      <c r="D462" s="178">
        <f>D405/RES_summary!D$21</f>
        <v>4.3920987903664512</v>
      </c>
      <c r="E462" s="178">
        <f>E405/RES_summary!E$21</f>
        <v>4.4397002184740497</v>
      </c>
      <c r="F462" s="178">
        <f>F405/RES_summary!F$21</f>
        <v>4.2097151664067756</v>
      </c>
      <c r="G462" s="178">
        <f>G405/RES_summary!G$21</f>
        <v>4.0863936842010213</v>
      </c>
      <c r="H462" s="178">
        <f>H405/RES_summary!H$21</f>
        <v>4.310096819293844</v>
      </c>
      <c r="I462" s="178">
        <f>I405/RES_summary!I$21</f>
        <v>3.8105674746580664</v>
      </c>
      <c r="J462" s="178">
        <f>J405/RES_summary!J$21</f>
        <v>4.3449745387506526</v>
      </c>
      <c r="K462" s="178">
        <f>K405/RES_summary!K$21</f>
        <v>4.4266654867548523</v>
      </c>
      <c r="L462" s="178">
        <f>L405/RES_summary!L$21</f>
        <v>4.4100177624897361</v>
      </c>
      <c r="M462" s="178">
        <f>M405/RES_summary!M$21</f>
        <v>4.070888773363885</v>
      </c>
      <c r="N462" s="178">
        <f>N405/RES_summary!N$21</f>
        <v>4.2624621201159405</v>
      </c>
      <c r="O462" s="178">
        <f>O405/RES_summary!O$21</f>
        <v>3.754662190542176</v>
      </c>
      <c r="P462" s="178">
        <f>P405/RES_summary!P$21</f>
        <v>3.8034432920619761</v>
      </c>
      <c r="Q462" s="178">
        <f>Q405/RES_summary!Q$21</f>
        <v>3.600712757492075</v>
      </c>
    </row>
    <row r="463" spans="1:17" ht="12" customHeight="1" x14ac:dyDescent="0.25">
      <c r="A463" s="167" t="s">
        <v>160</v>
      </c>
      <c r="B463" s="132"/>
      <c r="C463" s="183">
        <f>C406/RES_summary!C$21</f>
        <v>5.2373651507528489</v>
      </c>
      <c r="D463" s="183">
        <f>D406/RES_summary!D$21</f>
        <v>5.2592668993032534</v>
      </c>
      <c r="E463" s="183">
        <f>E406/RES_summary!E$21</f>
        <v>5.1540243860810619</v>
      </c>
      <c r="F463" s="183">
        <f>F406/RES_summary!F$21</f>
        <v>5.0159341587832209</v>
      </c>
      <c r="G463" s="183">
        <f>G406/RES_summary!G$21</f>
        <v>4.9436348103001651</v>
      </c>
      <c r="H463" s="183">
        <f>H406/RES_summary!H$21</f>
        <v>4.949638826126546</v>
      </c>
      <c r="I463" s="183">
        <f>I406/RES_summary!I$21</f>
        <v>4.842949926156157</v>
      </c>
      <c r="J463" s="183">
        <f>J406/RES_summary!J$21</f>
        <v>4.7500017866294115</v>
      </c>
      <c r="K463" s="183">
        <f>K406/RES_summary!K$21</f>
        <v>4.6855360324230402</v>
      </c>
      <c r="L463" s="183">
        <f>L406/RES_summary!L$21</f>
        <v>4.636910444499585</v>
      </c>
      <c r="M463" s="183">
        <f>M406/RES_summary!M$21</f>
        <v>4.5174933712309686</v>
      </c>
      <c r="N463" s="183">
        <f>N406/RES_summary!N$21</f>
        <v>4.503819640487448</v>
      </c>
      <c r="O463" s="183">
        <f>O406/RES_summary!O$21</f>
        <v>4.4798783518039826</v>
      </c>
      <c r="P463" s="183">
        <f>P406/RES_summary!P$21</f>
        <v>4.4124103827747154</v>
      </c>
      <c r="Q463" s="183">
        <f>Q406/RES_summary!Q$21</f>
        <v>4.4096943656863132</v>
      </c>
    </row>
    <row r="464" spans="1:17" ht="12" customHeight="1" x14ac:dyDescent="0.25">
      <c r="A464" s="167" t="s">
        <v>159</v>
      </c>
      <c r="B464" s="132"/>
      <c r="C464" s="183">
        <f>C407/RES_summary!C$21</f>
        <v>3.4346137683391773</v>
      </c>
      <c r="D464" s="183">
        <f>D407/RES_summary!D$21</f>
        <v>3.4569519457820186</v>
      </c>
      <c r="E464" s="183">
        <f>E407/RES_summary!E$21</f>
        <v>3.3946261261778545</v>
      </c>
      <c r="F464" s="183">
        <f>F407/RES_summary!F$21</f>
        <v>3.3097340857545152</v>
      </c>
      <c r="G464" s="183">
        <f>G407/RES_summary!G$21</f>
        <v>3.2653863953363995</v>
      </c>
      <c r="H464" s="183">
        <f>H407/RES_summary!H$21</f>
        <v>3.2708795239942758</v>
      </c>
      <c r="I464" s="183">
        <f>I407/RES_summary!I$21</f>
        <v>3.2028496599884009</v>
      </c>
      <c r="J464" s="183">
        <f>J407/RES_summary!J$21</f>
        <v>3.145417547923433</v>
      </c>
      <c r="K464" s="183">
        <f>K407/RES_summary!K$21</f>
        <v>3.1076359808203415</v>
      </c>
      <c r="L464" s="183">
        <f>L407/RES_summary!L$21</f>
        <v>3.0769092716716875</v>
      </c>
      <c r="M464" s="183">
        <f>M407/RES_summary!M$21</f>
        <v>2.9958214653936039</v>
      </c>
      <c r="N464" s="183">
        <f>N407/RES_summary!N$21</f>
        <v>2.9850944250499452</v>
      </c>
      <c r="O464" s="183">
        <f>O407/RES_summary!O$21</f>
        <v>2.9667333578326729</v>
      </c>
      <c r="P464" s="183">
        <f>P407/RES_summary!P$21</f>
        <v>2.9141459315669693</v>
      </c>
      <c r="Q464" s="183">
        <f>Q407/RES_summary!Q$21</f>
        <v>2.9037865667543277</v>
      </c>
    </row>
    <row r="465" spans="1:17" ht="12" customHeight="1" x14ac:dyDescent="0.25">
      <c r="A465" s="166" t="s">
        <v>203</v>
      </c>
      <c r="B465" s="165"/>
      <c r="C465" s="182">
        <f>C408/RES_summary!C$21</f>
        <v>3.4346137683391773</v>
      </c>
      <c r="D465" s="182">
        <f>D408/RES_summary!D$21</f>
        <v>3.4569519457820186</v>
      </c>
      <c r="E465" s="182">
        <f>E408/RES_summary!E$21</f>
        <v>3.3946261261778545</v>
      </c>
      <c r="F465" s="182">
        <f>F408/RES_summary!F$21</f>
        <v>3.3097340857545152</v>
      </c>
      <c r="G465" s="182">
        <f>G408/RES_summary!G$21</f>
        <v>3.2653863953363995</v>
      </c>
      <c r="H465" s="182">
        <f>H408/RES_summary!H$21</f>
        <v>3.2708795239942758</v>
      </c>
      <c r="I465" s="182">
        <f>I408/RES_summary!I$21</f>
        <v>3.2028496599884009</v>
      </c>
      <c r="J465" s="182">
        <f>J408/RES_summary!J$21</f>
        <v>3.145417547923433</v>
      </c>
      <c r="K465" s="182">
        <f>K408/RES_summary!K$21</f>
        <v>3.1076359808203415</v>
      </c>
      <c r="L465" s="182">
        <f>L408/RES_summary!L$21</f>
        <v>3.0769092716716875</v>
      </c>
      <c r="M465" s="182">
        <f>M408/RES_summary!M$21</f>
        <v>2.9958214653936039</v>
      </c>
      <c r="N465" s="182">
        <f>N408/RES_summary!N$21</f>
        <v>2.9850944250499452</v>
      </c>
      <c r="O465" s="182">
        <f>O408/RES_summary!O$21</f>
        <v>2.9667333578326729</v>
      </c>
      <c r="P465" s="182">
        <f>P408/RES_summary!P$21</f>
        <v>2.9141459315669693</v>
      </c>
      <c r="Q465" s="182">
        <f>Q408/RES_summary!Q$21</f>
        <v>2.9037865667543277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1.8978498350265371</v>
      </c>
      <c r="D471" s="178">
        <f>D414/RES_summary!D$21</f>
        <v>1.9619851756204696</v>
      </c>
      <c r="E471" s="178">
        <f>E414/RES_summary!E$21</f>
        <v>1.9379155560329808</v>
      </c>
      <c r="F471" s="178">
        <f>F414/RES_summary!F$21</f>
        <v>1.9884586977303924</v>
      </c>
      <c r="G471" s="178">
        <f>G414/RES_summary!G$21</f>
        <v>1.9326838537456998</v>
      </c>
      <c r="H471" s="178">
        <f>H414/RES_summary!H$21</f>
        <v>1.9785297058990268</v>
      </c>
      <c r="I471" s="178">
        <f>I414/RES_summary!I$21</f>
        <v>1.8859441050891277</v>
      </c>
      <c r="J471" s="178">
        <f>J414/RES_summary!J$21</f>
        <v>2.087464896768906</v>
      </c>
      <c r="K471" s="178">
        <f>K414/RES_summary!K$21</f>
        <v>1.8903983778479667</v>
      </c>
      <c r="L471" s="178">
        <f>L414/RES_summary!L$21</f>
        <v>2.0332574602202893</v>
      </c>
      <c r="M471" s="178">
        <f>M414/RES_summary!M$21</f>
        <v>1.9070474048982711</v>
      </c>
      <c r="N471" s="178">
        <f>N414/RES_summary!N$21</f>
        <v>1.8412975141064878</v>
      </c>
      <c r="O471" s="178">
        <f>O414/RES_summary!O$21</f>
        <v>1.7338774253026592</v>
      </c>
      <c r="P471" s="178">
        <f>P414/RES_summary!P$21</f>
        <v>1.9586495451682084</v>
      </c>
      <c r="Q471" s="178">
        <f>Q414/RES_summary!Q$21</f>
        <v>1.6827023088233868</v>
      </c>
    </row>
    <row r="472" spans="1:17" ht="12" customHeight="1" x14ac:dyDescent="0.25">
      <c r="A472" s="23" t="s">
        <v>203</v>
      </c>
      <c r="B472" s="156"/>
      <c r="C472" s="177">
        <f>C415/RES_summary!C$21</f>
        <v>2.1177919373955048</v>
      </c>
      <c r="D472" s="177">
        <f>D415/RES_summary!D$21</f>
        <v>2.1422846552041621</v>
      </c>
      <c r="E472" s="177">
        <f>E415/RES_summary!E$21</f>
        <v>2.1190934401882076</v>
      </c>
      <c r="F472" s="177">
        <f>F415/RES_summary!F$21</f>
        <v>2.0853416576810506</v>
      </c>
      <c r="G472" s="177">
        <f>G415/RES_summary!G$21</f>
        <v>2.0762578834558791</v>
      </c>
      <c r="H472" s="177">
        <f>H415/RES_summary!H$21</f>
        <v>2.1301982587309909</v>
      </c>
      <c r="I472" s="177">
        <f>I415/RES_summary!I$21</f>
        <v>2.112952071681375</v>
      </c>
      <c r="J472" s="177">
        <f>J415/RES_summary!J$21</f>
        <v>2.087464896768906</v>
      </c>
      <c r="K472" s="177">
        <f>K415/RES_summary!K$21</f>
        <v>2.0404933100148916</v>
      </c>
      <c r="L472" s="177">
        <f>L415/RES_summary!L$21</f>
        <v>2.0332574602202893</v>
      </c>
      <c r="M472" s="177">
        <f>M415/RES_summary!M$21</f>
        <v>1.9792776800368397</v>
      </c>
      <c r="N472" s="177">
        <f>N415/RES_summary!N$21</f>
        <v>1.974994708459257</v>
      </c>
      <c r="O472" s="177">
        <f>O415/RES_summary!O$21</f>
        <v>1.9647201034003361</v>
      </c>
      <c r="P472" s="177">
        <f>P415/RES_summary!P$21</f>
        <v>1.9586495451682084</v>
      </c>
      <c r="Q472" s="177">
        <f>Q415/RES_summary!Q$21</f>
        <v>1.9476761957028901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220930</v>
      </c>
      <c r="C5" s="151">
        <f>RES_hhdet_num!C$81</f>
        <v>206817</v>
      </c>
      <c r="D5" s="151">
        <f>RES_hhdet_num!D$81</f>
        <v>215328.99999999994</v>
      </c>
      <c r="E5" s="151">
        <f>RES_hhdet_num!E$81</f>
        <v>216518</v>
      </c>
      <c r="F5" s="151">
        <f>RES_hhdet_num!F$81</f>
        <v>239936.00000000003</v>
      </c>
      <c r="G5" s="151">
        <f>RES_hhdet_num!G$81</f>
        <v>264857</v>
      </c>
      <c r="H5" s="151">
        <f>RES_hhdet_num!H$81</f>
        <v>277978</v>
      </c>
      <c r="I5" s="151">
        <f>RES_hhdet_num!I$81</f>
        <v>280391.99999999994</v>
      </c>
      <c r="J5" s="151">
        <f>RES_hhdet_num!J$81</f>
        <v>280492</v>
      </c>
      <c r="K5" s="151">
        <f>RES_hhdet_num!K$81</f>
        <v>281004</v>
      </c>
      <c r="L5" s="151">
        <f>RES_hhdet_num!L$81</f>
        <v>282437</v>
      </c>
      <c r="M5" s="151">
        <f>RES_hhdet_num!M$81</f>
        <v>303347.00000000006</v>
      </c>
      <c r="N5" s="151">
        <f>RES_hhdet_num!N$81</f>
        <v>305179.00000000006</v>
      </c>
      <c r="O5" s="151">
        <f>RES_hhdet_num!O$81</f>
        <v>307520</v>
      </c>
      <c r="P5" s="151">
        <f>RES_hhdet_num!P$81</f>
        <v>395638.99999999994</v>
      </c>
      <c r="Q5" s="151">
        <f>RES_hhdet_num!Q$81</f>
        <v>400424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220930</v>
      </c>
      <c r="C7" s="67">
        <f>RES_hhdet_num!C$83</f>
        <v>206817</v>
      </c>
      <c r="D7" s="67">
        <f>RES_hhdet_num!D$83</f>
        <v>215328.99999999994</v>
      </c>
      <c r="E7" s="67">
        <f>RES_hhdet_num!E$83</f>
        <v>216518</v>
      </c>
      <c r="F7" s="67">
        <f>RES_hhdet_num!F$83</f>
        <v>239936.00000000003</v>
      </c>
      <c r="G7" s="67">
        <f>RES_hhdet_num!G$83</f>
        <v>264857</v>
      </c>
      <c r="H7" s="67">
        <f>RES_hhdet_num!H$83</f>
        <v>277978</v>
      </c>
      <c r="I7" s="67">
        <f>RES_hhdet_num!I$83</f>
        <v>280391.99999999994</v>
      </c>
      <c r="J7" s="67">
        <f>RES_hhdet_num!J$83</f>
        <v>280492</v>
      </c>
      <c r="K7" s="67">
        <f>RES_hhdet_num!K$83</f>
        <v>281004</v>
      </c>
      <c r="L7" s="67">
        <f>RES_hhdet_num!L$83</f>
        <v>282437</v>
      </c>
      <c r="M7" s="67">
        <f>RES_hhdet_num!M$83</f>
        <v>303347.00000000006</v>
      </c>
      <c r="N7" s="67">
        <f>RES_hhdet_num!N$83</f>
        <v>305179.00000000006</v>
      </c>
      <c r="O7" s="67">
        <f>RES_hhdet_num!O$83</f>
        <v>307520</v>
      </c>
      <c r="P7" s="67">
        <f>RES_hhdet_num!P$83</f>
        <v>395638.99999999994</v>
      </c>
      <c r="Q7" s="67">
        <f>RES_hhdet_num!Q$83</f>
        <v>400424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1448</v>
      </c>
      <c r="C9" s="67">
        <f>RES_hhdet_num!C$86</f>
        <v>1356</v>
      </c>
      <c r="D9" s="67">
        <f>RES_hhdet_num!D$86</f>
        <v>1449.9999999999998</v>
      </c>
      <c r="E9" s="67">
        <f>RES_hhdet_num!E$86</f>
        <v>1462</v>
      </c>
      <c r="F9" s="67">
        <f>RES_hhdet_num!F$86</f>
        <v>1657</v>
      </c>
      <c r="G9" s="67">
        <f>RES_hhdet_num!G$86</f>
        <v>1817</v>
      </c>
      <c r="H9" s="67">
        <f>RES_hhdet_num!H$86</f>
        <v>1974</v>
      </c>
      <c r="I9" s="67">
        <f>RES_hhdet_num!I$86</f>
        <v>2187.9999999999995</v>
      </c>
      <c r="J9" s="67">
        <f>RES_hhdet_num!J$86</f>
        <v>2403.9999999999995</v>
      </c>
      <c r="K9" s="67">
        <f>RES_hhdet_num!K$86</f>
        <v>3040.9999999999995</v>
      </c>
      <c r="L9" s="67">
        <f>RES_hhdet_num!L$86</f>
        <v>3544.9999999999995</v>
      </c>
      <c r="M9" s="67">
        <f>RES_hhdet_num!M$86</f>
        <v>5501.9999999999991</v>
      </c>
      <c r="N9" s="67">
        <f>RES_hhdet_num!N$86</f>
        <v>7387</v>
      </c>
      <c r="O9" s="67">
        <f>RES_hhdet_num!O$86</f>
        <v>9147.9999999999982</v>
      </c>
      <c r="P9" s="67">
        <f>RES_hhdet_num!P$86</f>
        <v>13995.999999999998</v>
      </c>
      <c r="Q9" s="67">
        <f>RES_hhdet_num!Q$86</f>
        <v>16835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140626</v>
      </c>
      <c r="C11" s="67">
        <f>RES_hhdet_num!C$88</f>
        <v>140844</v>
      </c>
      <c r="D11" s="67">
        <f>RES_hhdet_num!D$88</f>
        <v>150584.99999999997</v>
      </c>
      <c r="E11" s="67">
        <f>RES_hhdet_num!E$88</f>
        <v>152495</v>
      </c>
      <c r="F11" s="67">
        <f>RES_hhdet_num!F$88</f>
        <v>169007.00000000003</v>
      </c>
      <c r="G11" s="67">
        <f>RES_hhdet_num!G$88</f>
        <v>186433</v>
      </c>
      <c r="H11" s="67">
        <f>RES_hhdet_num!H$88</f>
        <v>196708</v>
      </c>
      <c r="I11" s="67">
        <f>RES_hhdet_num!I$88</f>
        <v>224951.99999999997</v>
      </c>
      <c r="J11" s="67">
        <f>RES_hhdet_num!J$88</f>
        <v>205372</v>
      </c>
      <c r="K11" s="67">
        <f>RES_hhdet_num!K$88</f>
        <v>204317.99999999997</v>
      </c>
      <c r="L11" s="67">
        <f>RES_hhdet_num!L$88</f>
        <v>179799.99999999997</v>
      </c>
      <c r="M11" s="67">
        <f>RES_hhdet_num!M$88</f>
        <v>220506.00000000003</v>
      </c>
      <c r="N11" s="67">
        <f>RES_hhdet_num!N$88</f>
        <v>226804.00000000006</v>
      </c>
      <c r="O11" s="67">
        <f>RES_hhdet_num!O$88</f>
        <v>239656.99999999997</v>
      </c>
      <c r="P11" s="67">
        <f>RES_hhdet_num!P$88</f>
        <v>294018.99999999994</v>
      </c>
      <c r="Q11" s="67">
        <f>RES_hhdet_num!Q$88</f>
        <v>298704</v>
      </c>
    </row>
    <row r="12" spans="1:17" ht="12" customHeight="1" x14ac:dyDescent="0.25">
      <c r="A12" s="23" t="s">
        <v>155</v>
      </c>
      <c r="B12" s="67">
        <f>RES_hhdet_num!B$89</f>
        <v>3543</v>
      </c>
      <c r="C12" s="67">
        <f>RES_hhdet_num!C$89</f>
        <v>3957</v>
      </c>
      <c r="D12" s="67">
        <f>RES_hhdet_num!D$89</f>
        <v>4612.9999999999991</v>
      </c>
      <c r="E12" s="67">
        <f>RES_hhdet_num!E$89</f>
        <v>5032</v>
      </c>
      <c r="F12" s="67">
        <f>RES_hhdet_num!F$89</f>
        <v>6029.0000000000009</v>
      </c>
      <c r="G12" s="67">
        <f>RES_hhdet_num!G$89</f>
        <v>6999</v>
      </c>
      <c r="H12" s="67">
        <f>RES_hhdet_num!H$89</f>
        <v>7552</v>
      </c>
      <c r="I12" s="67">
        <f>RES_hhdet_num!I$89</f>
        <v>9065.9999999999982</v>
      </c>
      <c r="J12" s="67">
        <f>RES_hhdet_num!J$89</f>
        <v>8725.9999999999982</v>
      </c>
      <c r="K12" s="67">
        <f>RES_hhdet_num!K$89</f>
        <v>9456.9999999999982</v>
      </c>
      <c r="L12" s="67">
        <f>RES_hhdet_num!L$89</f>
        <v>8802.9999999999982</v>
      </c>
      <c r="M12" s="67">
        <f>RES_hhdet_num!M$89</f>
        <v>11201.999999999998</v>
      </c>
      <c r="N12" s="67">
        <f>RES_hhdet_num!N$89</f>
        <v>11797.000000000002</v>
      </c>
      <c r="O12" s="67">
        <f>RES_hhdet_num!O$89</f>
        <v>12731.999999999998</v>
      </c>
      <c r="P12" s="67">
        <f>RES_hhdet_num!P$89</f>
        <v>15794.999999999998</v>
      </c>
      <c r="Q12" s="67">
        <f>RES_hhdet_num!Q$89</f>
        <v>16030.999999999998</v>
      </c>
    </row>
    <row r="13" spans="1:17" ht="12" customHeight="1" x14ac:dyDescent="0.25">
      <c r="A13" s="23" t="s">
        <v>144</v>
      </c>
      <c r="B13" s="67">
        <f>RES_hhdet_num!B$92</f>
        <v>3625</v>
      </c>
      <c r="C13" s="67">
        <f>RES_hhdet_num!C$92</f>
        <v>4528</v>
      </c>
      <c r="D13" s="67">
        <f>RES_hhdet_num!D$92</f>
        <v>4805.0000000000009</v>
      </c>
      <c r="E13" s="67">
        <f>RES_hhdet_num!E$92</f>
        <v>5306.0000000000036</v>
      </c>
      <c r="F13" s="67">
        <f>RES_hhdet_num!F$92</f>
        <v>6121.0000000000009</v>
      </c>
      <c r="G13" s="67">
        <f>RES_hhdet_num!G$92</f>
        <v>7561.9999999999945</v>
      </c>
      <c r="H13" s="67">
        <f>RES_hhdet_num!H$92</f>
        <v>8317</v>
      </c>
      <c r="I13" s="67">
        <f>RES_hhdet_num!I$92</f>
        <v>9284.9999999999964</v>
      </c>
      <c r="J13" s="67">
        <f>RES_hhdet_num!J$92</f>
        <v>10157.999999999998</v>
      </c>
      <c r="K13" s="67">
        <f>RES_hhdet_num!K$92</f>
        <v>10425</v>
      </c>
      <c r="L13" s="67">
        <f>RES_hhdet_num!L$92</f>
        <v>10530.999999999998</v>
      </c>
      <c r="M13" s="67">
        <f>RES_hhdet_num!M$92</f>
        <v>10562.999999999996</v>
      </c>
      <c r="N13" s="67">
        <f>RES_hhdet_num!N$92</f>
        <v>10759.000000000002</v>
      </c>
      <c r="O13" s="67">
        <f>RES_hhdet_num!O$92</f>
        <v>10817.000000000004</v>
      </c>
      <c r="P13" s="67">
        <f>RES_hhdet_num!P$92</f>
        <v>10844.999999999998</v>
      </c>
      <c r="Q13" s="67">
        <f>RES_hhdet_num!Q$92</f>
        <v>10990.000000000004</v>
      </c>
    </row>
    <row r="14" spans="1:17" ht="12" customHeight="1" x14ac:dyDescent="0.25">
      <c r="A14" s="23" t="s">
        <v>143</v>
      </c>
      <c r="B14" s="67">
        <f>RES_hhdet_num!B$93</f>
        <v>91</v>
      </c>
      <c r="C14" s="67">
        <f>RES_hhdet_num!C$93</f>
        <v>127</v>
      </c>
      <c r="D14" s="67">
        <f>RES_hhdet_num!D$93</f>
        <v>147.00000000000009</v>
      </c>
      <c r="E14" s="67">
        <f>RES_hhdet_num!E$93</f>
        <v>175.00000000000017</v>
      </c>
      <c r="F14" s="67">
        <f>RES_hhdet_num!F$93</f>
        <v>218.00000000000006</v>
      </c>
      <c r="G14" s="67">
        <f>RES_hhdet_num!G$93</f>
        <v>283.99999999999977</v>
      </c>
      <c r="H14" s="67">
        <f>RES_hhdet_num!H$93</f>
        <v>318.99999999999994</v>
      </c>
      <c r="I14" s="67">
        <f>RES_hhdet_num!I$93</f>
        <v>373.99999999999994</v>
      </c>
      <c r="J14" s="67">
        <f>RES_hhdet_num!J$93</f>
        <v>431.99999999999994</v>
      </c>
      <c r="K14" s="67">
        <f>RES_hhdet_num!K$93</f>
        <v>483.00000000000006</v>
      </c>
      <c r="L14" s="67">
        <f>RES_hhdet_num!L$93</f>
        <v>516</v>
      </c>
      <c r="M14" s="67">
        <f>RES_hhdet_num!M$93</f>
        <v>537</v>
      </c>
      <c r="N14" s="67">
        <f>RES_hhdet_num!N$93</f>
        <v>560.00000000000011</v>
      </c>
      <c r="O14" s="67">
        <f>RES_hhdet_num!O$93</f>
        <v>574.99999999999989</v>
      </c>
      <c r="P14" s="67">
        <f>RES_hhdet_num!P$93</f>
        <v>582.99999999999989</v>
      </c>
      <c r="Q14" s="67">
        <f>RES_hhdet_num!Q$93</f>
        <v>590</v>
      </c>
    </row>
    <row r="15" spans="1:17" ht="12" customHeight="1" x14ac:dyDescent="0.25">
      <c r="A15" s="23" t="s">
        <v>142</v>
      </c>
      <c r="B15" s="67">
        <f>RES_hhdet_num!B$96</f>
        <v>71250</v>
      </c>
      <c r="C15" s="67">
        <f>RES_hhdet_num!C$96</f>
        <v>55793</v>
      </c>
      <c r="D15" s="67">
        <f>RES_hhdet_num!D$96</f>
        <v>53538.999999999985</v>
      </c>
      <c r="E15" s="67">
        <f>RES_hhdet_num!E$96</f>
        <v>51801</v>
      </c>
      <c r="F15" s="67">
        <f>RES_hhdet_num!F$96</f>
        <v>56543.999999999993</v>
      </c>
      <c r="G15" s="67">
        <f>RES_hhdet_num!G$96</f>
        <v>61279</v>
      </c>
      <c r="H15" s="67">
        <f>RES_hhdet_num!H$96</f>
        <v>62676</v>
      </c>
      <c r="I15" s="67">
        <f>RES_hhdet_num!I$96</f>
        <v>35292.999999999993</v>
      </c>
      <c r="J15" s="67">
        <f>RES_hhdet_num!J$96</f>
        <v>53530</v>
      </c>
      <c r="K15" s="67">
        <f>RES_hhdet_num!K$96</f>
        <v>53830</v>
      </c>
      <c r="L15" s="67">
        <f>RES_hhdet_num!L$96</f>
        <v>78923</v>
      </c>
      <c r="M15" s="67">
        <f>RES_hhdet_num!M$96</f>
        <v>57612.000000000007</v>
      </c>
      <c r="N15" s="67">
        <f>RES_hhdet_num!N$96</f>
        <v>52527</v>
      </c>
      <c r="O15" s="67">
        <f>RES_hhdet_num!O$96</f>
        <v>41533</v>
      </c>
      <c r="P15" s="67">
        <f>RES_hhdet_num!P$96</f>
        <v>70604</v>
      </c>
      <c r="Q15" s="67">
        <f>RES_hhdet_num!Q$96</f>
        <v>70333.999999999985</v>
      </c>
    </row>
    <row r="16" spans="1:17" ht="12" customHeight="1" x14ac:dyDescent="0.25">
      <c r="A16" s="23" t="s">
        <v>141</v>
      </c>
      <c r="B16" s="67">
        <f>RES_hhdet_num!B$97</f>
        <v>1795</v>
      </c>
      <c r="C16" s="67">
        <f>RES_hhdet_num!C$97</f>
        <v>1568</v>
      </c>
      <c r="D16" s="67">
        <f>RES_hhdet_num!D$97</f>
        <v>1639.9999999999998</v>
      </c>
      <c r="E16" s="67">
        <f>RES_hhdet_num!E$97</f>
        <v>1709.0000000000002</v>
      </c>
      <c r="F16" s="67">
        <f>RES_hhdet_num!F$97</f>
        <v>2017</v>
      </c>
      <c r="G16" s="67">
        <f>RES_hhdet_num!G$97</f>
        <v>2300</v>
      </c>
      <c r="H16" s="67">
        <f>RES_hhdet_num!H$97</f>
        <v>2406</v>
      </c>
      <c r="I16" s="67">
        <f>RES_hhdet_num!I$97</f>
        <v>1421.9999999999998</v>
      </c>
      <c r="J16" s="67">
        <f>RES_hhdet_num!J$97</f>
        <v>2273.9999999999995</v>
      </c>
      <c r="K16" s="67">
        <f>RES_hhdet_num!K$97</f>
        <v>2490.9999999999995</v>
      </c>
      <c r="L16" s="67">
        <f>RES_hhdet_num!L$97</f>
        <v>3863.9999999999995</v>
      </c>
      <c r="M16" s="67">
        <f>RES_hhdet_num!M$97</f>
        <v>2926.9999999999995</v>
      </c>
      <c r="N16" s="67">
        <f>RES_hhdet_num!N$97</f>
        <v>2732</v>
      </c>
      <c r="O16" s="67">
        <f>RES_hhdet_num!O$97</f>
        <v>2205.9999999999995</v>
      </c>
      <c r="P16" s="67">
        <f>RES_hhdet_num!P$97</f>
        <v>3792.9999999999995</v>
      </c>
      <c r="Q16" s="67">
        <f>RES_hhdet_num!Q$97</f>
        <v>3774.9999999999995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48936</v>
      </c>
      <c r="C18" s="67">
        <f>RES_hhdet_num!C$101</f>
        <v>47876</v>
      </c>
      <c r="D18" s="67">
        <f>RES_hhdet_num!D$101</f>
        <v>46785.999999999985</v>
      </c>
      <c r="E18" s="67">
        <f>RES_hhdet_num!E$101</f>
        <v>46742</v>
      </c>
      <c r="F18" s="67">
        <f>RES_hhdet_num!F$101</f>
        <v>46512.999999999993</v>
      </c>
      <c r="G18" s="67">
        <f>RES_hhdet_num!G$101</f>
        <v>46261.999999999993</v>
      </c>
      <c r="H18" s="67">
        <f>RES_hhdet_num!H$101</f>
        <v>44251</v>
      </c>
      <c r="I18" s="67">
        <f>RES_hhdet_num!I$101</f>
        <v>43556.999999999985</v>
      </c>
      <c r="J18" s="67">
        <f>RES_hhdet_num!J$101</f>
        <v>43434.999999999993</v>
      </c>
      <c r="K18" s="67">
        <f>RES_hhdet_num!K$101</f>
        <v>44236.999999999978</v>
      </c>
      <c r="L18" s="67">
        <f>RES_hhdet_num!L$101</f>
        <v>44294.999999999993</v>
      </c>
      <c r="M18" s="67">
        <f>RES_hhdet_num!M$101</f>
        <v>44340.999999999993</v>
      </c>
      <c r="N18" s="67">
        <f>RES_hhdet_num!N$101</f>
        <v>44396</v>
      </c>
      <c r="O18" s="67">
        <f>RES_hhdet_num!O$101</f>
        <v>44306.999999999985</v>
      </c>
      <c r="P18" s="67">
        <f>RES_hhdet_num!P$101</f>
        <v>44165.999999999993</v>
      </c>
      <c r="Q18" s="67">
        <f>RES_hhdet_num!Q$101</f>
        <v>44112.999999999985</v>
      </c>
    </row>
    <row r="19" spans="1:17" ht="12" customHeight="1" x14ac:dyDescent="0.25">
      <c r="A19" s="23" t="s">
        <v>57</v>
      </c>
      <c r="B19" s="67">
        <f>RES_hhdet_num!B$102</f>
        <v>62174</v>
      </c>
      <c r="C19" s="67">
        <f>RES_hhdet_num!C$102</f>
        <v>60070</v>
      </c>
      <c r="D19" s="67">
        <f>RES_hhdet_num!D$102</f>
        <v>57323.999999999993</v>
      </c>
      <c r="E19" s="67">
        <f>RES_hhdet_num!E$102</f>
        <v>56073</v>
      </c>
      <c r="F19" s="67">
        <f>RES_hhdet_num!F$102</f>
        <v>58122</v>
      </c>
      <c r="G19" s="67">
        <f>RES_hhdet_num!G$102</f>
        <v>58874.999999999993</v>
      </c>
      <c r="H19" s="67">
        <f>RES_hhdet_num!H$102</f>
        <v>64599.999999999978</v>
      </c>
      <c r="I19" s="67">
        <f>RES_hhdet_num!I$102</f>
        <v>62682.999999999985</v>
      </c>
      <c r="J19" s="67">
        <f>RES_hhdet_num!J$102</f>
        <v>63800.999999999993</v>
      </c>
      <c r="K19" s="67">
        <f>RES_hhdet_num!K$102</f>
        <v>64250.999999999993</v>
      </c>
      <c r="L19" s="67">
        <f>RES_hhdet_num!L$102</f>
        <v>75615.999999999971</v>
      </c>
      <c r="M19" s="67">
        <f>RES_hhdet_num!M$102</f>
        <v>63799.999999999993</v>
      </c>
      <c r="N19" s="67">
        <f>RES_hhdet_num!N$102</f>
        <v>60069</v>
      </c>
      <c r="O19" s="67">
        <f>RES_hhdet_num!O$102</f>
        <v>57671.999999999993</v>
      </c>
      <c r="P19" s="67">
        <f>RES_hhdet_num!P$102</f>
        <v>51464.000000000007</v>
      </c>
      <c r="Q19" s="67">
        <f>RES_hhdet_num!Q$102</f>
        <v>50846.000000000007</v>
      </c>
    </row>
    <row r="20" spans="1:17" ht="12" customHeight="1" x14ac:dyDescent="0.25">
      <c r="A20" s="29" t="s">
        <v>140</v>
      </c>
      <c r="B20" s="83">
        <f>RES_hhdet_num!B$103</f>
        <v>109820</v>
      </c>
      <c r="C20" s="83">
        <f>RES_hhdet_num!C$103</f>
        <v>98871</v>
      </c>
      <c r="D20" s="83">
        <f>RES_hhdet_num!D$103</f>
        <v>111218.99999999999</v>
      </c>
      <c r="E20" s="83">
        <f>RES_hhdet_num!E$103</f>
        <v>113703</v>
      </c>
      <c r="F20" s="83">
        <f>RES_hhdet_num!F$103</f>
        <v>135300.99999999997</v>
      </c>
      <c r="G20" s="83">
        <f>RES_hhdet_num!G$103</f>
        <v>159719.99999999997</v>
      </c>
      <c r="H20" s="83">
        <f>RES_hhdet_num!H$103</f>
        <v>169126.99999999997</v>
      </c>
      <c r="I20" s="83">
        <f>RES_hhdet_num!I$103</f>
        <v>174151.99999999991</v>
      </c>
      <c r="J20" s="83">
        <f>RES_hhdet_num!J$103</f>
        <v>173255.99999999991</v>
      </c>
      <c r="K20" s="83">
        <f>RES_hhdet_num!K$103</f>
        <v>172515.99999999991</v>
      </c>
      <c r="L20" s="83">
        <f>RES_hhdet_num!L$103</f>
        <v>162525.99999999994</v>
      </c>
      <c r="M20" s="83">
        <f>RES_hhdet_num!M$103</f>
        <v>195205.99999999991</v>
      </c>
      <c r="N20" s="83">
        <f>RES_hhdet_num!N$103</f>
        <v>200713.99999999994</v>
      </c>
      <c r="O20" s="83">
        <f>RES_hhdet_num!O$103</f>
        <v>205540.99999999991</v>
      </c>
      <c r="P20" s="83">
        <f>RES_hhdet_num!P$103</f>
        <v>300008.99999999994</v>
      </c>
      <c r="Q20" s="83">
        <f>RES_hhdet_num!Q$103</f>
        <v>305464.99999999988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14113</v>
      </c>
      <c r="D24" s="67">
        <f t="shared" ref="D24:Q24" si="0">C7+D41-D7</f>
        <v>13808.125000000058</v>
      </c>
      <c r="E24" s="67">
        <f t="shared" si="0"/>
        <v>13808.124999999942</v>
      </c>
      <c r="F24" s="67">
        <f t="shared" si="0"/>
        <v>13808.124999999971</v>
      </c>
      <c r="G24" s="67">
        <f t="shared" si="0"/>
        <v>13808.125</v>
      </c>
      <c r="H24" s="67">
        <f t="shared" si="0"/>
        <v>13808.125</v>
      </c>
      <c r="I24" s="67">
        <f t="shared" si="0"/>
        <v>13808.125000000058</v>
      </c>
      <c r="J24" s="67">
        <f t="shared" si="0"/>
        <v>13808.124999999942</v>
      </c>
      <c r="K24" s="67">
        <f t="shared" si="0"/>
        <v>13808.125</v>
      </c>
      <c r="L24" s="67">
        <f t="shared" si="0"/>
        <v>13808.125</v>
      </c>
      <c r="M24" s="67">
        <f t="shared" si="0"/>
        <v>13808.124999999942</v>
      </c>
      <c r="N24" s="67">
        <f t="shared" si="0"/>
        <v>13808.125</v>
      </c>
      <c r="O24" s="67">
        <f t="shared" si="0"/>
        <v>13808.125000000058</v>
      </c>
      <c r="P24" s="67">
        <f t="shared" si="0"/>
        <v>13808.125000000058</v>
      </c>
      <c r="Q24" s="67">
        <f t="shared" si="0"/>
        <v>13808.124999999942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261</v>
      </c>
      <c r="D26" s="67">
        <f t="shared" ref="D26:Q26" si="1">C9+D43-D9</f>
        <v>179.50000000000023</v>
      </c>
      <c r="E26" s="67">
        <f t="shared" si="1"/>
        <v>161.99999999999977</v>
      </c>
      <c r="F26" s="67">
        <f t="shared" si="1"/>
        <v>158</v>
      </c>
      <c r="G26" s="67">
        <f t="shared" si="1"/>
        <v>154</v>
      </c>
      <c r="H26" s="67">
        <f t="shared" si="1"/>
        <v>185</v>
      </c>
      <c r="I26" s="67">
        <f t="shared" si="1"/>
        <v>197.00000000000045</v>
      </c>
      <c r="J26" s="67">
        <f t="shared" si="1"/>
        <v>173</v>
      </c>
      <c r="K26" s="67">
        <f t="shared" si="1"/>
        <v>224</v>
      </c>
      <c r="L26" s="67">
        <f t="shared" si="1"/>
        <v>293</v>
      </c>
      <c r="M26" s="67">
        <f t="shared" si="1"/>
        <v>238.00000000000091</v>
      </c>
      <c r="N26" s="67">
        <f t="shared" si="1"/>
        <v>455.99999999999909</v>
      </c>
      <c r="O26" s="67">
        <f t="shared" si="1"/>
        <v>498.00000000000182</v>
      </c>
      <c r="P26" s="67">
        <f t="shared" si="1"/>
        <v>454</v>
      </c>
      <c r="Q26" s="67">
        <f t="shared" si="1"/>
        <v>592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8758.3721020572993</v>
      </c>
      <c r="D28" s="67">
        <f t="shared" si="2"/>
        <v>6591.7500000000582</v>
      </c>
      <c r="E28" s="67">
        <f t="shared" si="2"/>
        <v>8081.2422161276627</v>
      </c>
      <c r="F28" s="67">
        <f t="shared" si="2"/>
        <v>7867.1159558423969</v>
      </c>
      <c r="G28" s="67">
        <f t="shared" si="2"/>
        <v>8192.5367840165272</v>
      </c>
      <c r="H28" s="67">
        <f t="shared" si="2"/>
        <v>8122.8209287948557</v>
      </c>
      <c r="I28" s="67">
        <f t="shared" si="2"/>
        <v>6591.7500000000291</v>
      </c>
      <c r="J28" s="67">
        <f t="shared" si="2"/>
        <v>26188.687556922057</v>
      </c>
      <c r="K28" s="67">
        <f t="shared" si="2"/>
        <v>11890.585649851273</v>
      </c>
      <c r="L28" s="67">
        <f t="shared" si="2"/>
        <v>29275.546403146698</v>
      </c>
      <c r="M28" s="67">
        <f t="shared" si="2"/>
        <v>6591.7499999999418</v>
      </c>
      <c r="N28" s="67">
        <f t="shared" si="2"/>
        <v>7430.5061175650626</v>
      </c>
      <c r="O28" s="67">
        <f t="shared" si="2"/>
        <v>11514.354650236055</v>
      </c>
      <c r="P28" s="67">
        <f t="shared" si="2"/>
        <v>15045.725341566082</v>
      </c>
      <c r="Q28" s="67">
        <f t="shared" si="2"/>
        <v>9622.8789531423827</v>
      </c>
    </row>
    <row r="29" spans="1:17" ht="12" customHeight="1" x14ac:dyDescent="0.25">
      <c r="A29" s="23" t="s">
        <v>155</v>
      </c>
      <c r="B29" s="67"/>
      <c r="C29" s="67">
        <f t="shared" si="2"/>
        <v>252.19039794269338</v>
      </c>
      <c r="D29" s="67">
        <f t="shared" si="2"/>
        <v>440.35188982859654</v>
      </c>
      <c r="E29" s="67">
        <f t="shared" si="2"/>
        <v>283.963276800323</v>
      </c>
      <c r="F29" s="67">
        <f t="shared" si="2"/>
        <v>650.09949318422696</v>
      </c>
      <c r="G29" s="67">
        <f t="shared" si="2"/>
        <v>625.0942595333363</v>
      </c>
      <c r="H29" s="67">
        <f t="shared" si="2"/>
        <v>432.92996330364531</v>
      </c>
      <c r="I29" s="67">
        <f t="shared" si="2"/>
        <v>302.47050425839188</v>
      </c>
      <c r="J29" s="67">
        <f t="shared" si="2"/>
        <v>399.87235187144324</v>
      </c>
      <c r="K29" s="67">
        <f t="shared" si="2"/>
        <v>251.01244535144542</v>
      </c>
      <c r="L29" s="67">
        <f t="shared" si="2"/>
        <v>654</v>
      </c>
      <c r="M29" s="67">
        <f t="shared" si="2"/>
        <v>647.60999170575269</v>
      </c>
      <c r="N29" s="67">
        <f t="shared" si="2"/>
        <v>304.90857514652089</v>
      </c>
      <c r="O29" s="67">
        <f t="shared" si="2"/>
        <v>351.87959768268411</v>
      </c>
      <c r="P29" s="67">
        <f t="shared" si="2"/>
        <v>1358.5992432558724</v>
      </c>
      <c r="Q29" s="67">
        <f t="shared" si="2"/>
        <v>287.95726021183691</v>
      </c>
    </row>
    <row r="30" spans="1:17" ht="12" customHeight="1" x14ac:dyDescent="0.25">
      <c r="A30" s="23" t="s">
        <v>144</v>
      </c>
      <c r="B30" s="67"/>
      <c r="C30" s="67">
        <f t="shared" si="2"/>
        <v>427.19119226638031</v>
      </c>
      <c r="D30" s="67">
        <f t="shared" si="2"/>
        <v>339.75000000000091</v>
      </c>
      <c r="E30" s="67">
        <f t="shared" si="2"/>
        <v>339.74999999999909</v>
      </c>
      <c r="F30" s="67">
        <f t="shared" si="2"/>
        <v>339.75</v>
      </c>
      <c r="G30" s="67">
        <f t="shared" si="2"/>
        <v>339.75</v>
      </c>
      <c r="H30" s="67">
        <f t="shared" si="2"/>
        <v>339.75</v>
      </c>
      <c r="I30" s="67">
        <f t="shared" si="2"/>
        <v>339.75000000000182</v>
      </c>
      <c r="J30" s="67">
        <f t="shared" si="2"/>
        <v>339.75</v>
      </c>
      <c r="K30" s="67">
        <f t="shared" si="2"/>
        <v>813.49234811893621</v>
      </c>
      <c r="L30" s="67">
        <f t="shared" si="2"/>
        <v>635.09932063808446</v>
      </c>
      <c r="M30" s="67">
        <f t="shared" si="2"/>
        <v>1194.353100238779</v>
      </c>
      <c r="N30" s="67">
        <f t="shared" si="2"/>
        <v>993.29151282323437</v>
      </c>
      <c r="O30" s="67">
        <f t="shared" si="2"/>
        <v>1711.2049586983594</v>
      </c>
      <c r="P30" s="67">
        <f t="shared" si="2"/>
        <v>2867.2199389768848</v>
      </c>
      <c r="Q30" s="67">
        <f t="shared" si="2"/>
        <v>1043.5240201924662</v>
      </c>
    </row>
    <row r="31" spans="1:17" ht="12" customHeight="1" x14ac:dyDescent="0.25">
      <c r="A31" s="23" t="s">
        <v>143</v>
      </c>
      <c r="B31" s="67"/>
      <c r="C31" s="67">
        <f t="shared" si="2"/>
        <v>37.308807733619773</v>
      </c>
      <c r="D31" s="67">
        <f t="shared" si="2"/>
        <v>12.975748733625466</v>
      </c>
      <c r="E31" s="67">
        <f t="shared" si="2"/>
        <v>23.219730216171683</v>
      </c>
      <c r="F31" s="67">
        <f t="shared" si="2"/>
        <v>20.486336358298956</v>
      </c>
      <c r="G31" s="67">
        <f t="shared" si="2"/>
        <v>36.614931362647667</v>
      </c>
      <c r="H31" s="67">
        <f t="shared" si="2"/>
        <v>19.985904207485589</v>
      </c>
      <c r="I31" s="67">
        <f t="shared" si="2"/>
        <v>36.381188267319033</v>
      </c>
      <c r="J31" s="67">
        <f t="shared" si="2"/>
        <v>33.157257218709503</v>
      </c>
      <c r="K31" s="67">
        <f t="shared" si="2"/>
        <v>47.891202776131252</v>
      </c>
      <c r="L31" s="67">
        <f t="shared" si="2"/>
        <v>17.285660797876858</v>
      </c>
      <c r="M31" s="67">
        <f t="shared" si="2"/>
        <v>48.638071166408622</v>
      </c>
      <c r="N31" s="67">
        <f t="shared" si="2"/>
        <v>36.318208529325943</v>
      </c>
      <c r="O31" s="67">
        <f t="shared" si="2"/>
        <v>72.043184786748611</v>
      </c>
      <c r="P31" s="67">
        <f t="shared" si="2"/>
        <v>159.37939336648435</v>
      </c>
      <c r="Q31" s="67">
        <f t="shared" si="2"/>
        <v>49.611757355564805</v>
      </c>
    </row>
    <row r="32" spans="1:17" ht="12" customHeight="1" x14ac:dyDescent="0.25">
      <c r="A32" s="23" t="s">
        <v>142</v>
      </c>
      <c r="B32" s="67"/>
      <c r="C32" s="67">
        <f t="shared" si="2"/>
        <v>15457</v>
      </c>
      <c r="D32" s="67">
        <f t="shared" si="2"/>
        <v>7261.4782790108293</v>
      </c>
      <c r="E32" s="67">
        <f t="shared" si="2"/>
        <v>6679.4999999999854</v>
      </c>
      <c r="F32" s="67">
        <f t="shared" si="2"/>
        <v>6679.5000000000073</v>
      </c>
      <c r="G32" s="67">
        <f t="shared" si="2"/>
        <v>6679.4999999999854</v>
      </c>
      <c r="H32" s="67">
        <f t="shared" si="2"/>
        <v>6679.5</v>
      </c>
      <c r="I32" s="67">
        <f t="shared" si="2"/>
        <v>27383.000000000007</v>
      </c>
      <c r="J32" s="67">
        <f t="shared" si="2"/>
        <v>0</v>
      </c>
      <c r="K32" s="67">
        <f t="shared" si="2"/>
        <v>6679.5000000000073</v>
      </c>
      <c r="L32" s="67">
        <f t="shared" si="2"/>
        <v>11550.201816342509</v>
      </c>
      <c r="M32" s="67">
        <f t="shared" si="2"/>
        <v>23572.856687681931</v>
      </c>
      <c r="N32" s="67">
        <f t="shared" si="2"/>
        <v>16587.995992602227</v>
      </c>
      <c r="O32" s="67">
        <f t="shared" si="2"/>
        <v>11445.762351539321</v>
      </c>
      <c r="P32" s="67">
        <f t="shared" si="2"/>
        <v>6583.4781269129307</v>
      </c>
      <c r="Q32" s="67">
        <f t="shared" si="2"/>
        <v>5693.0568658571574</v>
      </c>
    </row>
    <row r="33" spans="1:17" ht="12" customHeight="1" x14ac:dyDescent="0.25">
      <c r="A33" s="23" t="s">
        <v>141</v>
      </c>
      <c r="B33" s="67"/>
      <c r="C33" s="67">
        <f t="shared" si="2"/>
        <v>227</v>
      </c>
      <c r="D33" s="67">
        <f t="shared" si="2"/>
        <v>168.00000000000045</v>
      </c>
      <c r="E33" s="67">
        <f t="shared" si="2"/>
        <v>167.99999999999977</v>
      </c>
      <c r="F33" s="67">
        <f t="shared" si="2"/>
        <v>306.35601560234136</v>
      </c>
      <c r="G33" s="67">
        <f t="shared" si="2"/>
        <v>297.25381118977748</v>
      </c>
      <c r="H33" s="67">
        <f t="shared" si="2"/>
        <v>191.18040646939835</v>
      </c>
      <c r="I33" s="67">
        <f t="shared" si="2"/>
        <v>984.00000000000023</v>
      </c>
      <c r="J33" s="67">
        <f t="shared" si="2"/>
        <v>202.71652808097633</v>
      </c>
      <c r="K33" s="67">
        <f t="shared" si="2"/>
        <v>36.590232450492749</v>
      </c>
      <c r="L33" s="67">
        <f t="shared" si="2"/>
        <v>271.42020745481796</v>
      </c>
      <c r="M33" s="67">
        <f t="shared" si="2"/>
        <v>937</v>
      </c>
      <c r="N33" s="67">
        <f t="shared" si="2"/>
        <v>194.99999999999955</v>
      </c>
      <c r="O33" s="67">
        <f t="shared" si="2"/>
        <v>526.00000000000045</v>
      </c>
      <c r="P33" s="67">
        <f t="shared" si="2"/>
        <v>730.69609265699046</v>
      </c>
      <c r="Q33" s="67">
        <f t="shared" si="2"/>
        <v>135.21561574209682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6117</v>
      </c>
      <c r="D35" s="67">
        <f t="shared" si="3"/>
        <v>5066.6313623659662</v>
      </c>
      <c r="E35" s="67">
        <f t="shared" si="3"/>
        <v>4587.7499999999854</v>
      </c>
      <c r="F35" s="67">
        <f t="shared" si="3"/>
        <v>5943.6492537894228</v>
      </c>
      <c r="G35" s="67">
        <f t="shared" si="3"/>
        <v>5732.3453942461056</v>
      </c>
      <c r="H35" s="67">
        <f t="shared" si="3"/>
        <v>5455.7555220661088</v>
      </c>
      <c r="I35" s="67">
        <f t="shared" si="3"/>
        <v>4587.7500000000073</v>
      </c>
      <c r="J35" s="67">
        <f t="shared" si="3"/>
        <v>4587.7499999999927</v>
      </c>
      <c r="K35" s="67">
        <f t="shared" si="3"/>
        <v>4587.7500000000073</v>
      </c>
      <c r="L35" s="67">
        <f t="shared" si="3"/>
        <v>8564.3813623659371</v>
      </c>
      <c r="M35" s="67">
        <f t="shared" si="3"/>
        <v>7873.9964308610943</v>
      </c>
      <c r="N35" s="67">
        <f t="shared" si="3"/>
        <v>10302.399253789408</v>
      </c>
      <c r="O35" s="67">
        <f t="shared" si="3"/>
        <v>10069.095394246113</v>
      </c>
      <c r="P35" s="67">
        <f t="shared" si="3"/>
        <v>5442.3843115675263</v>
      </c>
      <c r="Q35" s="67">
        <f t="shared" si="3"/>
        <v>4654.1250545376461</v>
      </c>
    </row>
    <row r="36" spans="1:17" ht="12" customHeight="1" x14ac:dyDescent="0.25">
      <c r="A36" s="23" t="s">
        <v>57</v>
      </c>
      <c r="B36" s="67"/>
      <c r="C36" s="67">
        <f t="shared" si="3"/>
        <v>7771.75</v>
      </c>
      <c r="D36" s="67">
        <f t="shared" si="3"/>
        <v>6269.5389086904397</v>
      </c>
      <c r="E36" s="67">
        <f t="shared" si="3"/>
        <v>5828.9999999999854</v>
      </c>
      <c r="F36" s="67">
        <f t="shared" si="3"/>
        <v>5829</v>
      </c>
      <c r="G36" s="67">
        <f t="shared" si="3"/>
        <v>5829.0000000000073</v>
      </c>
      <c r="H36" s="67">
        <f t="shared" si="3"/>
        <v>5829.0000000000073</v>
      </c>
      <c r="I36" s="67">
        <f t="shared" si="3"/>
        <v>5829.0000000000146</v>
      </c>
      <c r="J36" s="67">
        <f t="shared" si="3"/>
        <v>5828.9999999999927</v>
      </c>
      <c r="K36" s="67">
        <f t="shared" si="3"/>
        <v>5829.0000000000073</v>
      </c>
      <c r="L36" s="67">
        <f t="shared" si="3"/>
        <v>9352.538908690447</v>
      </c>
      <c r="M36" s="67">
        <f t="shared" si="3"/>
        <v>17375.962237372085</v>
      </c>
      <c r="N36" s="67">
        <f t="shared" si="3"/>
        <v>11924.123018385581</v>
      </c>
      <c r="O36" s="67">
        <f t="shared" si="3"/>
        <v>12045.748552534678</v>
      </c>
      <c r="P36" s="67">
        <f t="shared" si="3"/>
        <v>14178.466421410449</v>
      </c>
      <c r="Q36" s="67">
        <f t="shared" si="3"/>
        <v>8626.7021027802621</v>
      </c>
    </row>
    <row r="37" spans="1:17" ht="12" customHeight="1" x14ac:dyDescent="0.25">
      <c r="A37" s="29" t="s">
        <v>140</v>
      </c>
      <c r="B37" s="83"/>
      <c r="C37" s="83">
        <f t="shared" si="3"/>
        <v>13727.5</v>
      </c>
      <c r="D37" s="83">
        <f t="shared" si="3"/>
        <v>10296.000000000015</v>
      </c>
      <c r="E37" s="83">
        <f t="shared" si="3"/>
        <v>10295.999999999985</v>
      </c>
      <c r="F37" s="83">
        <f t="shared" si="3"/>
        <v>10296</v>
      </c>
      <c r="G37" s="83">
        <f t="shared" si="3"/>
        <v>10296</v>
      </c>
      <c r="H37" s="83">
        <f t="shared" si="3"/>
        <v>10296.000000000029</v>
      </c>
      <c r="I37" s="83">
        <f t="shared" si="3"/>
        <v>10296.000000000029</v>
      </c>
      <c r="J37" s="83">
        <f t="shared" si="3"/>
        <v>10296</v>
      </c>
      <c r="K37" s="83">
        <f t="shared" si="3"/>
        <v>10296</v>
      </c>
      <c r="L37" s="83">
        <f t="shared" si="3"/>
        <v>25115.954728943587</v>
      </c>
      <c r="M37" s="83">
        <f t="shared" si="3"/>
        <v>19598.197416271112</v>
      </c>
      <c r="N37" s="83">
        <f t="shared" si="3"/>
        <v>35712.352727824968</v>
      </c>
      <c r="O37" s="83">
        <f t="shared" si="3"/>
        <v>37327.031053219252</v>
      </c>
      <c r="P37" s="83">
        <f t="shared" si="3"/>
        <v>29067.262638998509</v>
      </c>
      <c r="Q37" s="83">
        <f t="shared" si="3"/>
        <v>21108.700214184006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22320.125</v>
      </c>
      <c r="E41" s="67">
        <f>RES_hhdet_in!E$83</f>
        <v>14997.124999999998</v>
      </c>
      <c r="F41" s="67">
        <f>RES_hhdet_in!F$83</f>
        <v>37226.124999999993</v>
      </c>
      <c r="G41" s="67">
        <f>RES_hhdet_in!G$83</f>
        <v>38729.125</v>
      </c>
      <c r="H41" s="67">
        <f>RES_hhdet_in!H$83</f>
        <v>26929.124999999996</v>
      </c>
      <c r="I41" s="67">
        <f>RES_hhdet_in!I$83</f>
        <v>16222.125</v>
      </c>
      <c r="J41" s="67">
        <f>RES_hhdet_in!J$83</f>
        <v>13908.125</v>
      </c>
      <c r="K41" s="67">
        <f>RES_hhdet_in!K$83</f>
        <v>14320.124999999998</v>
      </c>
      <c r="L41" s="67">
        <f>RES_hhdet_in!L$83</f>
        <v>15241.125</v>
      </c>
      <c r="M41" s="67">
        <f>RES_hhdet_in!M$83</f>
        <v>34718.125000000007</v>
      </c>
      <c r="N41" s="67">
        <f>RES_hhdet_in!N$83</f>
        <v>15640.124999999998</v>
      </c>
      <c r="O41" s="67">
        <f>RES_hhdet_in!O$83</f>
        <v>16149.125</v>
      </c>
      <c r="P41" s="67">
        <f>RES_hhdet_in!P$83</f>
        <v>101927.125</v>
      </c>
      <c r="Q41" s="67">
        <f>RES_hhdet_in!Q$83</f>
        <v>18593.125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169</v>
      </c>
      <c r="D43" s="67">
        <f>RES_hhdet_in!D$86</f>
        <v>273.5</v>
      </c>
      <c r="E43" s="67">
        <f>RES_hhdet_in!E$86</f>
        <v>174</v>
      </c>
      <c r="F43" s="67">
        <f>RES_hhdet_in!F$86</f>
        <v>353</v>
      </c>
      <c r="G43" s="67">
        <f>RES_hhdet_in!G$86</f>
        <v>314</v>
      </c>
      <c r="H43" s="67">
        <f>RES_hhdet_in!H$86</f>
        <v>342</v>
      </c>
      <c r="I43" s="67">
        <f>RES_hhdet_in!I$86</f>
        <v>411</v>
      </c>
      <c r="J43" s="67">
        <f>RES_hhdet_in!J$86</f>
        <v>389</v>
      </c>
      <c r="K43" s="67">
        <f>RES_hhdet_in!K$86</f>
        <v>861</v>
      </c>
      <c r="L43" s="67">
        <f>RES_hhdet_in!L$86</f>
        <v>797</v>
      </c>
      <c r="M43" s="67">
        <f>RES_hhdet_in!M$86</f>
        <v>2195</v>
      </c>
      <c r="N43" s="67">
        <f>RES_hhdet_in!N$86</f>
        <v>2341</v>
      </c>
      <c r="O43" s="67">
        <f>RES_hhdet_in!O$86</f>
        <v>2259</v>
      </c>
      <c r="P43" s="67">
        <f>RES_hhdet_in!P$86</f>
        <v>5302</v>
      </c>
      <c r="Q43" s="67">
        <f>RES_hhdet_in!Q$86</f>
        <v>3431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8976.3721020573066</v>
      </c>
      <c r="D45" s="67">
        <f>RES_hhdet_in!D$88</f>
        <v>16332.750000000016</v>
      </c>
      <c r="E45" s="67">
        <f>RES_hhdet_in!E$88</f>
        <v>9991.2422161276827</v>
      </c>
      <c r="F45" s="67">
        <f>RES_hhdet_in!F$88</f>
        <v>24379.115955842426</v>
      </c>
      <c r="G45" s="67">
        <f>RES_hhdet_in!G$88</f>
        <v>25618.536784016491</v>
      </c>
      <c r="H45" s="67">
        <f>RES_hhdet_in!H$88</f>
        <v>18397.820928794859</v>
      </c>
      <c r="I45" s="67">
        <f>RES_hhdet_in!I$88</f>
        <v>34835.750000000007</v>
      </c>
      <c r="J45" s="67">
        <f>RES_hhdet_in!J$88</f>
        <v>6608.6875569220729</v>
      </c>
      <c r="K45" s="67">
        <f>RES_hhdet_in!K$88</f>
        <v>10836.585649851251</v>
      </c>
      <c r="L45" s="67">
        <f>RES_hhdet_in!L$88</f>
        <v>4757.5464031466863</v>
      </c>
      <c r="M45" s="67">
        <f>RES_hhdet_in!M$88</f>
        <v>47297.75</v>
      </c>
      <c r="N45" s="67">
        <f>RES_hhdet_in!N$88</f>
        <v>13728.506117565088</v>
      </c>
      <c r="O45" s="67">
        <f>RES_hhdet_in!O$88</f>
        <v>24367.354650235968</v>
      </c>
      <c r="P45" s="67">
        <f>RES_hhdet_in!P$88</f>
        <v>69407.725341566053</v>
      </c>
      <c r="Q45" s="67">
        <f>RES_hhdet_in!Q$88</f>
        <v>14307.878953142437</v>
      </c>
    </row>
    <row r="46" spans="1:17" ht="12" customHeight="1" x14ac:dyDescent="0.25">
      <c r="A46" s="23" t="s">
        <v>155</v>
      </c>
      <c r="B46" s="67"/>
      <c r="C46" s="67">
        <f>RES_hhdet_in!C$89</f>
        <v>666.19039794269383</v>
      </c>
      <c r="D46" s="67">
        <f>RES_hhdet_in!D$89</f>
        <v>1096.3518898285956</v>
      </c>
      <c r="E46" s="67">
        <f>RES_hhdet_in!E$89</f>
        <v>702.96327680032368</v>
      </c>
      <c r="F46" s="67">
        <f>RES_hhdet_in!F$89</f>
        <v>1647.0994931842276</v>
      </c>
      <c r="G46" s="67">
        <f>RES_hhdet_in!G$89</f>
        <v>1595.0942595333356</v>
      </c>
      <c r="H46" s="67">
        <f>RES_hhdet_in!H$89</f>
        <v>985.92996330364542</v>
      </c>
      <c r="I46" s="67">
        <f>RES_hhdet_in!I$89</f>
        <v>1816.4705042583894</v>
      </c>
      <c r="J46" s="67">
        <f>RES_hhdet_in!J$89</f>
        <v>59.872351871443044</v>
      </c>
      <c r="K46" s="67">
        <f>RES_hhdet_in!K$89</f>
        <v>982.01244535144599</v>
      </c>
      <c r="L46" s="67">
        <f>RES_hhdet_in!L$89</f>
        <v>0</v>
      </c>
      <c r="M46" s="67">
        <f>RES_hhdet_in!M$89</f>
        <v>3046.6099917057536</v>
      </c>
      <c r="N46" s="67">
        <f>RES_hhdet_in!N$89</f>
        <v>899.9085751465243</v>
      </c>
      <c r="O46" s="67">
        <f>RES_hhdet_in!O$89</f>
        <v>1286.8795976826805</v>
      </c>
      <c r="P46" s="67">
        <f>RES_hhdet_in!P$89</f>
        <v>4421.5992432558724</v>
      </c>
      <c r="Q46" s="67">
        <f>RES_hhdet_in!Q$89</f>
        <v>523.95726021183782</v>
      </c>
    </row>
    <row r="47" spans="1:17" ht="12" customHeight="1" x14ac:dyDescent="0.25">
      <c r="A47" s="23" t="s">
        <v>144</v>
      </c>
      <c r="B47" s="67"/>
      <c r="C47" s="67">
        <f>RES_hhdet_in!C$92</f>
        <v>1330.1911922663803</v>
      </c>
      <c r="D47" s="67">
        <f>RES_hhdet_in!D$92</f>
        <v>616.75000000000148</v>
      </c>
      <c r="E47" s="67">
        <f>RES_hhdet_in!E$92</f>
        <v>840.75000000000216</v>
      </c>
      <c r="F47" s="67">
        <f>RES_hhdet_in!F$92</f>
        <v>1154.7499999999973</v>
      </c>
      <c r="G47" s="67">
        <f>RES_hhdet_in!G$92</f>
        <v>1780.7499999999941</v>
      </c>
      <c r="H47" s="67">
        <f>RES_hhdet_in!H$92</f>
        <v>1094.7500000000057</v>
      </c>
      <c r="I47" s="67">
        <f>RES_hhdet_in!I$92</f>
        <v>1307.7499999999986</v>
      </c>
      <c r="J47" s="67">
        <f>RES_hhdet_in!J$92</f>
        <v>1212.7500000000018</v>
      </c>
      <c r="K47" s="67">
        <f>RES_hhdet_in!K$92</f>
        <v>1080.4923481189376</v>
      </c>
      <c r="L47" s="67">
        <f>RES_hhdet_in!L$92</f>
        <v>741.09932063808276</v>
      </c>
      <c r="M47" s="67">
        <f>RES_hhdet_in!M$92</f>
        <v>1226.3531002387763</v>
      </c>
      <c r="N47" s="67">
        <f>RES_hhdet_in!N$92</f>
        <v>1189.2915128232391</v>
      </c>
      <c r="O47" s="67">
        <f>RES_hhdet_in!O$92</f>
        <v>1769.2049586983608</v>
      </c>
      <c r="P47" s="67">
        <f>RES_hhdet_in!P$92</f>
        <v>2895.2199389768793</v>
      </c>
      <c r="Q47" s="67">
        <f>RES_hhdet_in!Q$92</f>
        <v>1188.5240201924717</v>
      </c>
    </row>
    <row r="48" spans="1:17" ht="12" customHeight="1" x14ac:dyDescent="0.25">
      <c r="A48" s="23" t="s">
        <v>143</v>
      </c>
      <c r="B48" s="67"/>
      <c r="C48" s="67">
        <f>RES_hhdet_in!C$93</f>
        <v>73.308807733619773</v>
      </c>
      <c r="D48" s="67">
        <f>RES_hhdet_in!D$93</f>
        <v>32.975748733625551</v>
      </c>
      <c r="E48" s="67">
        <f>RES_hhdet_in!E$93</f>
        <v>51.219730216171776</v>
      </c>
      <c r="F48" s="67">
        <f>RES_hhdet_in!F$93</f>
        <v>63.486336358298828</v>
      </c>
      <c r="G48" s="67">
        <f>RES_hhdet_in!G$93</f>
        <v>102.61493136264735</v>
      </c>
      <c r="H48" s="67">
        <f>RES_hhdet_in!H$93</f>
        <v>54.98590420748576</v>
      </c>
      <c r="I48" s="67">
        <f>RES_hhdet_in!I$93</f>
        <v>91.381188267319061</v>
      </c>
      <c r="J48" s="67">
        <f>RES_hhdet_in!J$93</f>
        <v>91.157257218709475</v>
      </c>
      <c r="K48" s="67">
        <f>RES_hhdet_in!K$93</f>
        <v>98.891202776131394</v>
      </c>
      <c r="L48" s="67">
        <f>RES_hhdet_in!L$93</f>
        <v>50.285660797876851</v>
      </c>
      <c r="M48" s="67">
        <f>RES_hhdet_in!M$93</f>
        <v>69.638071166408608</v>
      </c>
      <c r="N48" s="67">
        <f>RES_hhdet_in!N$93</f>
        <v>59.3182085293261</v>
      </c>
      <c r="O48" s="67">
        <f>RES_hhdet_in!O$93</f>
        <v>87.043184786748355</v>
      </c>
      <c r="P48" s="67">
        <f>RES_hhdet_in!P$93</f>
        <v>167.37939336648429</v>
      </c>
      <c r="Q48" s="67">
        <f>RES_hhdet_in!Q$93</f>
        <v>56.611757355564954</v>
      </c>
    </row>
    <row r="49" spans="1:17" ht="12" customHeight="1" x14ac:dyDescent="0.25">
      <c r="A49" s="23" t="s">
        <v>142</v>
      </c>
      <c r="B49" s="67"/>
      <c r="C49" s="67">
        <f>RES_hhdet_in!C$96</f>
        <v>0</v>
      </c>
      <c r="D49" s="67">
        <f>RES_hhdet_in!D$96</f>
        <v>5007.4782790108129</v>
      </c>
      <c r="E49" s="67">
        <f>RES_hhdet_in!E$96</f>
        <v>4941.5000000000036</v>
      </c>
      <c r="F49" s="67">
        <f>RES_hhdet_in!F$96</f>
        <v>11422.5</v>
      </c>
      <c r="G49" s="67">
        <f>RES_hhdet_in!G$96</f>
        <v>11414.499999999996</v>
      </c>
      <c r="H49" s="67">
        <f>RES_hhdet_in!H$96</f>
        <v>8076.5000000000027</v>
      </c>
      <c r="I49" s="67">
        <f>RES_hhdet_in!I$96</f>
        <v>0</v>
      </c>
      <c r="J49" s="67">
        <f>RES_hhdet_in!J$96</f>
        <v>18237.000000000007</v>
      </c>
      <c r="K49" s="67">
        <f>RES_hhdet_in!K$96</f>
        <v>6979.5000000000082</v>
      </c>
      <c r="L49" s="67">
        <f>RES_hhdet_in!L$96</f>
        <v>36643.201816342516</v>
      </c>
      <c r="M49" s="67">
        <f>RES_hhdet_in!M$96</f>
        <v>2261.8566876819336</v>
      </c>
      <c r="N49" s="67">
        <f>RES_hhdet_in!N$96</f>
        <v>11502.995992602224</v>
      </c>
      <c r="O49" s="67">
        <f>RES_hhdet_in!O$96</f>
        <v>451.76235153932271</v>
      </c>
      <c r="P49" s="67">
        <f>RES_hhdet_in!P$96</f>
        <v>35654.478126912938</v>
      </c>
      <c r="Q49" s="67">
        <f>RES_hhdet_in!Q$96</f>
        <v>5423.0568658571483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240.00000000000014</v>
      </c>
      <c r="E50" s="67">
        <f>RES_hhdet_in!E$97</f>
        <v>237.00000000000034</v>
      </c>
      <c r="F50" s="67">
        <f>RES_hhdet_in!F$97</f>
        <v>614.35601560234124</v>
      </c>
      <c r="G50" s="67">
        <f>RES_hhdet_in!G$97</f>
        <v>580.25381118977748</v>
      </c>
      <c r="H50" s="67">
        <f>RES_hhdet_in!H$97</f>
        <v>297.18040646939846</v>
      </c>
      <c r="I50" s="67">
        <f>RES_hhdet_in!I$97</f>
        <v>0</v>
      </c>
      <c r="J50" s="67">
        <f>RES_hhdet_in!J$97</f>
        <v>1054.7165280809761</v>
      </c>
      <c r="K50" s="67">
        <f>RES_hhdet_in!K$97</f>
        <v>253.59023245049298</v>
      </c>
      <c r="L50" s="67">
        <f>RES_hhdet_in!L$97</f>
        <v>1644.4202074548184</v>
      </c>
      <c r="M50" s="67">
        <f>RES_hhdet_in!M$97</f>
        <v>0</v>
      </c>
      <c r="N50" s="67">
        <f>RES_hhdet_in!N$97</f>
        <v>0</v>
      </c>
      <c r="O50" s="67">
        <f>RES_hhdet_in!O$97</f>
        <v>0</v>
      </c>
      <c r="P50" s="67">
        <f>RES_hhdet_in!P$97</f>
        <v>2317.69609265699</v>
      </c>
      <c r="Q50" s="67">
        <f>RES_hhdet_in!Q$97</f>
        <v>117.21561574209696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5057</v>
      </c>
      <c r="D52" s="67">
        <f>RES_hhdet_in!D$101</f>
        <v>3976.6313623659498</v>
      </c>
      <c r="E52" s="67">
        <f>RES_hhdet_in!E$101</f>
        <v>4543.7500000000018</v>
      </c>
      <c r="F52" s="67">
        <f>RES_hhdet_in!F$101</f>
        <v>5714.6492537894164</v>
      </c>
      <c r="G52" s="67">
        <f>RES_hhdet_in!G$101</f>
        <v>5481.3453942461047</v>
      </c>
      <c r="H52" s="67">
        <f>RES_hhdet_in!H$101</f>
        <v>3444.7555220661134</v>
      </c>
      <c r="I52" s="67">
        <f>RES_hhdet_in!I$101</f>
        <v>3893.7499999999955</v>
      </c>
      <c r="J52" s="67">
        <f>RES_hhdet_in!J$101</f>
        <v>4465.75</v>
      </c>
      <c r="K52" s="67">
        <f>RES_hhdet_in!K$101</f>
        <v>5389.7499999999964</v>
      </c>
      <c r="L52" s="67">
        <f>RES_hhdet_in!L$101</f>
        <v>8622.3813623659516</v>
      </c>
      <c r="M52" s="67">
        <f>RES_hhdet_in!M$101</f>
        <v>7919.9964308610934</v>
      </c>
      <c r="N52" s="67">
        <f>RES_hhdet_in!N$101</f>
        <v>10357.399253789416</v>
      </c>
      <c r="O52" s="67">
        <f>RES_hhdet_in!O$101</f>
        <v>9980.0953942461001</v>
      </c>
      <c r="P52" s="67">
        <f>RES_hhdet_in!P$101</f>
        <v>5301.3843115675354</v>
      </c>
      <c r="Q52" s="67">
        <f>RES_hhdet_in!Q$101</f>
        <v>4601.125054537637</v>
      </c>
    </row>
    <row r="53" spans="1:17" ht="12" customHeight="1" x14ac:dyDescent="0.25">
      <c r="A53" s="23" t="s">
        <v>57</v>
      </c>
      <c r="B53" s="67"/>
      <c r="C53" s="67">
        <f>RES_hhdet_in!C$102</f>
        <v>5667.75</v>
      </c>
      <c r="D53" s="67">
        <f>RES_hhdet_in!D$102</f>
        <v>3523.5389086904347</v>
      </c>
      <c r="E53" s="67">
        <f>RES_hhdet_in!E$102</f>
        <v>4577.9999999999964</v>
      </c>
      <c r="F53" s="67">
        <f>RES_hhdet_in!F$102</f>
        <v>7877.9999999999973</v>
      </c>
      <c r="G53" s="67">
        <f>RES_hhdet_in!G$102</f>
        <v>6581.9999999999982</v>
      </c>
      <c r="H53" s="67">
        <f>RES_hhdet_in!H$102</f>
        <v>11553.999999999989</v>
      </c>
      <c r="I53" s="67">
        <f>RES_hhdet_in!I$102</f>
        <v>3912.0000000000209</v>
      </c>
      <c r="J53" s="67">
        <f>RES_hhdet_in!J$102</f>
        <v>6947.0000000000045</v>
      </c>
      <c r="K53" s="67">
        <f>RES_hhdet_in!K$102</f>
        <v>6279</v>
      </c>
      <c r="L53" s="67">
        <f>RES_hhdet_in!L$102</f>
        <v>20717.538908690422</v>
      </c>
      <c r="M53" s="67">
        <f>RES_hhdet_in!M$102</f>
        <v>5559.9622373721031</v>
      </c>
      <c r="N53" s="67">
        <f>RES_hhdet_in!N$102</f>
        <v>8193.1230183855841</v>
      </c>
      <c r="O53" s="67">
        <f>RES_hhdet_in!O$102</f>
        <v>9648.7485525346783</v>
      </c>
      <c r="P53" s="67">
        <f>RES_hhdet_in!P$102</f>
        <v>7970.4664214104669</v>
      </c>
      <c r="Q53" s="67">
        <f>RES_hhdet_in!Q$102</f>
        <v>8008.7021027802602</v>
      </c>
    </row>
    <row r="54" spans="1:17" ht="12" customHeight="1" x14ac:dyDescent="0.25">
      <c r="A54" s="29" t="s">
        <v>140</v>
      </c>
      <c r="B54" s="83"/>
      <c r="C54" s="83">
        <f>RES_hhdet_in!C$103</f>
        <v>2778.5</v>
      </c>
      <c r="D54" s="83">
        <f>RES_hhdet_in!D$103</f>
        <v>22644</v>
      </c>
      <c r="E54" s="83">
        <f>RES_hhdet_in!E$103</f>
        <v>12780.000000000002</v>
      </c>
      <c r="F54" s="83">
        <f>RES_hhdet_in!F$103</f>
        <v>31893.999999999978</v>
      </c>
      <c r="G54" s="83">
        <f>RES_hhdet_in!G$103</f>
        <v>34715</v>
      </c>
      <c r="H54" s="83">
        <f>RES_hhdet_in!H$103</f>
        <v>19703.000000000029</v>
      </c>
      <c r="I54" s="83">
        <f>RES_hhdet_in!I$103</f>
        <v>15320.999999999982</v>
      </c>
      <c r="J54" s="83">
        <f>RES_hhdet_in!J$103</f>
        <v>9399.9999999999927</v>
      </c>
      <c r="K54" s="83">
        <f>RES_hhdet_in!K$103</f>
        <v>9556.0000000000036</v>
      </c>
      <c r="L54" s="83">
        <f>RES_hhdet_in!L$103</f>
        <v>15125.954728943625</v>
      </c>
      <c r="M54" s="83">
        <f>RES_hhdet_in!M$103</f>
        <v>52278.19741627109</v>
      </c>
      <c r="N54" s="83">
        <f>RES_hhdet_in!N$103</f>
        <v>41220.352727824997</v>
      </c>
      <c r="O54" s="83">
        <f>RES_hhdet_in!O$103</f>
        <v>42154.031053219216</v>
      </c>
      <c r="P54" s="83">
        <f>RES_hhdet_in!P$103</f>
        <v>123535.26263899857</v>
      </c>
      <c r="Q54" s="83">
        <f>RES_hhdet_in!Q$103</f>
        <v>26564.700214183977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9679.4474483549729</v>
      </c>
      <c r="E58" s="67">
        <f>RES_hhdet_in_new!E$83</f>
        <v>6388.6137316332015</v>
      </c>
      <c r="F58" s="67">
        <f>RES_hhdet_in_new!F$83</f>
        <v>15356.162989932685</v>
      </c>
      <c r="G58" s="67">
        <f>RES_hhdet_in_new!G$83</f>
        <v>15535.877326635782</v>
      </c>
      <c r="H58" s="67">
        <f>RES_hhdet_in_new!H$83</f>
        <v>11335.679040067273</v>
      </c>
      <c r="I58" s="67">
        <f>RES_hhdet_in_new!I$83</f>
        <v>6981.9703512477208</v>
      </c>
      <c r="J58" s="67">
        <f>RES_hhdet_in_new!J$83</f>
        <v>5826.6671649211894</v>
      </c>
      <c r="K58" s="67">
        <f>RES_hhdet_in_new!K$83</f>
        <v>6389.2408666688207</v>
      </c>
      <c r="L58" s="67">
        <f>RES_hhdet_in_new!L$83</f>
        <v>7188.234139379414</v>
      </c>
      <c r="M58" s="67">
        <f>RES_hhdet_in_new!M$83</f>
        <v>15794.502228008994</v>
      </c>
      <c r="N58" s="67">
        <f>RES_hhdet_in_new!N$83</f>
        <v>6761.9484562630669</v>
      </c>
      <c r="O58" s="67">
        <f>RES_hhdet_in_new!O$83</f>
        <v>7910.3801272018545</v>
      </c>
      <c r="P58" s="67">
        <f>RES_hhdet_in_new!P$83</f>
        <v>45630.58521871789</v>
      </c>
      <c r="Q58" s="67">
        <f>RES_hhdet_in_new!Q$83</f>
        <v>8190.5568139179368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108.99999999999999</v>
      </c>
      <c r="E60" s="67">
        <f>RES_hhdet_in_new!E$86</f>
        <v>74</v>
      </c>
      <c r="F60" s="67">
        <f>RES_hhdet_in_new!F$86</f>
        <v>146</v>
      </c>
      <c r="G60" s="67">
        <f>RES_hhdet_in_new!G$86</f>
        <v>126</v>
      </c>
      <c r="H60" s="67">
        <f>RES_hhdet_in_new!H$86</f>
        <v>144</v>
      </c>
      <c r="I60" s="67">
        <f>RES_hhdet_in_new!I$86</f>
        <v>176.99999999999997</v>
      </c>
      <c r="J60" s="67">
        <f>RES_hhdet_in_new!J$86</f>
        <v>162.99999999999997</v>
      </c>
      <c r="K60" s="67">
        <f>RES_hhdet_in_new!K$86</f>
        <v>383.99999999999994</v>
      </c>
      <c r="L60" s="67">
        <f>RES_hhdet_in_new!L$86</f>
        <v>375.99999999999994</v>
      </c>
      <c r="M60" s="67">
        <f>RES_hhdet_in_new!M$86</f>
        <v>998.99999999999989</v>
      </c>
      <c r="N60" s="67">
        <f>RES_hhdet_in_new!N$86</f>
        <v>1012</v>
      </c>
      <c r="O60" s="67">
        <f>RES_hhdet_in_new!O$86</f>
        <v>1106.9999999999998</v>
      </c>
      <c r="P60" s="67">
        <f>RES_hhdet_in_new!P$86</f>
        <v>2373.9999999999995</v>
      </c>
      <c r="Q60" s="67">
        <f>RES_hhdet_in_new!Q$86</f>
        <v>1510.9999999999998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6856.3676464443879</v>
      </c>
      <c r="E62" s="67">
        <f>RES_hhdet_in_new!E$88</f>
        <v>3899.3619624074372</v>
      </c>
      <c r="F62" s="67">
        <f>RES_hhdet_in_new!F$88</f>
        <v>8650.8582625665058</v>
      </c>
      <c r="G62" s="67">
        <f>RES_hhdet_in_new!G$88</f>
        <v>8672.7050894562217</v>
      </c>
      <c r="H62" s="67">
        <f>RES_hhdet_in_new!H$88</f>
        <v>6782.1820702434443</v>
      </c>
      <c r="I62" s="67">
        <f>RES_hhdet_in_new!I$88</f>
        <v>5256.1378460369597</v>
      </c>
      <c r="J62" s="67">
        <f>RES_hhdet_in_new!J$88</f>
        <v>0</v>
      </c>
      <c r="K62" s="67">
        <f>RES_hhdet_in_new!K$88</f>
        <v>4409.8311178370341</v>
      </c>
      <c r="L62" s="67">
        <f>RES_hhdet_in_new!L$88</f>
        <v>0</v>
      </c>
      <c r="M62" s="67">
        <f>RES_hhdet_in_new!M$88</f>
        <v>12747.892236303242</v>
      </c>
      <c r="N62" s="67">
        <f>RES_hhdet_in_new!N$88</f>
        <v>5862.0398811165442</v>
      </c>
      <c r="O62" s="67">
        <f>RES_hhdet_in_new!O$88</f>
        <v>6623.5005295191741</v>
      </c>
      <c r="P62" s="67">
        <f>RES_hhdet_in_new!P$88</f>
        <v>25289.901291728278</v>
      </c>
      <c r="Q62" s="67">
        <f>RES_hhdet_in_new!Q$88</f>
        <v>5365.4784763468779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866.03701532721027</v>
      </c>
      <c r="E63" s="67">
        <f>RES_hhdet_in_new!E$89</f>
        <v>547.67037866706596</v>
      </c>
      <c r="F63" s="67">
        <f>RES_hhdet_in_new!F$89</f>
        <v>1305.6027470164754</v>
      </c>
      <c r="G63" s="67">
        <f>RES_hhdet_in_new!G$89</f>
        <v>1295.5875457730342</v>
      </c>
      <c r="H63" s="67">
        <f>RES_hhdet_in_new!H$89</f>
        <v>813.38106734082248</v>
      </c>
      <c r="I63" s="67">
        <f>RES_hhdet_in_new!I$89</f>
        <v>1725.8325052107607</v>
      </c>
      <c r="J63" s="67">
        <f>RES_hhdet_in_new!J$89</f>
        <v>0</v>
      </c>
      <c r="K63" s="67">
        <f>RES_hhdet_in_new!K$89</f>
        <v>935.11208450251479</v>
      </c>
      <c r="L63" s="67">
        <f>RES_hhdet_in_new!L$89</f>
        <v>0</v>
      </c>
      <c r="M63" s="67">
        <f>RES_hhdet_in_new!M$89</f>
        <v>3046.6099917057531</v>
      </c>
      <c r="N63" s="67">
        <f>RES_hhdet_in_new!N$89</f>
        <v>899.90857514652248</v>
      </c>
      <c r="O63" s="67">
        <f>RES_hhdet_in_new!O$89</f>
        <v>1286.8795976826802</v>
      </c>
      <c r="P63" s="67">
        <f>RES_hhdet_in_new!P$89</f>
        <v>4421.5992432558714</v>
      </c>
      <c r="Q63" s="67">
        <f>RES_hhdet_in_new!Q$89</f>
        <v>523.95726021183771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1829.0165778808464</v>
      </c>
      <c r="E66" s="67">
        <f>RES_hhdet_in_new!E$96</f>
        <v>1812.7749693950875</v>
      </c>
      <c r="F66" s="67">
        <f>RES_hhdet_in_new!F$96</f>
        <v>4916.3299256654373</v>
      </c>
      <c r="G66" s="67">
        <f>RES_hhdet_in_new!G$96</f>
        <v>5093.4123736564043</v>
      </c>
      <c r="H66" s="67">
        <f>RES_hhdet_in_new!H$96</f>
        <v>3499.7671906829073</v>
      </c>
      <c r="I66" s="67">
        <f>RES_hhdet_in_new!I$96</f>
        <v>0</v>
      </c>
      <c r="J66" s="67">
        <f>RES_hhdet_in_new!J$96</f>
        <v>4771.9506368402135</v>
      </c>
      <c r="K66" s="67">
        <f>RES_hhdet_in_new!K$96</f>
        <v>790.70743187877827</v>
      </c>
      <c r="L66" s="67">
        <f>RES_hhdet_in_new!L$96</f>
        <v>5543.8139319245956</v>
      </c>
      <c r="M66" s="67">
        <f>RES_hhdet_in_new!M$96</f>
        <v>0</v>
      </c>
      <c r="N66" s="67">
        <f>RES_hhdet_in_new!N$96</f>
        <v>0</v>
      </c>
      <c r="O66" s="67">
        <f>RES_hhdet_in_new!O$96</f>
        <v>0</v>
      </c>
      <c r="P66" s="67">
        <f>RES_hhdet_in_new!P$96</f>
        <v>13601.388591076753</v>
      </c>
      <c r="Q66" s="67">
        <f>RES_hhdet_in_new!Q$96</f>
        <v>2183.9054616171247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128.02620870252687</v>
      </c>
      <c r="E67" s="67">
        <f>RES_hhdet_in_new!E$97</f>
        <v>128.80642116361082</v>
      </c>
      <c r="F67" s="67">
        <f>RES_hhdet_in_new!F$97</f>
        <v>483.37205468426691</v>
      </c>
      <c r="G67" s="67">
        <f>RES_hhdet_in_new!G$97</f>
        <v>474.17231775012203</v>
      </c>
      <c r="H67" s="67">
        <f>RES_hhdet_in_new!H$97</f>
        <v>240.34871180010012</v>
      </c>
      <c r="I67" s="67">
        <f>RES_hhdet_in_new!I$97</f>
        <v>0</v>
      </c>
      <c r="J67" s="67">
        <f>RES_hhdet_in_new!J$97</f>
        <v>1054.7165280809759</v>
      </c>
      <c r="K67" s="67">
        <f>RES_hhdet_in_new!K$97</f>
        <v>253.59023245049295</v>
      </c>
      <c r="L67" s="67">
        <f>RES_hhdet_in_new!L$97</f>
        <v>1644.4202074548182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2317.6960926569895</v>
      </c>
      <c r="Q67" s="67">
        <f>RES_hhdet_in_new!Q$97</f>
        <v>117.21561574209694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1172.9290707597352</v>
      </c>
      <c r="E69" s="67">
        <f>RES_hhdet_in_new!E$101</f>
        <v>1389.7338973910291</v>
      </c>
      <c r="F69" s="67">
        <f>RES_hhdet_in_new!F$101</f>
        <v>1280.2343609162299</v>
      </c>
      <c r="G69" s="67">
        <f>RES_hhdet_in_new!G$101</f>
        <v>1227.3166276905804</v>
      </c>
      <c r="H69" s="67">
        <f>RES_hhdet_in_new!H$101</f>
        <v>915.49360615094986</v>
      </c>
      <c r="I69" s="67">
        <f>RES_hhdet_in_new!I$101</f>
        <v>1237.6377808865091</v>
      </c>
      <c r="J69" s="67">
        <f>RES_hhdet_in_new!J$101</f>
        <v>1316.6134692464739</v>
      </c>
      <c r="K69" s="67">
        <f>RES_hhdet_in_new!K$101</f>
        <v>1297.6271053953042</v>
      </c>
      <c r="L69" s="67">
        <f>RES_hhdet_in_new!L$101</f>
        <v>901.40615758076876</v>
      </c>
      <c r="M69" s="67">
        <f>RES_hhdet_in_new!M$101</f>
        <v>1049.2590601696511</v>
      </c>
      <c r="N69" s="67">
        <f>RES_hhdet_in_new!N$101</f>
        <v>1207.4539114941485</v>
      </c>
      <c r="O69" s="67">
        <f>RES_hhdet_in_new!O$101</f>
        <v>1382.7323500553239</v>
      </c>
      <c r="P69" s="67">
        <f>RES_hhdet_in_new!P$101</f>
        <v>784.79569255452441</v>
      </c>
      <c r="Q69" s="67">
        <f>RES_hhdet_in_new!Q$101</f>
        <v>704.57940103588351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8506.5183775952355</v>
      </c>
      <c r="E71" s="83">
        <f>RES_hhdet_in_new!E$103</f>
        <v>4998.8798342421724</v>
      </c>
      <c r="F71" s="83">
        <f>RES_hhdet_in_new!F$103</f>
        <v>14075.928629016456</v>
      </c>
      <c r="G71" s="83">
        <f>RES_hhdet_in_new!G$103</f>
        <v>14308.560698945203</v>
      </c>
      <c r="H71" s="83">
        <f>RES_hhdet_in_new!H$103</f>
        <v>10420.185433916324</v>
      </c>
      <c r="I71" s="83">
        <f>RES_hhdet_in_new!I$103</f>
        <v>5744.3325703612118</v>
      </c>
      <c r="J71" s="83">
        <f>RES_hhdet_in_new!J$103</f>
        <v>4510.0536956747155</v>
      </c>
      <c r="K71" s="83">
        <f>RES_hhdet_in_new!K$103</f>
        <v>5091.6137612735165</v>
      </c>
      <c r="L71" s="83">
        <f>RES_hhdet_in_new!L$103</f>
        <v>6286.8279817986449</v>
      </c>
      <c r="M71" s="83">
        <f>RES_hhdet_in_new!M$103</f>
        <v>14745.243167839344</v>
      </c>
      <c r="N71" s="83">
        <f>RES_hhdet_in_new!N$103</f>
        <v>5554.4945447689188</v>
      </c>
      <c r="O71" s="83">
        <f>RES_hhdet_in_new!O$103</f>
        <v>6527.6477771465306</v>
      </c>
      <c r="P71" s="83">
        <f>RES_hhdet_in_new!P$103</f>
        <v>44845.789526163368</v>
      </c>
      <c r="Q71" s="83">
        <f>RES_hhdet_in_new!Q$103</f>
        <v>7485.9774128820545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12640.677551645027</v>
      </c>
      <c r="E75" s="67">
        <f t="shared" si="4"/>
        <v>8608.5112683667976</v>
      </c>
      <c r="F75" s="67">
        <f t="shared" si="4"/>
        <v>21869.962010067306</v>
      </c>
      <c r="G75" s="67">
        <f t="shared" si="4"/>
        <v>23193.247673364218</v>
      </c>
      <c r="H75" s="67">
        <f t="shared" si="4"/>
        <v>15593.445959932724</v>
      </c>
      <c r="I75" s="67">
        <f t="shared" si="4"/>
        <v>9240.1546487522792</v>
      </c>
      <c r="J75" s="67">
        <f t="shared" si="4"/>
        <v>8081.4578350788106</v>
      </c>
      <c r="K75" s="67">
        <f t="shared" si="4"/>
        <v>7930.8841333311775</v>
      </c>
      <c r="L75" s="67">
        <f t="shared" si="4"/>
        <v>8052.890860620586</v>
      </c>
      <c r="M75" s="67">
        <f t="shared" si="4"/>
        <v>18923.622771991013</v>
      </c>
      <c r="N75" s="67">
        <f t="shared" si="4"/>
        <v>8878.1765437369322</v>
      </c>
      <c r="O75" s="67">
        <f t="shared" si="4"/>
        <v>8238.7448727981464</v>
      </c>
      <c r="P75" s="67">
        <f t="shared" si="4"/>
        <v>56296.53978128211</v>
      </c>
      <c r="Q75" s="67">
        <f t="shared" si="4"/>
        <v>10402.568186082062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169</v>
      </c>
      <c r="D77" s="67">
        <f t="shared" ref="D77:Q77" si="5">D43-D60</f>
        <v>164.5</v>
      </c>
      <c r="E77" s="67">
        <f t="shared" si="5"/>
        <v>100</v>
      </c>
      <c r="F77" s="67">
        <f t="shared" si="5"/>
        <v>207</v>
      </c>
      <c r="G77" s="67">
        <f t="shared" si="5"/>
        <v>188</v>
      </c>
      <c r="H77" s="67">
        <f t="shared" si="5"/>
        <v>198</v>
      </c>
      <c r="I77" s="67">
        <f t="shared" si="5"/>
        <v>234.00000000000003</v>
      </c>
      <c r="J77" s="67">
        <f t="shared" si="5"/>
        <v>226.00000000000003</v>
      </c>
      <c r="K77" s="67">
        <f t="shared" si="5"/>
        <v>477.00000000000006</v>
      </c>
      <c r="L77" s="67">
        <f t="shared" si="5"/>
        <v>421.00000000000006</v>
      </c>
      <c r="M77" s="67">
        <f t="shared" si="5"/>
        <v>1196</v>
      </c>
      <c r="N77" s="67">
        <f t="shared" si="5"/>
        <v>1329</v>
      </c>
      <c r="O77" s="67">
        <f t="shared" si="5"/>
        <v>1152.0000000000002</v>
      </c>
      <c r="P77" s="67">
        <f t="shared" si="5"/>
        <v>2928.0000000000005</v>
      </c>
      <c r="Q77" s="67">
        <f t="shared" si="5"/>
        <v>1920.0000000000002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8976.3721020573066</v>
      </c>
      <c r="D79" s="67">
        <f t="shared" si="6"/>
        <v>9476.3823535556294</v>
      </c>
      <c r="E79" s="67">
        <f t="shared" si="6"/>
        <v>6091.8802537202455</v>
      </c>
      <c r="F79" s="67">
        <f t="shared" si="6"/>
        <v>15728.25769327592</v>
      </c>
      <c r="G79" s="67">
        <f t="shared" si="6"/>
        <v>16945.831694560271</v>
      </c>
      <c r="H79" s="67">
        <f t="shared" si="6"/>
        <v>11615.638858551414</v>
      </c>
      <c r="I79" s="67">
        <f t="shared" si="6"/>
        <v>29579.612153963048</v>
      </c>
      <c r="J79" s="67">
        <f t="shared" si="6"/>
        <v>6608.6875569220729</v>
      </c>
      <c r="K79" s="67">
        <f t="shared" si="6"/>
        <v>6426.7545320142171</v>
      </c>
      <c r="L79" s="67">
        <f t="shared" si="6"/>
        <v>4757.5464031466863</v>
      </c>
      <c r="M79" s="67">
        <f t="shared" si="6"/>
        <v>34549.85776369676</v>
      </c>
      <c r="N79" s="67">
        <f t="shared" si="6"/>
        <v>7866.4662364485439</v>
      </c>
      <c r="O79" s="67">
        <f t="shared" si="6"/>
        <v>17743.854120716795</v>
      </c>
      <c r="P79" s="67">
        <f t="shared" si="6"/>
        <v>44117.824049837771</v>
      </c>
      <c r="Q79" s="67">
        <f t="shared" si="6"/>
        <v>8942.4004767955594</v>
      </c>
    </row>
    <row r="80" spans="1:17" ht="12" customHeight="1" x14ac:dyDescent="0.25">
      <c r="A80" s="148" t="s">
        <v>155</v>
      </c>
      <c r="B80" s="67"/>
      <c r="C80" s="67">
        <f t="shared" si="6"/>
        <v>666.19039794269383</v>
      </c>
      <c r="D80" s="67">
        <f t="shared" si="6"/>
        <v>230.31487450138536</v>
      </c>
      <c r="E80" s="67">
        <f t="shared" si="6"/>
        <v>155.29289813325772</v>
      </c>
      <c r="F80" s="67">
        <f t="shared" si="6"/>
        <v>341.49674616775224</v>
      </c>
      <c r="G80" s="67">
        <f t="shared" si="6"/>
        <v>299.50671376030141</v>
      </c>
      <c r="H80" s="67">
        <f t="shared" si="6"/>
        <v>172.54889596282294</v>
      </c>
      <c r="I80" s="67">
        <f t="shared" si="6"/>
        <v>90.637999047628682</v>
      </c>
      <c r="J80" s="67">
        <f t="shared" si="6"/>
        <v>59.872351871443044</v>
      </c>
      <c r="K80" s="67">
        <f t="shared" si="6"/>
        <v>46.9003608489312</v>
      </c>
      <c r="L80" s="67">
        <f t="shared" si="6"/>
        <v>0</v>
      </c>
      <c r="M80" s="67">
        <f t="shared" si="6"/>
        <v>0</v>
      </c>
      <c r="N80" s="67">
        <f t="shared" si="6"/>
        <v>1.8189894035458565E-12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1330.1911922663803</v>
      </c>
      <c r="D81" s="67">
        <f t="shared" si="6"/>
        <v>616.75000000000148</v>
      </c>
      <c r="E81" s="67">
        <f t="shared" si="6"/>
        <v>840.75000000000216</v>
      </c>
      <c r="F81" s="67">
        <f t="shared" si="6"/>
        <v>1154.7499999999973</v>
      </c>
      <c r="G81" s="67">
        <f t="shared" si="6"/>
        <v>1780.7499999999941</v>
      </c>
      <c r="H81" s="67">
        <f t="shared" si="6"/>
        <v>1094.7500000000057</v>
      </c>
      <c r="I81" s="67">
        <f t="shared" si="6"/>
        <v>1307.7499999999986</v>
      </c>
      <c r="J81" s="67">
        <f t="shared" si="6"/>
        <v>1212.7500000000018</v>
      </c>
      <c r="K81" s="67">
        <f t="shared" si="6"/>
        <v>1080.4923481189376</v>
      </c>
      <c r="L81" s="67">
        <f t="shared" si="6"/>
        <v>741.09932063808276</v>
      </c>
      <c r="M81" s="67">
        <f t="shared" si="6"/>
        <v>1226.3531002387763</v>
      </c>
      <c r="N81" s="67">
        <f t="shared" si="6"/>
        <v>1189.2915128232391</v>
      </c>
      <c r="O81" s="67">
        <f t="shared" si="6"/>
        <v>1769.2049586983608</v>
      </c>
      <c r="P81" s="67">
        <f t="shared" si="6"/>
        <v>2895.2199389768793</v>
      </c>
      <c r="Q81" s="67">
        <f t="shared" si="6"/>
        <v>1188.5240201924717</v>
      </c>
    </row>
    <row r="82" spans="1:17" ht="12" customHeight="1" x14ac:dyDescent="0.25">
      <c r="A82" s="148" t="s">
        <v>143</v>
      </c>
      <c r="B82" s="67"/>
      <c r="C82" s="67">
        <f t="shared" si="6"/>
        <v>73.308807733619773</v>
      </c>
      <c r="D82" s="67">
        <f t="shared" si="6"/>
        <v>32.975748733625551</v>
      </c>
      <c r="E82" s="67">
        <f t="shared" si="6"/>
        <v>51.219730216171776</v>
      </c>
      <c r="F82" s="67">
        <f t="shared" si="6"/>
        <v>63.486336358298828</v>
      </c>
      <c r="G82" s="67">
        <f t="shared" si="6"/>
        <v>102.61493136264735</v>
      </c>
      <c r="H82" s="67">
        <f t="shared" si="6"/>
        <v>54.98590420748576</v>
      </c>
      <c r="I82" s="67">
        <f t="shared" si="6"/>
        <v>91.381188267319061</v>
      </c>
      <c r="J82" s="67">
        <f t="shared" si="6"/>
        <v>91.157257218709475</v>
      </c>
      <c r="K82" s="67">
        <f t="shared" si="6"/>
        <v>98.891202776131394</v>
      </c>
      <c r="L82" s="67">
        <f t="shared" si="6"/>
        <v>50.285660797876851</v>
      </c>
      <c r="M82" s="67">
        <f t="shared" si="6"/>
        <v>69.638071166408608</v>
      </c>
      <c r="N82" s="67">
        <f t="shared" si="6"/>
        <v>59.3182085293261</v>
      </c>
      <c r="O82" s="67">
        <f t="shared" si="6"/>
        <v>87.043184786748355</v>
      </c>
      <c r="P82" s="67">
        <f t="shared" si="6"/>
        <v>167.37939336648429</v>
      </c>
      <c r="Q82" s="67">
        <f t="shared" si="6"/>
        <v>56.611757355564954</v>
      </c>
    </row>
    <row r="83" spans="1:17" ht="12" customHeight="1" x14ac:dyDescent="0.25">
      <c r="A83" s="148" t="s">
        <v>142</v>
      </c>
      <c r="B83" s="67"/>
      <c r="C83" s="67">
        <f t="shared" si="6"/>
        <v>0</v>
      </c>
      <c r="D83" s="67">
        <f t="shared" si="6"/>
        <v>3178.4617011299665</v>
      </c>
      <c r="E83" s="67">
        <f t="shared" si="6"/>
        <v>3128.7250306049164</v>
      </c>
      <c r="F83" s="67">
        <f t="shared" si="6"/>
        <v>6506.1700743345627</v>
      </c>
      <c r="G83" s="67">
        <f t="shared" si="6"/>
        <v>6321.0876263435921</v>
      </c>
      <c r="H83" s="67">
        <f t="shared" si="6"/>
        <v>4576.7328093170954</v>
      </c>
      <c r="I83" s="67">
        <f t="shared" si="6"/>
        <v>0</v>
      </c>
      <c r="J83" s="67">
        <f t="shared" si="6"/>
        <v>13465.049363159793</v>
      </c>
      <c r="K83" s="67">
        <f t="shared" si="6"/>
        <v>6188.79256812123</v>
      </c>
      <c r="L83" s="67">
        <f t="shared" si="6"/>
        <v>31099.38788441792</v>
      </c>
      <c r="M83" s="67">
        <f t="shared" si="6"/>
        <v>2261.8566876819336</v>
      </c>
      <c r="N83" s="67">
        <f t="shared" si="6"/>
        <v>11502.995992602224</v>
      </c>
      <c r="O83" s="67">
        <f t="shared" si="6"/>
        <v>451.76235153932271</v>
      </c>
      <c r="P83" s="67">
        <f t="shared" si="6"/>
        <v>22053.089535836185</v>
      </c>
      <c r="Q83" s="67">
        <f t="shared" si="6"/>
        <v>3239.1514042400236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111.97379129747327</v>
      </c>
      <c r="E84" s="67">
        <f t="shared" si="6"/>
        <v>108.19357883638952</v>
      </c>
      <c r="F84" s="67">
        <f t="shared" si="6"/>
        <v>130.98396091807433</v>
      </c>
      <c r="G84" s="67">
        <f t="shared" si="6"/>
        <v>106.08149343965545</v>
      </c>
      <c r="H84" s="67">
        <f t="shared" si="6"/>
        <v>56.831694669298344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5057</v>
      </c>
      <c r="D86" s="67">
        <f t="shared" si="7"/>
        <v>2803.7022916062147</v>
      </c>
      <c r="E86" s="67">
        <f t="shared" si="7"/>
        <v>3154.0161026089727</v>
      </c>
      <c r="F86" s="67">
        <f t="shared" si="7"/>
        <v>4434.4148928731865</v>
      </c>
      <c r="G86" s="67">
        <f t="shared" si="7"/>
        <v>4254.0287665555243</v>
      </c>
      <c r="H86" s="67">
        <f t="shared" si="7"/>
        <v>2529.2619159151636</v>
      </c>
      <c r="I86" s="67">
        <f t="shared" si="7"/>
        <v>2656.1122191134864</v>
      </c>
      <c r="J86" s="67">
        <f t="shared" si="7"/>
        <v>3149.1365307535261</v>
      </c>
      <c r="K86" s="67">
        <f t="shared" si="7"/>
        <v>4092.1228946046922</v>
      </c>
      <c r="L86" s="67">
        <f t="shared" si="7"/>
        <v>7720.9752047851825</v>
      </c>
      <c r="M86" s="67">
        <f t="shared" si="7"/>
        <v>6870.7373706914423</v>
      </c>
      <c r="N86" s="67">
        <f t="shared" si="7"/>
        <v>9149.9453422952665</v>
      </c>
      <c r="O86" s="67">
        <f t="shared" si="7"/>
        <v>8597.3630441907771</v>
      </c>
      <c r="P86" s="67">
        <f t="shared" si="7"/>
        <v>4516.5886190130113</v>
      </c>
      <c r="Q86" s="67">
        <f t="shared" si="7"/>
        <v>3896.5456535017533</v>
      </c>
    </row>
    <row r="87" spans="1:17" ht="12" customHeight="1" x14ac:dyDescent="0.25">
      <c r="A87" s="148" t="s">
        <v>57</v>
      </c>
      <c r="B87" s="67"/>
      <c r="C87" s="67">
        <f t="shared" si="7"/>
        <v>5667.75</v>
      </c>
      <c r="D87" s="67">
        <f t="shared" si="7"/>
        <v>3523.5389086904347</v>
      </c>
      <c r="E87" s="67">
        <f t="shared" si="7"/>
        <v>4577.9999999999964</v>
      </c>
      <c r="F87" s="67">
        <f t="shared" si="7"/>
        <v>7877.9999999999973</v>
      </c>
      <c r="G87" s="67">
        <f t="shared" si="7"/>
        <v>6581.9999999999982</v>
      </c>
      <c r="H87" s="67">
        <f t="shared" si="7"/>
        <v>11553.999999999989</v>
      </c>
      <c r="I87" s="67">
        <f t="shared" si="7"/>
        <v>3912.0000000000209</v>
      </c>
      <c r="J87" s="67">
        <f t="shared" si="7"/>
        <v>6947.0000000000045</v>
      </c>
      <c r="K87" s="67">
        <f t="shared" si="7"/>
        <v>6279</v>
      </c>
      <c r="L87" s="67">
        <f t="shared" si="7"/>
        <v>20717.538908690422</v>
      </c>
      <c r="M87" s="67">
        <f t="shared" si="7"/>
        <v>5559.9622373721031</v>
      </c>
      <c r="N87" s="67">
        <f t="shared" si="7"/>
        <v>8193.1230183855841</v>
      </c>
      <c r="O87" s="67">
        <f t="shared" si="7"/>
        <v>9648.7485525346783</v>
      </c>
      <c r="P87" s="67">
        <f t="shared" si="7"/>
        <v>7970.4664214104669</v>
      </c>
      <c r="Q87" s="67">
        <f t="shared" si="7"/>
        <v>8008.7021027802602</v>
      </c>
    </row>
    <row r="88" spans="1:17" ht="12" customHeight="1" x14ac:dyDescent="0.25">
      <c r="A88" s="159" t="s">
        <v>140</v>
      </c>
      <c r="B88" s="83"/>
      <c r="C88" s="83">
        <f t="shared" si="7"/>
        <v>2778.5</v>
      </c>
      <c r="D88" s="83">
        <f t="shared" si="7"/>
        <v>14137.481622404764</v>
      </c>
      <c r="E88" s="83">
        <f t="shared" si="7"/>
        <v>7781.1201657578295</v>
      </c>
      <c r="F88" s="83">
        <f t="shared" si="7"/>
        <v>17818.071370983522</v>
      </c>
      <c r="G88" s="83">
        <f t="shared" si="7"/>
        <v>20406.439301054797</v>
      </c>
      <c r="H88" s="83">
        <f t="shared" si="7"/>
        <v>9282.8145660837054</v>
      </c>
      <c r="I88" s="83">
        <f t="shared" si="7"/>
        <v>9576.66742963877</v>
      </c>
      <c r="J88" s="83">
        <f t="shared" si="7"/>
        <v>4889.9463043252772</v>
      </c>
      <c r="K88" s="83">
        <f t="shared" si="7"/>
        <v>4464.3862387264871</v>
      </c>
      <c r="L88" s="83">
        <f t="shared" si="7"/>
        <v>8839.1267471449792</v>
      </c>
      <c r="M88" s="83">
        <f t="shared" si="7"/>
        <v>37532.95424843175</v>
      </c>
      <c r="N88" s="83">
        <f t="shared" si="7"/>
        <v>35665.85818305608</v>
      </c>
      <c r="O88" s="83">
        <f t="shared" si="7"/>
        <v>35626.383276072687</v>
      </c>
      <c r="P88" s="83">
        <f t="shared" si="7"/>
        <v>78689.4731128352</v>
      </c>
      <c r="Q88" s="83">
        <f t="shared" si="7"/>
        <v>19078.722801301923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13503.249999999998</v>
      </c>
      <c r="C94" s="80">
        <f>RES_hhdet_numvin!C83</f>
        <v>0</v>
      </c>
      <c r="D94" s="80">
        <f>RES_hhdet_numvin!D83</f>
        <v>22320.124999999996</v>
      </c>
      <c r="E94" s="80">
        <f>RES_hhdet_numvin!E83</f>
        <v>14997.124999999996</v>
      </c>
      <c r="F94" s="80">
        <f>RES_hhdet_numvin!F83</f>
        <v>37226.124999999993</v>
      </c>
      <c r="G94" s="80">
        <f>RES_hhdet_numvin!G83</f>
        <v>38729.124999999985</v>
      </c>
      <c r="H94" s="80">
        <f>RES_hhdet_numvin!H83</f>
        <v>26929.124999999996</v>
      </c>
      <c r="I94" s="80">
        <f>RES_hhdet_numvin!I83</f>
        <v>16222.124999999998</v>
      </c>
      <c r="J94" s="80">
        <f>RES_hhdet_numvin!J83</f>
        <v>13908.124999999998</v>
      </c>
      <c r="K94" s="80">
        <f>RES_hhdet_numvin!K83</f>
        <v>14320.124999999998</v>
      </c>
      <c r="L94" s="80">
        <f>RES_hhdet_numvin!L83</f>
        <v>15241.124999999995</v>
      </c>
      <c r="M94" s="80">
        <f>RES_hhdet_numvin!M83</f>
        <v>34718.125</v>
      </c>
      <c r="N94" s="80">
        <f>RES_hhdet_numvin!N83</f>
        <v>15640.124999999996</v>
      </c>
      <c r="O94" s="80">
        <f>RES_hhdet_numvin!O83</f>
        <v>16149.125</v>
      </c>
      <c r="P94" s="80">
        <f>RES_hhdet_numvin!P83</f>
        <v>101927.12499999999</v>
      </c>
      <c r="Q94" s="80">
        <f>RES_hhdet_numvin!Q83</f>
        <v>18593.124999999996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509.99999999999994</v>
      </c>
      <c r="L96" s="80">
        <f>RES_hhdet_numvin!L86</f>
        <v>796.99999999999989</v>
      </c>
      <c r="M96" s="80">
        <f>RES_hhdet_numvin!M86</f>
        <v>2194.9999999999995</v>
      </c>
      <c r="N96" s="80">
        <f>RES_hhdet_numvin!N86</f>
        <v>2340.9999999999995</v>
      </c>
      <c r="O96" s="80">
        <f>RES_hhdet_numvin!O86</f>
        <v>2259</v>
      </c>
      <c r="P96" s="80">
        <f>RES_hhdet_numvin!P86</f>
        <v>5301.9999999999991</v>
      </c>
      <c r="Q96" s="80">
        <f>RES_hhdet_numvin!Q86</f>
        <v>3430.9999999999995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12279.21025465737</v>
      </c>
      <c r="C98" s="80">
        <f>RES_hhdet_numvin!C88</f>
        <v>0</v>
      </c>
      <c r="D98" s="80">
        <f>RES_hhdet_numvin!D88</f>
        <v>18401.350064161157</v>
      </c>
      <c r="E98" s="80">
        <f>RES_hhdet_numvin!E88</f>
        <v>14548.463605730958</v>
      </c>
      <c r="F98" s="80">
        <f>RES_hhdet_numvin!F88</f>
        <v>24709.698476478781</v>
      </c>
      <c r="G98" s="80">
        <f>RES_hhdet_numvin!G88</f>
        <v>35822.092456066188</v>
      </c>
      <c r="H98" s="80">
        <f>RES_hhdet_numvin!H88</f>
        <v>18695.001335264256</v>
      </c>
      <c r="I98" s="80">
        <f>RES_hhdet_numvin!I88</f>
        <v>14305.776559456348</v>
      </c>
      <c r="J98" s="80">
        <f>RES_hhdet_numvin!J88</f>
        <v>7097.3084999443136</v>
      </c>
      <c r="K98" s="80">
        <f>RES_hhdet_numvin!K88</f>
        <v>10836.585649851249</v>
      </c>
      <c r="L98" s="80">
        <f>RES_hhdet_numvin!L88</f>
        <v>4864.3987322834919</v>
      </c>
      <c r="M98" s="80">
        <f>RES_hhdet_numvin!M88</f>
        <v>28113.667149207129</v>
      </c>
      <c r="N98" s="80">
        <f>RES_hhdet_numvin!N88</f>
        <v>13728.506117565055</v>
      </c>
      <c r="O98" s="80">
        <f>RES_hhdet_numvin!O88</f>
        <v>13971.495419462917</v>
      </c>
      <c r="P98" s="80">
        <f>RES_hhdet_numvin!P88</f>
        <v>69407.725341566038</v>
      </c>
      <c r="Q98" s="80">
        <f>RES_hhdet_numvin!Q88</f>
        <v>11922.720338304678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412.66580767907357</v>
      </c>
      <c r="G99" s="80">
        <f>RES_hhdet_numvin!G89</f>
        <v>1595.0942595333354</v>
      </c>
      <c r="H99" s="80">
        <f>RES_hhdet_numvin!H89</f>
        <v>985.92996330364531</v>
      </c>
      <c r="I99" s="80">
        <f>RES_hhdet_numvin!I89</f>
        <v>1816.4705042583892</v>
      </c>
      <c r="J99" s="80">
        <f>RES_hhdet_numvin!J89</f>
        <v>59.872351871443065</v>
      </c>
      <c r="K99" s="80">
        <f>RES_hhdet_numvin!K89</f>
        <v>982.01244535144588</v>
      </c>
      <c r="L99" s="80">
        <f>RES_hhdet_numvin!L89</f>
        <v>0</v>
      </c>
      <c r="M99" s="80">
        <f>RES_hhdet_numvin!M89</f>
        <v>3046.6099917057531</v>
      </c>
      <c r="N99" s="80">
        <f>RES_hhdet_numvin!N89</f>
        <v>899.90857514652237</v>
      </c>
      <c r="O99" s="80">
        <f>RES_hhdet_numvin!O89</f>
        <v>1286.8795976826802</v>
      </c>
      <c r="P99" s="80">
        <f>RES_hhdet_numvin!P89</f>
        <v>4421.5992432558714</v>
      </c>
      <c r="Q99" s="80">
        <f>RES_hhdet_numvin!Q89</f>
        <v>523.95726021183771</v>
      </c>
    </row>
    <row r="100" spans="1:17" ht="12" customHeight="1" x14ac:dyDescent="0.25">
      <c r="A100" s="23" t="s">
        <v>144</v>
      </c>
      <c r="B100" s="80">
        <f>RES_hhdet_numvin!B92</f>
        <v>1145.8520231917128</v>
      </c>
      <c r="C100" s="80">
        <f>RES_hhdet_numvin!C92</f>
        <v>0</v>
      </c>
      <c r="D100" s="80">
        <f>RES_hhdet_numvin!D92</f>
        <v>481.50111663351657</v>
      </c>
      <c r="E100" s="80">
        <f>RES_hhdet_numvin!E92</f>
        <v>27.477017247520738</v>
      </c>
      <c r="F100" s="80">
        <f>RES_hhdet_numvin!F92</f>
        <v>538.45467858366032</v>
      </c>
      <c r="G100" s="80">
        <f>RES_hhdet_numvin!G92</f>
        <v>972.91685536271166</v>
      </c>
      <c r="H100" s="80">
        <f>RES_hhdet_numvin!H92</f>
        <v>0</v>
      </c>
      <c r="I100" s="80">
        <f>RES_hhdet_numvin!I92</f>
        <v>97.16260718944757</v>
      </c>
      <c r="J100" s="80">
        <f>RES_hhdet_numvin!J92</f>
        <v>532.92349683980672</v>
      </c>
      <c r="K100" s="80">
        <f>RES_hhdet_numvin!K92</f>
        <v>516.03886750262427</v>
      </c>
      <c r="L100" s="80">
        <f>RES_hhdet_numvin!L92</f>
        <v>592.23246917262361</v>
      </c>
      <c r="M100" s="80">
        <f>RES_hhdet_numvin!M92</f>
        <v>1226.3531002387761</v>
      </c>
      <c r="N100" s="80">
        <f>RES_hhdet_numvin!N92</f>
        <v>673.07441587633446</v>
      </c>
      <c r="O100" s="80">
        <f>RES_hhdet_numvin!O92</f>
        <v>718.18246996876746</v>
      </c>
      <c r="P100" s="80">
        <f>RES_hhdet_numvin!P92</f>
        <v>2895.2199389768789</v>
      </c>
      <c r="Q100" s="80">
        <f>RES_hhdet_numvin!Q92</f>
        <v>572.61094321562177</v>
      </c>
    </row>
    <row r="101" spans="1:17" ht="12" customHeight="1" x14ac:dyDescent="0.25">
      <c r="A101" s="23" t="s">
        <v>143</v>
      </c>
      <c r="B101" s="80">
        <f>RES_hhdet_numvin!B93</f>
        <v>78.187722150915704</v>
      </c>
      <c r="C101" s="80">
        <f>RES_hhdet_numvin!C93</f>
        <v>0</v>
      </c>
      <c r="D101" s="80">
        <f>RES_hhdet_numvin!D93</f>
        <v>16.226581745941935</v>
      </c>
      <c r="E101" s="80">
        <f>RES_hhdet_numvin!E93</f>
        <v>1.1765465674406459</v>
      </c>
      <c r="F101" s="80">
        <f>RES_hhdet_numvin!F93</f>
        <v>17.142641008117241</v>
      </c>
      <c r="G101" s="80">
        <f>RES_hhdet_numvin!G93</f>
        <v>42.554749375072184</v>
      </c>
      <c r="H101" s="80">
        <f>RES_hhdet_numvin!H93</f>
        <v>0</v>
      </c>
      <c r="I101" s="80">
        <f>RES_hhdet_numvin!I93</f>
        <v>2.7153290958127658</v>
      </c>
      <c r="J101" s="80">
        <f>RES_hhdet_numvin!J93</f>
        <v>23.715747608756807</v>
      </c>
      <c r="K101" s="80">
        <f>RES_hhdet_numvin!K93</f>
        <v>26.077581602306431</v>
      </c>
      <c r="L101" s="80">
        <f>RES_hhdet_numvin!L93</f>
        <v>31.740944293645793</v>
      </c>
      <c r="M101" s="80">
        <f>RES_hhdet_numvin!M93</f>
        <v>69.638071166408594</v>
      </c>
      <c r="N101" s="80">
        <f>RES_hhdet_numvin!N93</f>
        <v>38.808569454594746</v>
      </c>
      <c r="O101" s="80">
        <f>RES_hhdet_numvin!O93</f>
        <v>41.072145895888291</v>
      </c>
      <c r="P101" s="80">
        <f>RES_hhdet_numvin!P93</f>
        <v>167.37939336648427</v>
      </c>
      <c r="Q101" s="80">
        <f>RES_hhdet_numvin!Q93</f>
        <v>33.563976668614657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3421.0472374593801</v>
      </c>
      <c r="E102" s="80">
        <f>RES_hhdet_numvin!E96</f>
        <v>420.00783045407911</v>
      </c>
      <c r="F102" s="80">
        <f>RES_hhdet_numvin!F96</f>
        <v>11548.163396250357</v>
      </c>
      <c r="G102" s="80">
        <f>RES_hhdet_numvin!G96</f>
        <v>296.46667966268348</v>
      </c>
      <c r="H102" s="80">
        <f>RES_hhdet_numvin!H96</f>
        <v>7248.1937014320929</v>
      </c>
      <c r="I102" s="80">
        <f>RES_hhdet_numvin!I96</f>
        <v>0</v>
      </c>
      <c r="J102" s="80">
        <f>RES_hhdet_numvin!J96</f>
        <v>6194.3049037356777</v>
      </c>
      <c r="K102" s="80">
        <f>RES_hhdet_numvin!K96</f>
        <v>1959.4104556923721</v>
      </c>
      <c r="L102" s="80">
        <f>RES_hhdet_numvin!L96</f>
        <v>8412.6645626493209</v>
      </c>
      <c r="M102" s="80">
        <f>RES_hhdet_numvin!M96</f>
        <v>2261.8566876819332</v>
      </c>
      <c r="N102" s="80">
        <f>RES_hhdet_numvin!N96</f>
        <v>299.82732195749003</v>
      </c>
      <c r="O102" s="80">
        <f>RES_hhdet_numvin!O96</f>
        <v>131.49536698974524</v>
      </c>
      <c r="P102" s="80">
        <f>RES_hhdet_numvin!P96</f>
        <v>22717.50499017772</v>
      </c>
      <c r="Q102" s="80">
        <f>RES_hhdet_numvin!Q96</f>
        <v>5423.0568658571474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1340.088291600913</v>
      </c>
      <c r="M103" s="80">
        <f>RES_hhdet_numvin!M97</f>
        <v>0</v>
      </c>
      <c r="N103" s="80">
        <f>RES_hhdet_numvin!N97</f>
        <v>0</v>
      </c>
      <c r="O103" s="80">
        <f>RES_hhdet_numvin!O97</f>
        <v>0</v>
      </c>
      <c r="P103" s="80">
        <f>RES_hhdet_numvin!P97</f>
        <v>2317.6960926569895</v>
      </c>
      <c r="Q103" s="80">
        <f>RES_hhdet_numvin!Q97</f>
        <v>117.21561574209694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125.83738799357083</v>
      </c>
      <c r="C105" s="80">
        <f>RES_hhdet_numvin!C101</f>
        <v>0</v>
      </c>
      <c r="D105" s="80">
        <f>RES_hhdet_numvin!D101</f>
        <v>5624.3805789631106</v>
      </c>
      <c r="E105" s="80">
        <f>RES_hhdet_numvin!E101</f>
        <v>2026.0200638253332</v>
      </c>
      <c r="F105" s="80">
        <f>RES_hhdet_numvin!F101</f>
        <v>6798.612331085491</v>
      </c>
      <c r="G105" s="80">
        <f>RES_hhdet_numvin!G101</f>
        <v>6427.0859979443912</v>
      </c>
      <c r="H105" s="80">
        <f>RES_hhdet_numvin!H101</f>
        <v>822.82698806120857</v>
      </c>
      <c r="I105" s="80">
        <f>RES_hhdet_numvin!I101</f>
        <v>1707.0847543724717</v>
      </c>
      <c r="J105" s="80">
        <f>RES_hhdet_numvin!J101</f>
        <v>2516.8524461288712</v>
      </c>
      <c r="K105" s="80">
        <f>RES_hhdet_numvin!K101</f>
        <v>2504.1934688080469</v>
      </c>
      <c r="L105" s="80">
        <f>RES_hhdet_numvin!L101</f>
        <v>2129.3932982423676</v>
      </c>
      <c r="M105" s="80">
        <f>RES_hhdet_numvin!M101</f>
        <v>3726.677660832323</v>
      </c>
      <c r="N105" s="80">
        <f>RES_hhdet_numvin!N101</f>
        <v>2297.7943088736852</v>
      </c>
      <c r="O105" s="80">
        <f>RES_hhdet_numvin!O101</f>
        <v>2407.1890696468508</v>
      </c>
      <c r="P105" s="80">
        <f>RES_hhdet_numvin!P101</f>
        <v>4235.6164570336987</v>
      </c>
      <c r="Q105" s="80">
        <f>RES_hhdet_numvin!Q101</f>
        <v>763.43518818856762</v>
      </c>
    </row>
    <row r="106" spans="1:17" ht="12" customHeight="1" x14ac:dyDescent="0.25">
      <c r="A106" s="23" t="s">
        <v>57</v>
      </c>
      <c r="B106" s="80">
        <f>RES_hhdet_numvin!B102</f>
        <v>430.25875050574962</v>
      </c>
      <c r="C106" s="80">
        <f>RES_hhdet_numvin!C102</f>
        <v>0</v>
      </c>
      <c r="D106" s="80">
        <f>RES_hhdet_numvin!D102</f>
        <v>5561.2973657346975</v>
      </c>
      <c r="E106" s="80">
        <f>RES_hhdet_numvin!E102</f>
        <v>0</v>
      </c>
      <c r="F106" s="80">
        <f>RES_hhdet_numvin!F102</f>
        <v>5472.9921617969585</v>
      </c>
      <c r="G106" s="80">
        <f>RES_hhdet_numvin!G102</f>
        <v>6757.7620290439791</v>
      </c>
      <c r="H106" s="80">
        <f>RES_hhdet_numvin!H102</f>
        <v>2398.0729376690861</v>
      </c>
      <c r="I106" s="80">
        <f>RES_hhdet_numvin!I102</f>
        <v>5836.8038715269586</v>
      </c>
      <c r="J106" s="80">
        <f>RES_hhdet_numvin!J102</f>
        <v>2603.2126497353397</v>
      </c>
      <c r="K106" s="80">
        <f>RES_hhdet_numvin!K102</f>
        <v>2732.9127777309322</v>
      </c>
      <c r="L106" s="80">
        <f>RES_hhdet_numvin!L102</f>
        <v>3961.4393146141711</v>
      </c>
      <c r="M106" s="80">
        <f>RES_hhdet_numvin!M102</f>
        <v>5559.9622373721022</v>
      </c>
      <c r="N106" s="80">
        <f>RES_hhdet_numvin!N102</f>
        <v>1705.0115417217844</v>
      </c>
      <c r="O106" s="80">
        <f>RES_hhdet_numvin!O102</f>
        <v>1686.21330308389</v>
      </c>
      <c r="P106" s="80">
        <f>RES_hhdet_numvin!P102</f>
        <v>4864.3589566840974</v>
      </c>
      <c r="Q106" s="80">
        <f>RES_hhdet_numvin!Q102</f>
        <v>1275.7021027802523</v>
      </c>
    </row>
    <row r="107" spans="1:17" ht="12" customHeight="1" x14ac:dyDescent="0.25">
      <c r="A107" s="29" t="s">
        <v>140</v>
      </c>
      <c r="B107" s="78">
        <f>RES_hhdet_numvin!B103</f>
        <v>12947.153861500678</v>
      </c>
      <c r="C107" s="78">
        <f>RES_hhdet_numvin!C103</f>
        <v>0</v>
      </c>
      <c r="D107" s="78">
        <f>RES_hhdet_numvin!D103</f>
        <v>11134.447055302191</v>
      </c>
      <c r="E107" s="78">
        <f>RES_hhdet_numvin!E103</f>
        <v>12971.104936174665</v>
      </c>
      <c r="F107" s="78">
        <f>RES_hhdet_numvin!F103</f>
        <v>24954.520507117544</v>
      </c>
      <c r="G107" s="78">
        <f>RES_hhdet_numvin!G103</f>
        <v>25544.276973011623</v>
      </c>
      <c r="H107" s="78">
        <f>RES_hhdet_numvin!H103</f>
        <v>23708.2250742697</v>
      </c>
      <c r="I107" s="78">
        <f>RES_hhdet_numvin!I103</f>
        <v>8678.2363741005665</v>
      </c>
      <c r="J107" s="78">
        <f>RES_hhdet_numvin!J103</f>
        <v>8788.0599041357855</v>
      </c>
      <c r="K107" s="78">
        <f>RES_hhdet_numvin!K103</f>
        <v>9083.0187534610177</v>
      </c>
      <c r="L107" s="78">
        <f>RES_hhdet_numvin!L103</f>
        <v>9150.2923871434577</v>
      </c>
      <c r="M107" s="78">
        <f>RES_hhdet_numvin!M103</f>
        <v>25431.48510179557</v>
      </c>
      <c r="N107" s="78">
        <f>RES_hhdet_numvin!N103</f>
        <v>11637.319149404528</v>
      </c>
      <c r="O107" s="78">
        <f>RES_hhdet_numvin!O103</f>
        <v>12055.722627269257</v>
      </c>
      <c r="P107" s="78">
        <f>RES_hhdet_numvin!P103</f>
        <v>92827.14958628219</v>
      </c>
      <c r="Q107" s="78">
        <f>RES_hhdet_numvin!Q103</f>
        <v>16553.987709031175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379.71458112691022</v>
      </c>
      <c r="C111" s="168">
        <f t="shared" ref="C111:Q111" si="8">SUM(C112,C115,C117,C130)</f>
        <v>373.14242826403154</v>
      </c>
      <c r="D111" s="168">
        <f t="shared" si="8"/>
        <v>371.82612254698074</v>
      </c>
      <c r="E111" s="168">
        <f t="shared" si="8"/>
        <v>380.07162179629336</v>
      </c>
      <c r="F111" s="168">
        <f t="shared" si="8"/>
        <v>400.83874353191948</v>
      </c>
      <c r="G111" s="168">
        <f t="shared" si="8"/>
        <v>423.96692728611862</v>
      </c>
      <c r="H111" s="168">
        <f t="shared" si="8"/>
        <v>445.65558838840781</v>
      </c>
      <c r="I111" s="168">
        <f t="shared" si="8"/>
        <v>438.90181855264296</v>
      </c>
      <c r="J111" s="168">
        <f t="shared" si="8"/>
        <v>446.39880401846324</v>
      </c>
      <c r="K111" s="168">
        <f t="shared" si="8"/>
        <v>449.55472157074189</v>
      </c>
      <c r="L111" s="168">
        <f t="shared" si="8"/>
        <v>460.29406096499446</v>
      </c>
      <c r="M111" s="168">
        <f t="shared" si="8"/>
        <v>462.6129760179806</v>
      </c>
      <c r="N111" s="168">
        <f t="shared" si="8"/>
        <v>468.70935082964786</v>
      </c>
      <c r="O111" s="168">
        <f t="shared" si="8"/>
        <v>475.79386935801438</v>
      </c>
      <c r="P111" s="168">
        <f t="shared" si="8"/>
        <v>506.27311295384834</v>
      </c>
      <c r="Q111" s="168">
        <f t="shared" si="8"/>
        <v>512.27624834969663</v>
      </c>
    </row>
    <row r="112" spans="1:17" ht="12" customHeight="1" x14ac:dyDescent="0.25">
      <c r="A112" s="158" t="s">
        <v>65</v>
      </c>
      <c r="B112" s="157">
        <f>SUM(B113:B114)</f>
        <v>295.85018049239875</v>
      </c>
      <c r="C112" s="157">
        <f t="shared" ref="C112:Q112" si="9">SUM(C113:C114)</f>
        <v>292.98631078016876</v>
      </c>
      <c r="D112" s="157">
        <f t="shared" si="9"/>
        <v>286.61649049298563</v>
      </c>
      <c r="E112" s="157">
        <f t="shared" si="9"/>
        <v>294.89667219947364</v>
      </c>
      <c r="F112" s="157">
        <f t="shared" si="9"/>
        <v>307.77840387603214</v>
      </c>
      <c r="G112" s="157">
        <f t="shared" si="9"/>
        <v>321.4812002626943</v>
      </c>
      <c r="H112" s="157">
        <f t="shared" si="9"/>
        <v>336.01444841845216</v>
      </c>
      <c r="I112" s="157">
        <f t="shared" si="9"/>
        <v>326.83322760287183</v>
      </c>
      <c r="J112" s="157">
        <f t="shared" si="9"/>
        <v>335.12353048354254</v>
      </c>
      <c r="K112" s="157">
        <f t="shared" si="9"/>
        <v>336.71845117756573</v>
      </c>
      <c r="L112" s="157">
        <f t="shared" si="9"/>
        <v>347.76966957539793</v>
      </c>
      <c r="M112" s="157">
        <f t="shared" si="9"/>
        <v>333.32799290205281</v>
      </c>
      <c r="N112" s="157">
        <f t="shared" si="9"/>
        <v>342.1448690165837</v>
      </c>
      <c r="O112" s="157">
        <f t="shared" si="9"/>
        <v>354.95841270910262</v>
      </c>
      <c r="P112" s="157">
        <f t="shared" si="9"/>
        <v>338.49847162308754</v>
      </c>
      <c r="Q112" s="157">
        <f t="shared" si="9"/>
        <v>349.02485476093477</v>
      </c>
    </row>
    <row r="113" spans="1:17" ht="12" customHeight="1" x14ac:dyDescent="0.25">
      <c r="A113" s="23" t="s">
        <v>157</v>
      </c>
      <c r="B113" s="156">
        <f>RES_hhdet_fec!B$83</f>
        <v>294.67677734217318</v>
      </c>
      <c r="C113" s="156">
        <f>RES_hhdet_fec!C$83</f>
        <v>291.84751625252551</v>
      </c>
      <c r="D113" s="156">
        <f>RES_hhdet_fec!D$83</f>
        <v>285.28712839736045</v>
      </c>
      <c r="E113" s="156">
        <f>RES_hhdet_fec!E$83</f>
        <v>293.54304976455302</v>
      </c>
      <c r="F113" s="156">
        <f>RES_hhdet_fec!F$83</f>
        <v>306.40355307551175</v>
      </c>
      <c r="G113" s="156">
        <f>RES_hhdet_fec!G$83</f>
        <v>320.02167408918297</v>
      </c>
      <c r="H113" s="156">
        <f>RES_hhdet_fec!H$83</f>
        <v>334.50584254506606</v>
      </c>
      <c r="I113" s="156">
        <f>RES_hhdet_fec!I$83</f>
        <v>325.03172623425019</v>
      </c>
      <c r="J113" s="156">
        <f>RES_hhdet_fec!J$83</f>
        <v>333.4668615106371</v>
      </c>
      <c r="K113" s="156">
        <f>RES_hhdet_fec!K$83</f>
        <v>334.76675552981123</v>
      </c>
      <c r="L113" s="156">
        <f>RES_hhdet_fec!L$83</f>
        <v>346.19151013409697</v>
      </c>
      <c r="M113" s="156">
        <f>RES_hhdet_fec!M$83</f>
        <v>330.82392992608959</v>
      </c>
      <c r="N113" s="156">
        <f>RES_hhdet_fec!N$83</f>
        <v>339.20814567289278</v>
      </c>
      <c r="O113" s="156">
        <f>RES_hhdet_fec!O$83</f>
        <v>351.96378766998538</v>
      </c>
      <c r="P113" s="156">
        <f>RES_hhdet_fec!P$83</f>
        <v>334.20203658926158</v>
      </c>
      <c r="Q113" s="156">
        <f>RES_hhdet_fec!Q$83</f>
        <v>344.6933520461688</v>
      </c>
    </row>
    <row r="114" spans="1:17" ht="12" customHeight="1" x14ac:dyDescent="0.25">
      <c r="A114" s="23" t="s">
        <v>60</v>
      </c>
      <c r="B114" s="156">
        <f>RES_hhdet_fec!B$84</f>
        <v>1.173403150225554</v>
      </c>
      <c r="C114" s="156">
        <f>RES_hhdet_fec!C$84</f>
        <v>1.1387945276432303</v>
      </c>
      <c r="D114" s="156">
        <f>RES_hhdet_fec!D$84</f>
        <v>1.3293620956252119</v>
      </c>
      <c r="E114" s="156">
        <f>RES_hhdet_fec!E$84</f>
        <v>1.3536224349206512</v>
      </c>
      <c r="F114" s="156">
        <f>RES_hhdet_fec!F$84</f>
        <v>1.3748508005203646</v>
      </c>
      <c r="G114" s="156">
        <f>RES_hhdet_fec!G$84</f>
        <v>1.4595261735113561</v>
      </c>
      <c r="H114" s="156">
        <f>RES_hhdet_fec!H$84</f>
        <v>1.5086058733860996</v>
      </c>
      <c r="I114" s="156">
        <f>RES_hhdet_fec!I$84</f>
        <v>1.8015013686216528</v>
      </c>
      <c r="J114" s="156">
        <f>RES_hhdet_fec!J$84</f>
        <v>1.6566689729054607</v>
      </c>
      <c r="K114" s="156">
        <f>RES_hhdet_fec!K$84</f>
        <v>1.9516956477544816</v>
      </c>
      <c r="L114" s="156">
        <f>RES_hhdet_fec!L$84</f>
        <v>1.5781594413009818</v>
      </c>
      <c r="M114" s="156">
        <f>RES_hhdet_fec!M$84</f>
        <v>2.5040629759632433</v>
      </c>
      <c r="N114" s="156">
        <f>RES_hhdet_fec!N$84</f>
        <v>2.9367233436909159</v>
      </c>
      <c r="O114" s="156">
        <f>RES_hhdet_fec!O$84</f>
        <v>2.9946250391172162</v>
      </c>
      <c r="P114" s="156">
        <f>RES_hhdet_fec!P$84</f>
        <v>4.2964350338259862</v>
      </c>
      <c r="Q114" s="156">
        <f>RES_hhdet_fec!Q$84</f>
        <v>4.3315027147659695</v>
      </c>
    </row>
    <row r="115" spans="1:17" ht="12" customHeight="1" x14ac:dyDescent="0.25">
      <c r="A115" s="158" t="s">
        <v>112</v>
      </c>
      <c r="B115" s="157">
        <f>B116</f>
        <v>0.10056891128051725</v>
      </c>
      <c r="C115" s="157">
        <f t="shared" ref="C115:Q115" si="10">C116</f>
        <v>9.25799029113554E-2</v>
      </c>
      <c r="D115" s="157">
        <f t="shared" si="10"/>
        <v>9.6188899100170464E-2</v>
      </c>
      <c r="E115" s="157">
        <f t="shared" si="10"/>
        <v>9.493312331458896E-2</v>
      </c>
      <c r="F115" s="157">
        <f t="shared" si="10"/>
        <v>0.10352737056766802</v>
      </c>
      <c r="G115" s="157">
        <f t="shared" si="10"/>
        <v>0.1096843693320608</v>
      </c>
      <c r="H115" s="157">
        <f t="shared" si="10"/>
        <v>0.11483840687193993</v>
      </c>
      <c r="I115" s="157">
        <f t="shared" si="10"/>
        <v>0.12212778605301004</v>
      </c>
      <c r="J115" s="157">
        <f t="shared" si="10"/>
        <v>0.1313640816093784</v>
      </c>
      <c r="K115" s="157">
        <f t="shared" si="10"/>
        <v>0.15583141911606818</v>
      </c>
      <c r="L115" s="157">
        <f t="shared" si="10"/>
        <v>0.17157765416489884</v>
      </c>
      <c r="M115" s="157">
        <f t="shared" si="10"/>
        <v>0.24630377633522127</v>
      </c>
      <c r="N115" s="157">
        <f t="shared" si="10"/>
        <v>0.30674488896570179</v>
      </c>
      <c r="O115" s="157">
        <f t="shared" si="10"/>
        <v>0.36088486226942174</v>
      </c>
      <c r="P115" s="157">
        <f t="shared" si="10"/>
        <v>0.52799540814308377</v>
      </c>
      <c r="Q115" s="157">
        <f t="shared" si="10"/>
        <v>0.62307217598204045</v>
      </c>
    </row>
    <row r="116" spans="1:17" ht="12" customHeight="1" x14ac:dyDescent="0.25">
      <c r="A116" s="23" t="s">
        <v>60</v>
      </c>
      <c r="B116" s="156">
        <f>RES_hhdet_fec!B$86</f>
        <v>0.10056891128051725</v>
      </c>
      <c r="C116" s="156">
        <f>RES_hhdet_fec!C$86</f>
        <v>9.25799029113554E-2</v>
      </c>
      <c r="D116" s="156">
        <f>RES_hhdet_fec!D$86</f>
        <v>9.6188899100170464E-2</v>
      </c>
      <c r="E116" s="156">
        <f>RES_hhdet_fec!E$86</f>
        <v>9.493312331458896E-2</v>
      </c>
      <c r="F116" s="156">
        <f>RES_hhdet_fec!F$86</f>
        <v>0.10352737056766802</v>
      </c>
      <c r="G116" s="156">
        <f>RES_hhdet_fec!G$86</f>
        <v>0.1096843693320608</v>
      </c>
      <c r="H116" s="156">
        <f>RES_hhdet_fec!H$86</f>
        <v>0.11483840687193993</v>
      </c>
      <c r="I116" s="156">
        <f>RES_hhdet_fec!I$86</f>
        <v>0.12212778605301004</v>
      </c>
      <c r="J116" s="156">
        <f>RES_hhdet_fec!J$86</f>
        <v>0.1313640816093784</v>
      </c>
      <c r="K116" s="156">
        <f>RES_hhdet_fec!K$86</f>
        <v>0.15583141911606818</v>
      </c>
      <c r="L116" s="156">
        <f>RES_hhdet_fec!L$86</f>
        <v>0.17157765416489884</v>
      </c>
      <c r="M116" s="156">
        <f>RES_hhdet_fec!M$86</f>
        <v>0.24630377633522127</v>
      </c>
      <c r="N116" s="156">
        <f>RES_hhdet_fec!N$86</f>
        <v>0.30674488896570179</v>
      </c>
      <c r="O116" s="156">
        <f>RES_hhdet_fec!O$86</f>
        <v>0.36088486226942174</v>
      </c>
      <c r="P116" s="156">
        <f>RES_hhdet_fec!P$86</f>
        <v>0.52799540814308377</v>
      </c>
      <c r="Q116" s="156">
        <f>RES_hhdet_fec!Q$86</f>
        <v>0.62307217598204045</v>
      </c>
    </row>
    <row r="117" spans="1:17" ht="12" customHeight="1" x14ac:dyDescent="0.25">
      <c r="A117" s="158" t="s">
        <v>63</v>
      </c>
      <c r="B117" s="157">
        <f>RES_hhdet_fec!B$87</f>
        <v>62.74524382039808</v>
      </c>
      <c r="C117" s="157">
        <f>RES_hhdet_fec!C$87</f>
        <v>59.708546038932589</v>
      </c>
      <c r="D117" s="157">
        <f>RES_hhdet_fec!D$87</f>
        <v>63.7107756784252</v>
      </c>
      <c r="E117" s="157">
        <f>RES_hhdet_fec!E$87</f>
        <v>63.612425970201869</v>
      </c>
      <c r="F117" s="157">
        <f>RES_hhdet_fec!F$87</f>
        <v>69.768949452855637</v>
      </c>
      <c r="G117" s="157">
        <f>RES_hhdet_fec!G$87</f>
        <v>77.091509357356827</v>
      </c>
      <c r="H117" s="157">
        <f>RES_hhdet_fec!H$87</f>
        <v>81.990290333776699</v>
      </c>
      <c r="I117" s="157">
        <f>RES_hhdet_fec!I$87</f>
        <v>84.098695430840351</v>
      </c>
      <c r="J117" s="157">
        <f>RES_hhdet_fec!J$87</f>
        <v>82.620705307350292</v>
      </c>
      <c r="K117" s="157">
        <f>RES_hhdet_fec!K$87</f>
        <v>83.919805738732904</v>
      </c>
      <c r="L117" s="157">
        <f>RES_hhdet_fec!L$87</f>
        <v>83.355655677719326</v>
      </c>
      <c r="M117" s="157">
        <f>RES_hhdet_fec!M$87</f>
        <v>97.170267828450321</v>
      </c>
      <c r="N117" s="157">
        <f>RES_hhdet_fec!N$87</f>
        <v>92.863755191159782</v>
      </c>
      <c r="O117" s="157">
        <f>RES_hhdet_fec!O$87</f>
        <v>86.702278436732499</v>
      </c>
      <c r="P117" s="157">
        <f>RES_hhdet_fec!P$87</f>
        <v>125.18965015810282</v>
      </c>
      <c r="Q117" s="157">
        <f>RES_hhdet_fec!Q$87</f>
        <v>121.09966878722003</v>
      </c>
    </row>
    <row r="118" spans="1:17" ht="12" customHeight="1" x14ac:dyDescent="0.25">
      <c r="A118" s="167" t="s">
        <v>156</v>
      </c>
      <c r="B118" s="132">
        <f>RES_hhdet_fec!B$88</f>
        <v>43.46219396537056</v>
      </c>
      <c r="C118" s="132">
        <f>RES_hhdet_fec!C$88</f>
        <v>43.426423695599553</v>
      </c>
      <c r="D118" s="132">
        <f>RES_hhdet_fec!D$88</f>
        <v>47.090514808942551</v>
      </c>
      <c r="E118" s="132">
        <f>RES_hhdet_fec!E$88</f>
        <v>47.209582110479239</v>
      </c>
      <c r="F118" s="132">
        <f>RES_hhdet_fec!F$88</f>
        <v>51.901842885010964</v>
      </c>
      <c r="G118" s="132">
        <f>RES_hhdet_fec!G$88</f>
        <v>57.317438177271761</v>
      </c>
      <c r="H118" s="132">
        <f>RES_hhdet_fec!H$88</f>
        <v>61.166756027499353</v>
      </c>
      <c r="I118" s="132">
        <f>RES_hhdet_fec!I$88</f>
        <v>69.762224723495905</v>
      </c>
      <c r="J118" s="132">
        <f>RES_hhdet_fec!J$88</f>
        <v>62.762727021427487</v>
      </c>
      <c r="K118" s="132">
        <f>RES_hhdet_fec!K$88</f>
        <v>63.266788856962421</v>
      </c>
      <c r="L118" s="132">
        <f>RES_hhdet_fec!L$88</f>
        <v>54.737014900111625</v>
      </c>
      <c r="M118" s="132">
        <f>RES_hhdet_fec!M$88</f>
        <v>72.985451891619391</v>
      </c>
      <c r="N118" s="132">
        <f>RES_hhdet_fec!N$88</f>
        <v>69.010633458032672</v>
      </c>
      <c r="O118" s="132">
        <f>RES_hhdet_fec!O$88</f>
        <v>67.045151786854859</v>
      </c>
      <c r="P118" s="132">
        <f>RES_hhdet_fec!P$88</f>
        <v>95.055074912198563</v>
      </c>
      <c r="Q118" s="132">
        <f>RES_hhdet_fec!Q$88</f>
        <v>90.849546729961645</v>
      </c>
    </row>
    <row r="119" spans="1:17" ht="12" customHeight="1" x14ac:dyDescent="0.25">
      <c r="A119" s="167" t="s">
        <v>155</v>
      </c>
      <c r="B119" s="132">
        <f>SUM(B120:B121)</f>
        <v>0.89378762132745615</v>
      </c>
      <c r="C119" s="132">
        <f t="shared" ref="C119:Q119" si="11">SUM(C120:C121)</f>
        <v>0.9974755234377175</v>
      </c>
      <c r="D119" s="132">
        <f t="shared" si="11"/>
        <v>1.1812848141878292</v>
      </c>
      <c r="E119" s="132">
        <f t="shared" si="11"/>
        <v>1.2776786834211433</v>
      </c>
      <c r="F119" s="132">
        <f t="shared" si="11"/>
        <v>1.5208635074043428</v>
      </c>
      <c r="G119" s="132">
        <f t="shared" si="11"/>
        <v>1.770138474061157</v>
      </c>
      <c r="H119" s="132">
        <f t="shared" si="11"/>
        <v>1.9348036229191767</v>
      </c>
      <c r="I119" s="132">
        <f t="shared" si="11"/>
        <v>2.3201478934761477</v>
      </c>
      <c r="J119" s="132">
        <f t="shared" si="11"/>
        <v>2.2084414092568023</v>
      </c>
      <c r="K119" s="132">
        <f t="shared" si="11"/>
        <v>2.4170172232785965</v>
      </c>
      <c r="L119" s="132">
        <f t="shared" si="11"/>
        <v>2.2224526994072398</v>
      </c>
      <c r="M119" s="132">
        <f t="shared" si="11"/>
        <v>3.0223787948807979</v>
      </c>
      <c r="N119" s="132">
        <f t="shared" si="11"/>
        <v>2.9781822995665976</v>
      </c>
      <c r="O119" s="132">
        <f t="shared" si="11"/>
        <v>3.0118113436258107</v>
      </c>
      <c r="P119" s="132">
        <f t="shared" si="11"/>
        <v>4.1849929343928007</v>
      </c>
      <c r="Q119" s="132">
        <f t="shared" si="11"/>
        <v>4.0516221115799835</v>
      </c>
    </row>
    <row r="120" spans="1:17" ht="12" customHeight="1" x14ac:dyDescent="0.25">
      <c r="A120" s="166" t="s">
        <v>55</v>
      </c>
      <c r="B120" s="165">
        <f>RES_hhdet_fec!B$90</f>
        <v>0.71175500684476145</v>
      </c>
      <c r="C120" s="165">
        <f>RES_hhdet_fec!C$90</f>
        <v>0.793040051874911</v>
      </c>
      <c r="D120" s="165">
        <f>RES_hhdet_fec!D$90</f>
        <v>0.93766679369706873</v>
      </c>
      <c r="E120" s="165">
        <f>RES_hhdet_fec!E$90</f>
        <v>1.0125781249677388</v>
      </c>
      <c r="F120" s="165">
        <f>RES_hhdet_fec!F$90</f>
        <v>1.2034740394772281</v>
      </c>
      <c r="G120" s="165">
        <f>RES_hhdet_fec!G$90</f>
        <v>1.3986637954212566</v>
      </c>
      <c r="H120" s="165">
        <f>RES_hhdet_fec!H$90</f>
        <v>1.526401427434521</v>
      </c>
      <c r="I120" s="165">
        <f>RES_hhdet_fec!I$90</f>
        <v>1.8275090422538511</v>
      </c>
      <c r="J120" s="165">
        <f>RES_hhdet_fec!J$90</f>
        <v>1.7333614679354241</v>
      </c>
      <c r="K120" s="165">
        <f>RES_hhdet_fec!K$90</f>
        <v>1.903425613226396</v>
      </c>
      <c r="L120" s="165">
        <f>RES_hhdet_fec!L$90</f>
        <v>1.7419491791306709</v>
      </c>
      <c r="M120" s="165">
        <f>RES_hhdet_fec!M$90</f>
        <v>2.4100431319712343</v>
      </c>
      <c r="N120" s="165">
        <f>RES_hhdet_fec!N$90</f>
        <v>2.3331907192459913</v>
      </c>
      <c r="O120" s="165">
        <f>RES_hhdet_fec!O$90</f>
        <v>2.3151932435007292</v>
      </c>
      <c r="P120" s="165">
        <f>RES_hhdet_fec!P$90</f>
        <v>3.3191960055466443</v>
      </c>
      <c r="Q120" s="165">
        <f>RES_hhdet_fec!Q$90</f>
        <v>3.1692441492521373</v>
      </c>
    </row>
    <row r="121" spans="1:17" ht="12" customHeight="1" x14ac:dyDescent="0.25">
      <c r="A121" s="147" t="s">
        <v>59</v>
      </c>
      <c r="B121" s="164">
        <f>RES_hhdet_fec!B$91</f>
        <v>0.1820326144826947</v>
      </c>
      <c r="C121" s="164">
        <f>RES_hhdet_fec!C$91</f>
        <v>0.2044354715628065</v>
      </c>
      <c r="D121" s="164">
        <f>RES_hhdet_fec!D$91</f>
        <v>0.24361802049076042</v>
      </c>
      <c r="E121" s="164">
        <f>RES_hhdet_fec!E$91</f>
        <v>0.26510055845340452</v>
      </c>
      <c r="F121" s="164">
        <f>RES_hhdet_fec!F$91</f>
        <v>0.31738946792711481</v>
      </c>
      <c r="G121" s="164">
        <f>RES_hhdet_fec!G$91</f>
        <v>0.37147467863990041</v>
      </c>
      <c r="H121" s="164">
        <f>RES_hhdet_fec!H$91</f>
        <v>0.40840219548465584</v>
      </c>
      <c r="I121" s="164">
        <f>RES_hhdet_fec!I$91</f>
        <v>0.49263885122229667</v>
      </c>
      <c r="J121" s="164">
        <f>RES_hhdet_fec!J$91</f>
        <v>0.47507994132137799</v>
      </c>
      <c r="K121" s="164">
        <f>RES_hhdet_fec!K$91</f>
        <v>0.51359161005220044</v>
      </c>
      <c r="L121" s="164">
        <f>RES_hhdet_fec!L$91</f>
        <v>0.48050352027656879</v>
      </c>
      <c r="M121" s="164">
        <f>RES_hhdet_fec!M$91</f>
        <v>0.61233566290956354</v>
      </c>
      <c r="N121" s="164">
        <f>RES_hhdet_fec!N$91</f>
        <v>0.64499158032060622</v>
      </c>
      <c r="O121" s="164">
        <f>RES_hhdet_fec!O$91</f>
        <v>0.69661810012508163</v>
      </c>
      <c r="P121" s="164">
        <f>RES_hhdet_fec!P$91</f>
        <v>0.86579692884615655</v>
      </c>
      <c r="Q121" s="164">
        <f>RES_hhdet_fec!Q$91</f>
        <v>0.88237796232784593</v>
      </c>
    </row>
    <row r="122" spans="1:17" ht="12" customHeight="1" x14ac:dyDescent="0.25">
      <c r="A122" s="163" t="s">
        <v>144</v>
      </c>
      <c r="B122" s="162">
        <f>RES_hhdet_fec!B$92</f>
        <v>0.93365621326183812</v>
      </c>
      <c r="C122" s="162">
        <f>RES_hhdet_fec!C$92</f>
        <v>1.1634522446610953</v>
      </c>
      <c r="D122" s="162">
        <f>RES_hhdet_fec!D$92</f>
        <v>1.2521391346825255</v>
      </c>
      <c r="E122" s="162">
        <f>RES_hhdet_fec!E$92</f>
        <v>1.3688420934731604</v>
      </c>
      <c r="F122" s="162">
        <f>RES_hhdet_fec!F$92</f>
        <v>1.5664500880044145</v>
      </c>
      <c r="G122" s="162">
        <f>RES_hhdet_fec!G$92</f>
        <v>1.9373916020855533</v>
      </c>
      <c r="H122" s="162">
        <f>RES_hhdet_fec!H$92</f>
        <v>2.1552165977251287</v>
      </c>
      <c r="I122" s="162">
        <f>RES_hhdet_fec!I$92</f>
        <v>2.3995548939272036</v>
      </c>
      <c r="J122" s="162">
        <f>RES_hhdet_fec!J$92</f>
        <v>2.6113799237065862</v>
      </c>
      <c r="K122" s="162">
        <f>RES_hhdet_fec!K$92</f>
        <v>2.6528950207192152</v>
      </c>
      <c r="L122" s="162">
        <f>RES_hhdet_fec!L$92</f>
        <v>2.6717066705320787</v>
      </c>
      <c r="M122" s="162">
        <f>RES_hhdet_fec!M$92</f>
        <v>2.7332389547282583</v>
      </c>
      <c r="N122" s="162">
        <f>RES_hhdet_fec!N$92</f>
        <v>2.7943141928855231</v>
      </c>
      <c r="O122" s="162">
        <f>RES_hhdet_fec!O$92</f>
        <v>2.8121471030755769</v>
      </c>
      <c r="P122" s="162">
        <f>RES_hhdet_fec!P$92</f>
        <v>2.8214354874402376</v>
      </c>
      <c r="Q122" s="162">
        <f>RES_hhdet_fec!Q$92</f>
        <v>2.865136826986328</v>
      </c>
    </row>
    <row r="123" spans="1:17" ht="12" customHeight="1" x14ac:dyDescent="0.25">
      <c r="A123" s="161" t="s">
        <v>143</v>
      </c>
      <c r="B123" s="160">
        <f>SUM(B124:B125)</f>
        <v>1.9910101055885449E-2</v>
      </c>
      <c r="C123" s="160">
        <f t="shared" ref="C123:Q123" si="12">SUM(C124:C125)</f>
        <v>2.7772266945964613E-2</v>
      </c>
      <c r="D123" s="160">
        <f t="shared" si="12"/>
        <v>3.2662702677182673E-2</v>
      </c>
      <c r="E123" s="160">
        <f t="shared" si="12"/>
        <v>3.8564744228532011E-2</v>
      </c>
      <c r="F123" s="160">
        <f t="shared" si="12"/>
        <v>4.7739373553925463E-2</v>
      </c>
      <c r="G123" s="160">
        <f t="shared" si="12"/>
        <v>6.2368107549003474E-2</v>
      </c>
      <c r="H123" s="160">
        <f t="shared" si="12"/>
        <v>7.0982512048213486E-2</v>
      </c>
      <c r="I123" s="160">
        <f t="shared" si="12"/>
        <v>8.3148026769054917E-2</v>
      </c>
      <c r="J123" s="160">
        <f t="shared" si="12"/>
        <v>9.5706880835271305E-2</v>
      </c>
      <c r="K123" s="160">
        <f t="shared" si="12"/>
        <v>0.10612302745184124</v>
      </c>
      <c r="L123" s="160">
        <f t="shared" si="12"/>
        <v>0.1132561015811788</v>
      </c>
      <c r="M123" s="160">
        <f t="shared" si="12"/>
        <v>0.11967282587788533</v>
      </c>
      <c r="N123" s="160">
        <f t="shared" si="12"/>
        <v>0.12515518450590393</v>
      </c>
      <c r="O123" s="160">
        <f t="shared" si="12"/>
        <v>0.12862609609681949</v>
      </c>
      <c r="P123" s="160">
        <f t="shared" si="12"/>
        <v>0.13054456572331838</v>
      </c>
      <c r="Q123" s="160">
        <f t="shared" si="12"/>
        <v>0.13245474685725053</v>
      </c>
    </row>
    <row r="124" spans="1:17" ht="12" customHeight="1" x14ac:dyDescent="0.25">
      <c r="A124" s="148" t="s">
        <v>57</v>
      </c>
      <c r="B124" s="156">
        <f>RES_hhdet_fec!B$94</f>
        <v>1.5234693797086347E-2</v>
      </c>
      <c r="C124" s="156">
        <f>RES_hhdet_fec!C$94</f>
        <v>2.1210906094694351E-2</v>
      </c>
      <c r="D124" s="156">
        <f>RES_hhdet_fec!D$94</f>
        <v>2.4899457714654648E-2</v>
      </c>
      <c r="E124" s="156">
        <f>RES_hhdet_fec!E$94</f>
        <v>2.9345229576436264E-2</v>
      </c>
      <c r="F124" s="156">
        <f>RES_hhdet_fec!F$94</f>
        <v>3.6263025236109733E-2</v>
      </c>
      <c r="G124" s="156">
        <f>RES_hhdet_fec!G$94</f>
        <v>4.7294695813936791E-2</v>
      </c>
      <c r="H124" s="156">
        <f>RES_hhdet_fec!H$94</f>
        <v>5.3731412953986098E-2</v>
      </c>
      <c r="I124" s="156">
        <f>RES_hhdet_fec!I$94</f>
        <v>6.2825179829154296E-2</v>
      </c>
      <c r="J124" s="156">
        <f>RES_hhdet_fec!J$94</f>
        <v>7.2186993756330767E-2</v>
      </c>
      <c r="K124" s="156">
        <f>RES_hhdet_fec!K$94</f>
        <v>7.9892219832594868E-2</v>
      </c>
      <c r="L124" s="156">
        <f>RES_hhdet_fec!L$94</f>
        <v>8.5090724270863033E-2</v>
      </c>
      <c r="M124" s="156">
        <f>RES_hhdet_fec!M$94</f>
        <v>9.0318759552011754E-2</v>
      </c>
      <c r="N124" s="156">
        <f>RES_hhdet_fec!N$94</f>
        <v>9.4537630468475839E-2</v>
      </c>
      <c r="O124" s="156">
        <f>RES_hhdet_fec!O$94</f>
        <v>9.7165570839835402E-2</v>
      </c>
      <c r="P124" s="156">
        <f>RES_hhdet_fec!P$94</f>
        <v>9.8587642043843279E-2</v>
      </c>
      <c r="Q124" s="156">
        <f>RES_hhdet_fec!Q$94</f>
        <v>9.9979979358440177E-2</v>
      </c>
    </row>
    <row r="125" spans="1:17" ht="12" customHeight="1" x14ac:dyDescent="0.25">
      <c r="A125" s="148" t="s">
        <v>59</v>
      </c>
      <c r="B125" s="156">
        <f>RES_hhdet_fec!B$95</f>
        <v>4.6754072587991006E-3</v>
      </c>
      <c r="C125" s="156">
        <f>RES_hhdet_fec!C$95</f>
        <v>6.5613608512702613E-3</v>
      </c>
      <c r="D125" s="156">
        <f>RES_hhdet_fec!D$95</f>
        <v>7.763244962528025E-3</v>
      </c>
      <c r="E125" s="156">
        <f>RES_hhdet_fec!E$95</f>
        <v>9.2195146520957505E-3</v>
      </c>
      <c r="F125" s="156">
        <f>RES_hhdet_fec!F$95</f>
        <v>1.1476348317815731E-2</v>
      </c>
      <c r="G125" s="156">
        <f>RES_hhdet_fec!G$95</f>
        <v>1.5073411735066681E-2</v>
      </c>
      <c r="H125" s="156">
        <f>RES_hhdet_fec!H$95</f>
        <v>1.7251099094227389E-2</v>
      </c>
      <c r="I125" s="156">
        <f>RES_hhdet_fec!I$95</f>
        <v>2.0322846939900628E-2</v>
      </c>
      <c r="J125" s="156">
        <f>RES_hhdet_fec!J$95</f>
        <v>2.3519887078940541E-2</v>
      </c>
      <c r="K125" s="156">
        <f>RES_hhdet_fec!K$95</f>
        <v>2.6230807619246368E-2</v>
      </c>
      <c r="L125" s="156">
        <f>RES_hhdet_fec!L$95</f>
        <v>2.8165377310315758E-2</v>
      </c>
      <c r="M125" s="156">
        <f>RES_hhdet_fec!M$95</f>
        <v>2.9354066325873569E-2</v>
      </c>
      <c r="N125" s="156">
        <f>RES_hhdet_fec!N$95</f>
        <v>3.0617554037428094E-2</v>
      </c>
      <c r="O125" s="156">
        <f>RES_hhdet_fec!O$95</f>
        <v>3.1460525256984097E-2</v>
      </c>
      <c r="P125" s="156">
        <f>RES_hhdet_fec!P$95</f>
        <v>3.1956923679475106E-2</v>
      </c>
      <c r="Q125" s="156">
        <f>RES_hhdet_fec!Q$95</f>
        <v>3.2474767498810356E-2</v>
      </c>
    </row>
    <row r="126" spans="1:17" ht="12" customHeight="1" x14ac:dyDescent="0.25">
      <c r="A126" s="163" t="s">
        <v>142</v>
      </c>
      <c r="B126" s="162">
        <f>RES_hhdet_fec!B$96</f>
        <v>17.064041070000187</v>
      </c>
      <c r="C126" s="162">
        <f>RES_hhdet_fec!C$96</f>
        <v>13.761032746475742</v>
      </c>
      <c r="D126" s="162">
        <f>RES_hhdet_fec!D$96</f>
        <v>13.79293657760803</v>
      </c>
      <c r="E126" s="162">
        <f>RES_hhdet_fec!E$96</f>
        <v>13.34161797598637</v>
      </c>
      <c r="F126" s="162">
        <f>RES_hhdet_fec!F$96</f>
        <v>14.294435022289598</v>
      </c>
      <c r="G126" s="162">
        <f>RES_hhdet_fec!G$96</f>
        <v>15.503857980486835</v>
      </c>
      <c r="H126" s="162">
        <f>RES_hhdet_fec!H$96</f>
        <v>16.12994178660183</v>
      </c>
      <c r="I126" s="162">
        <f>RES_hhdet_fec!I$96</f>
        <v>9.2150145525831419</v>
      </c>
      <c r="J126" s="162">
        <f>RES_hhdet_fec!J$96</f>
        <v>14.420458320003432</v>
      </c>
      <c r="K126" s="162">
        <f>RES_hhdet_fec!K$96</f>
        <v>14.893712878750151</v>
      </c>
      <c r="L126" s="162">
        <f>RES_hhdet_fec!L$96</f>
        <v>22.678601748029891</v>
      </c>
      <c r="M126" s="162">
        <f>RES_hhdet_fec!M$96</f>
        <v>17.569325898016576</v>
      </c>
      <c r="N126" s="162">
        <f>RES_hhdet_fec!N$96</f>
        <v>17.223808378658205</v>
      </c>
      <c r="O126" s="162">
        <f>RES_hhdet_fec!O$96</f>
        <v>13.130520382437783</v>
      </c>
      <c r="P126" s="162">
        <f>RES_hhdet_fec!P$96</f>
        <v>22.020739190342464</v>
      </c>
      <c r="Q126" s="162">
        <f>RES_hhdet_fec!Q$96</f>
        <v>22.21800298600651</v>
      </c>
    </row>
    <row r="127" spans="1:17" ht="12" customHeight="1" x14ac:dyDescent="0.25">
      <c r="A127" s="161" t="s">
        <v>141</v>
      </c>
      <c r="B127" s="160">
        <f>SUM(B128:B129)</f>
        <v>0.37165484938215143</v>
      </c>
      <c r="C127" s="160">
        <f t="shared" ref="C127:Q127" si="13">SUM(C128:C129)</f>
        <v>0.33238956181252166</v>
      </c>
      <c r="D127" s="160">
        <f t="shared" si="13"/>
        <v>0.36123764032708333</v>
      </c>
      <c r="E127" s="160">
        <f t="shared" si="13"/>
        <v>0.37614036261342676</v>
      </c>
      <c r="F127" s="160">
        <f t="shared" si="13"/>
        <v>0.43761857659238557</v>
      </c>
      <c r="G127" s="160">
        <f t="shared" si="13"/>
        <v>0.50031501590252137</v>
      </c>
      <c r="H127" s="160">
        <f t="shared" si="13"/>
        <v>0.53258978698298964</v>
      </c>
      <c r="I127" s="160">
        <f t="shared" si="13"/>
        <v>0.31860534058890794</v>
      </c>
      <c r="J127" s="160">
        <f t="shared" si="13"/>
        <v>0.52199175212072613</v>
      </c>
      <c r="K127" s="160">
        <f t="shared" si="13"/>
        <v>0.58326873157068237</v>
      </c>
      <c r="L127" s="160">
        <f t="shared" si="13"/>
        <v>0.93262355805730213</v>
      </c>
      <c r="M127" s="160">
        <f t="shared" si="13"/>
        <v>0.74019946332740738</v>
      </c>
      <c r="N127" s="160">
        <f t="shared" si="13"/>
        <v>0.73166167751089239</v>
      </c>
      <c r="O127" s="160">
        <f t="shared" si="13"/>
        <v>0.57402172464164991</v>
      </c>
      <c r="P127" s="160">
        <f t="shared" si="13"/>
        <v>0.97686306800544065</v>
      </c>
      <c r="Q127" s="160">
        <f t="shared" si="13"/>
        <v>0.98290538582830922</v>
      </c>
    </row>
    <row r="128" spans="1:17" ht="12" customHeight="1" x14ac:dyDescent="0.25">
      <c r="A128" s="148" t="s">
        <v>60</v>
      </c>
      <c r="B128" s="156">
        <f>RES_hhdet_fec!B$98</f>
        <v>0.27943115674979557</v>
      </c>
      <c r="C128" s="156">
        <f>RES_hhdet_fec!C$98</f>
        <v>0.25138000421573609</v>
      </c>
      <c r="D128" s="156">
        <f>RES_hhdet_fec!D$98</f>
        <v>0.27462728836418565</v>
      </c>
      <c r="E128" s="156">
        <f>RES_hhdet_fec!E$98</f>
        <v>0.28610521666810312</v>
      </c>
      <c r="F128" s="156">
        <f>RES_hhdet_fec!F$98</f>
        <v>0.33143603275277855</v>
      </c>
      <c r="G128" s="156">
        <f>RES_hhdet_fec!G$98</f>
        <v>0.37824161100585463</v>
      </c>
      <c r="H128" s="156">
        <f>RES_hhdet_fec!H$98</f>
        <v>0.40247648158891092</v>
      </c>
      <c r="I128" s="156">
        <f>RES_hhdet_fec!I$98</f>
        <v>0.24133505088693283</v>
      </c>
      <c r="J128" s="156">
        <f>RES_hhdet_fec!J$98</f>
        <v>0.3981856798579696</v>
      </c>
      <c r="K128" s="156">
        <f>RES_hhdet_fec!K$98</f>
        <v>0.44798727861096671</v>
      </c>
      <c r="L128" s="156">
        <f>RES_hhdet_fec!L$98</f>
        <v>0.72171073261726326</v>
      </c>
      <c r="M128" s="156">
        <f>RES_hhdet_fec!M$98</f>
        <v>0.58020066977837204</v>
      </c>
      <c r="N128" s="156">
        <f>RES_hhdet_fec!N$98</f>
        <v>0.58229175317115378</v>
      </c>
      <c r="O128" s="156">
        <f>RES_hhdet_fec!O$98</f>
        <v>0.45332273556876823</v>
      </c>
      <c r="P128" s="156">
        <f>RES_hhdet_fec!P$98</f>
        <v>0.76895121291753488</v>
      </c>
      <c r="Q128" s="156">
        <f>RES_hhdet_fec!Q$98</f>
        <v>0.77512191581473444</v>
      </c>
    </row>
    <row r="129" spans="1:17" ht="12" customHeight="1" x14ac:dyDescent="0.25">
      <c r="A129" s="148" t="s">
        <v>59</v>
      </c>
      <c r="B129" s="156">
        <f>RES_hhdet_fec!B$99</f>
        <v>9.2223692632355886E-2</v>
      </c>
      <c r="C129" s="156">
        <f>RES_hhdet_fec!C$99</f>
        <v>8.1009557596785547E-2</v>
      </c>
      <c r="D129" s="156">
        <f>RES_hhdet_fec!D$99</f>
        <v>8.6610351962897694E-2</v>
      </c>
      <c r="E129" s="156">
        <f>RES_hhdet_fec!E$99</f>
        <v>9.0035145945323608E-2</v>
      </c>
      <c r="F129" s="156">
        <f>RES_hhdet_fec!F$99</f>
        <v>0.106182543839607</v>
      </c>
      <c r="G129" s="156">
        <f>RES_hhdet_fec!G$99</f>
        <v>0.12207340489666677</v>
      </c>
      <c r="H129" s="156">
        <f>RES_hhdet_fec!H$99</f>
        <v>0.13011330539407867</v>
      </c>
      <c r="I129" s="156">
        <f>RES_hhdet_fec!I$99</f>
        <v>7.7270289701975109E-2</v>
      </c>
      <c r="J129" s="156">
        <f>RES_hhdet_fec!J$99</f>
        <v>0.1238060722627565</v>
      </c>
      <c r="K129" s="156">
        <f>RES_hhdet_fec!K$99</f>
        <v>0.13528145295971569</v>
      </c>
      <c r="L129" s="156">
        <f>RES_hhdet_fec!L$99</f>
        <v>0.21091282544003884</v>
      </c>
      <c r="M129" s="156">
        <f>RES_hhdet_fec!M$99</f>
        <v>0.15999879354903535</v>
      </c>
      <c r="N129" s="156">
        <f>RES_hhdet_fec!N$99</f>
        <v>0.14936992433973859</v>
      </c>
      <c r="O129" s="156">
        <f>RES_hhdet_fec!O$99</f>
        <v>0.12069898907288169</v>
      </c>
      <c r="P129" s="156">
        <f>RES_hhdet_fec!P$99</f>
        <v>0.2079118550879058</v>
      </c>
      <c r="Q129" s="156">
        <f>RES_hhdet_fec!Q$99</f>
        <v>0.20778347001357475</v>
      </c>
    </row>
    <row r="130" spans="1:17" ht="12" customHeight="1" x14ac:dyDescent="0.25">
      <c r="A130" s="158" t="s">
        <v>62</v>
      </c>
      <c r="B130" s="157">
        <f>SUM(B131:B133)</f>
        <v>21.018587902832902</v>
      </c>
      <c r="C130" s="157">
        <f t="shared" ref="C130:Q130" si="14">SUM(C131:C133)</f>
        <v>20.354991542018801</v>
      </c>
      <c r="D130" s="157">
        <f t="shared" si="14"/>
        <v>21.402667476469702</v>
      </c>
      <c r="E130" s="157">
        <f t="shared" si="14"/>
        <v>21.467590503303267</v>
      </c>
      <c r="F130" s="157">
        <f t="shared" si="14"/>
        <v>23.187862832464035</v>
      </c>
      <c r="G130" s="157">
        <f t="shared" si="14"/>
        <v>25.284533296735461</v>
      </c>
      <c r="H130" s="157">
        <f t="shared" si="14"/>
        <v>27.536011229307018</v>
      </c>
      <c r="I130" s="157">
        <f t="shared" si="14"/>
        <v>27.847767732877806</v>
      </c>
      <c r="J130" s="157">
        <f t="shared" si="14"/>
        <v>28.523204145961003</v>
      </c>
      <c r="K130" s="157">
        <f t="shared" si="14"/>
        <v>28.760633235327184</v>
      </c>
      <c r="L130" s="157">
        <f t="shared" si="14"/>
        <v>28.997158057712333</v>
      </c>
      <c r="M130" s="157">
        <f t="shared" si="14"/>
        <v>31.868411511142252</v>
      </c>
      <c r="N130" s="157">
        <f t="shared" si="14"/>
        <v>33.393981732938698</v>
      </c>
      <c r="O130" s="157">
        <f t="shared" si="14"/>
        <v>33.772293349909837</v>
      </c>
      <c r="P130" s="157">
        <f t="shared" si="14"/>
        <v>42.056995764514937</v>
      </c>
      <c r="Q130" s="157">
        <f t="shared" si="14"/>
        <v>41.528652625559829</v>
      </c>
    </row>
    <row r="131" spans="1:17" ht="12" customHeight="1" x14ac:dyDescent="0.25">
      <c r="A131" s="23" t="s">
        <v>55</v>
      </c>
      <c r="B131" s="156">
        <f>RES_hhdet_fec!B$101</f>
        <v>6.4488392089423892</v>
      </c>
      <c r="C131" s="156">
        <f>RES_hhdet_fec!C$101</f>
        <v>6.4012900000000004</v>
      </c>
      <c r="D131" s="156">
        <f>RES_hhdet_fec!D$101</f>
        <v>6.4012900000000004</v>
      </c>
      <c r="E131" s="156">
        <f>RES_hhdet_fec!E$101</f>
        <v>6.4012499999999992</v>
      </c>
      <c r="F131" s="156">
        <f>RES_hhdet_fec!F$101</f>
        <v>6.4</v>
      </c>
      <c r="G131" s="156">
        <f>RES_hhdet_fec!G$101</f>
        <v>6.4488368913056133</v>
      </c>
      <c r="H131" s="156">
        <f>RES_hhdet_fec!H$101</f>
        <v>6.4</v>
      </c>
      <c r="I131" s="156">
        <f>RES_hhdet_fec!I$101</f>
        <v>6.3999899999999981</v>
      </c>
      <c r="J131" s="156">
        <f>RES_hhdet_fec!J$101</f>
        <v>6.3999999999999986</v>
      </c>
      <c r="K131" s="156">
        <f>RES_hhdet_fec!K$101</f>
        <v>6.399989999999999</v>
      </c>
      <c r="L131" s="156">
        <f>RES_hhdet_fec!L$101</f>
        <v>6.44884149877584</v>
      </c>
      <c r="M131" s="156">
        <f>RES_hhdet_fec!M$101</f>
        <v>6.4486841552237903</v>
      </c>
      <c r="N131" s="156">
        <f>RES_hhdet_fec!N$101</f>
        <v>6.4488416377851951</v>
      </c>
      <c r="O131" s="156">
        <f>RES_hhdet_fec!O$101</f>
        <v>6.4488392089423892</v>
      </c>
      <c r="P131" s="156">
        <f>RES_hhdet_fec!P$101</f>
        <v>6.4488418763245505</v>
      </c>
      <c r="Q131" s="156">
        <f>RES_hhdet_fec!Q$101</f>
        <v>6.4488392089423874</v>
      </c>
    </row>
    <row r="132" spans="1:17" ht="12" customHeight="1" x14ac:dyDescent="0.25">
      <c r="A132" s="23" t="s">
        <v>57</v>
      </c>
      <c r="B132" s="156">
        <f>RES_hhdet_fec!B$102</f>
        <v>6.9555918006640391</v>
      </c>
      <c r="C132" s="156">
        <f>RES_hhdet_fec!C$102</f>
        <v>6.7853241649875127</v>
      </c>
      <c r="D132" s="156">
        <f>RES_hhdet_fec!D$102</f>
        <v>6.5601046966018819</v>
      </c>
      <c r="E132" s="156">
        <f>RES_hhdet_fec!E$102</f>
        <v>6.3789404001607446</v>
      </c>
      <c r="F132" s="156">
        <f>RES_hhdet_fec!F$102</f>
        <v>6.5730462216752645</v>
      </c>
      <c r="G132" s="156">
        <f>RES_hhdet_fec!G$102</f>
        <v>6.6784915277153001</v>
      </c>
      <c r="H132" s="156">
        <f>RES_hhdet_fec!H$102</f>
        <v>7.9489895550644496</v>
      </c>
      <c r="I132" s="156">
        <f>RES_hhdet_fec!I$102</f>
        <v>7.0175062521546376</v>
      </c>
      <c r="J132" s="156">
        <f>RES_hhdet_fec!J$102</f>
        <v>7.5151954869460784</v>
      </c>
      <c r="K132" s="156">
        <f>RES_hhdet_fec!K$102</f>
        <v>7.3943191413979328</v>
      </c>
      <c r="L132" s="156">
        <f>RES_hhdet_fec!L$102</f>
        <v>8.621191436085498</v>
      </c>
      <c r="M132" s="156">
        <f>RES_hhdet_fec!M$102</f>
        <v>6.2428135503033335</v>
      </c>
      <c r="N132" s="156">
        <f>RES_hhdet_fec!N$102</f>
        <v>6.6731493742610093</v>
      </c>
      <c r="O132" s="156">
        <f>RES_hhdet_fec!O$102</f>
        <v>7.0906965461634153</v>
      </c>
      <c r="P132" s="156">
        <f>RES_hhdet_fec!P$102</f>
        <v>5.6886811899320149</v>
      </c>
      <c r="Q132" s="156">
        <f>RES_hhdet_fec!Q$102</f>
        <v>5.5673263955242449</v>
      </c>
    </row>
    <row r="133" spans="1:17" ht="12" customHeight="1" x14ac:dyDescent="0.25">
      <c r="A133" s="29" t="s">
        <v>140</v>
      </c>
      <c r="B133" s="57">
        <f>RES_hhdet_fec!B$103</f>
        <v>7.6141568932264736</v>
      </c>
      <c r="C133" s="57">
        <f>RES_hhdet_fec!C$103</f>
        <v>7.1683773770312884</v>
      </c>
      <c r="D133" s="57">
        <f>RES_hhdet_fec!D$103</f>
        <v>8.441272779867818</v>
      </c>
      <c r="E133" s="57">
        <f>RES_hhdet_fec!E$103</f>
        <v>8.6874001031425223</v>
      </c>
      <c r="F133" s="57">
        <f>RES_hhdet_fec!F$103</f>
        <v>10.214816610788771</v>
      </c>
      <c r="G133" s="57">
        <f>RES_hhdet_fec!G$103</f>
        <v>12.157204877714548</v>
      </c>
      <c r="H133" s="57">
        <f>RES_hhdet_fec!H$103</f>
        <v>13.187021674242569</v>
      </c>
      <c r="I133" s="57">
        <f>RES_hhdet_fec!I$103</f>
        <v>14.430271480723169</v>
      </c>
      <c r="J133" s="57">
        <f>RES_hhdet_fec!J$103</f>
        <v>14.608008659014924</v>
      </c>
      <c r="K133" s="57">
        <f>RES_hhdet_fec!K$103</f>
        <v>14.96632409392925</v>
      </c>
      <c r="L133" s="57">
        <f>RES_hhdet_fec!L$103</f>
        <v>13.927125122850994</v>
      </c>
      <c r="M133" s="57">
        <f>RES_hhdet_fec!M$103</f>
        <v>19.176913805615129</v>
      </c>
      <c r="N133" s="57">
        <f>RES_hhdet_fec!N$103</f>
        <v>20.271990720892489</v>
      </c>
      <c r="O133" s="57">
        <f>RES_hhdet_fec!O$103</f>
        <v>20.232757594804035</v>
      </c>
      <c r="P133" s="57">
        <f>RES_hhdet_fec!P$103</f>
        <v>29.919472698258371</v>
      </c>
      <c r="Q133" s="57">
        <f>RES_hhdet_fec!Q$103</f>
        <v>29.512487021093197</v>
      </c>
    </row>
    <row r="135" spans="1:17" ht="12" customHeight="1" x14ac:dyDescent="0.25">
      <c r="A135" s="152" t="s">
        <v>119</v>
      </c>
      <c r="B135" s="168">
        <f>SUM(B136,B139,B141,B154)</f>
        <v>198.37468826579831</v>
      </c>
      <c r="C135" s="168">
        <f t="shared" ref="C135:Q135" si="15">SUM(C136,C139,C141,C154)</f>
        <v>194.30985649828776</v>
      </c>
      <c r="D135" s="168">
        <f t="shared" si="15"/>
        <v>196.64524191475104</v>
      </c>
      <c r="E135" s="168">
        <f t="shared" si="15"/>
        <v>202.84184680377044</v>
      </c>
      <c r="F135" s="168">
        <f t="shared" si="15"/>
        <v>218.3482718289047</v>
      </c>
      <c r="G135" s="168">
        <f t="shared" si="15"/>
        <v>235.21750110344718</v>
      </c>
      <c r="H135" s="168">
        <f t="shared" si="15"/>
        <v>250.03290359520366</v>
      </c>
      <c r="I135" s="168">
        <f t="shared" si="15"/>
        <v>247.18437730621935</v>
      </c>
      <c r="J135" s="168">
        <f t="shared" si="15"/>
        <v>254.78151767253155</v>
      </c>
      <c r="K135" s="168">
        <f t="shared" si="15"/>
        <v>258.79043614299337</v>
      </c>
      <c r="L135" s="168">
        <f t="shared" si="15"/>
        <v>268.80778547908415</v>
      </c>
      <c r="M135" s="168">
        <f t="shared" si="15"/>
        <v>273.32613897419964</v>
      </c>
      <c r="N135" s="168">
        <f t="shared" si="15"/>
        <v>279.67065552173733</v>
      </c>
      <c r="O135" s="168">
        <f t="shared" si="15"/>
        <v>285.44144147739019</v>
      </c>
      <c r="P135" s="168">
        <f t="shared" si="15"/>
        <v>311.25526461577647</v>
      </c>
      <c r="Q135" s="168">
        <f t="shared" si="15"/>
        <v>317.13230843558784</v>
      </c>
    </row>
    <row r="136" spans="1:17" ht="12" customHeight="1" x14ac:dyDescent="0.25">
      <c r="A136" s="158" t="s">
        <v>65</v>
      </c>
      <c r="B136" s="157">
        <f>SUM(B137:B138)</f>
        <v>152.46440627710459</v>
      </c>
      <c r="C136" s="157">
        <f t="shared" ref="C136:Q136" si="16">SUM(C137:C138)</f>
        <v>150.9772171280845</v>
      </c>
      <c r="D136" s="157">
        <f t="shared" si="16"/>
        <v>150.08829868567128</v>
      </c>
      <c r="E136" s="157">
        <f t="shared" si="16"/>
        <v>156.04265475054535</v>
      </c>
      <c r="F136" s="157">
        <f t="shared" si="16"/>
        <v>166.41018769420495</v>
      </c>
      <c r="G136" s="157">
        <f t="shared" si="16"/>
        <v>177.12174176465442</v>
      </c>
      <c r="H136" s="157">
        <f t="shared" si="16"/>
        <v>187.46676124486936</v>
      </c>
      <c r="I136" s="157">
        <f t="shared" si="16"/>
        <v>184.11967590929717</v>
      </c>
      <c r="J136" s="157">
        <f t="shared" si="16"/>
        <v>190.28650815137266</v>
      </c>
      <c r="K136" s="157">
        <f t="shared" si="16"/>
        <v>192.97717144532766</v>
      </c>
      <c r="L136" s="157">
        <f t="shared" si="16"/>
        <v>200.94063897912807</v>
      </c>
      <c r="M136" s="157">
        <f t="shared" si="16"/>
        <v>195.58656193163034</v>
      </c>
      <c r="N136" s="157">
        <f t="shared" si="16"/>
        <v>202.64263005623917</v>
      </c>
      <c r="O136" s="157">
        <f t="shared" si="16"/>
        <v>212.03337155094414</v>
      </c>
      <c r="P136" s="157">
        <f t="shared" si="16"/>
        <v>206.35098102158472</v>
      </c>
      <c r="Q136" s="157">
        <f t="shared" si="16"/>
        <v>214.14873046477322</v>
      </c>
    </row>
    <row r="137" spans="1:17" ht="12" customHeight="1" x14ac:dyDescent="0.25">
      <c r="A137" s="23" t="s">
        <v>157</v>
      </c>
      <c r="B137" s="156">
        <f>RES_hhdet_tes!B$83</f>
        <v>151.29100312687902</v>
      </c>
      <c r="C137" s="156">
        <f>RES_hhdet_tes!C$83</f>
        <v>149.83842260044128</v>
      </c>
      <c r="D137" s="156">
        <f>RES_hhdet_tes!D$83</f>
        <v>148.75893659004606</v>
      </c>
      <c r="E137" s="156">
        <f>RES_hhdet_tes!E$83</f>
        <v>154.6890323156247</v>
      </c>
      <c r="F137" s="156">
        <f>RES_hhdet_tes!F$83</f>
        <v>165.03533689368459</v>
      </c>
      <c r="G137" s="156">
        <f>RES_hhdet_tes!G$83</f>
        <v>175.66221559114305</v>
      </c>
      <c r="H137" s="156">
        <f>RES_hhdet_tes!H$83</f>
        <v>185.95815537148326</v>
      </c>
      <c r="I137" s="156">
        <f>RES_hhdet_tes!I$83</f>
        <v>182.31817454067553</v>
      </c>
      <c r="J137" s="156">
        <f>RES_hhdet_tes!J$83</f>
        <v>188.62983917846719</v>
      </c>
      <c r="K137" s="156">
        <f>RES_hhdet_tes!K$83</f>
        <v>191.02547579757316</v>
      </c>
      <c r="L137" s="156">
        <f>RES_hhdet_tes!L$83</f>
        <v>199.36247953782708</v>
      </c>
      <c r="M137" s="156">
        <f>RES_hhdet_tes!M$83</f>
        <v>193.08249895566709</v>
      </c>
      <c r="N137" s="156">
        <f>RES_hhdet_tes!N$83</f>
        <v>199.70590671254826</v>
      </c>
      <c r="O137" s="156">
        <f>RES_hhdet_tes!O$83</f>
        <v>209.03874651182693</v>
      </c>
      <c r="P137" s="156">
        <f>RES_hhdet_tes!P$83</f>
        <v>202.05454598775873</v>
      </c>
      <c r="Q137" s="156">
        <f>RES_hhdet_tes!Q$83</f>
        <v>209.81722775000725</v>
      </c>
    </row>
    <row r="138" spans="1:17" ht="12" customHeight="1" x14ac:dyDescent="0.25">
      <c r="A138" s="23" t="s">
        <v>60</v>
      </c>
      <c r="B138" s="156">
        <f>RES_hhdet_tes!B$84</f>
        <v>1.1734031502255544</v>
      </c>
      <c r="C138" s="156">
        <f>RES_hhdet_tes!C$84</f>
        <v>1.1387945276432307</v>
      </c>
      <c r="D138" s="156">
        <f>RES_hhdet_tes!D$84</f>
        <v>1.3293620956252112</v>
      </c>
      <c r="E138" s="156">
        <f>RES_hhdet_tes!E$84</f>
        <v>1.3536224349206507</v>
      </c>
      <c r="F138" s="156">
        <f>RES_hhdet_tes!F$84</f>
        <v>1.374850800520365</v>
      </c>
      <c r="G138" s="156">
        <f>RES_hhdet_tes!G$84</f>
        <v>1.4595261735113558</v>
      </c>
      <c r="H138" s="156">
        <f>RES_hhdet_tes!H$84</f>
        <v>1.5086058733861003</v>
      </c>
      <c r="I138" s="156">
        <f>RES_hhdet_tes!I$84</f>
        <v>1.8015013686216537</v>
      </c>
      <c r="J138" s="156">
        <f>RES_hhdet_tes!J$84</f>
        <v>1.65666897290546</v>
      </c>
      <c r="K138" s="156">
        <f>RES_hhdet_tes!K$84</f>
        <v>1.9516956477544811</v>
      </c>
      <c r="L138" s="156">
        <f>RES_hhdet_tes!L$84</f>
        <v>1.5781594413009823</v>
      </c>
      <c r="M138" s="156">
        <f>RES_hhdet_tes!M$84</f>
        <v>2.5040629759632438</v>
      </c>
      <c r="N138" s="156">
        <f>RES_hhdet_tes!N$84</f>
        <v>2.9367233436909159</v>
      </c>
      <c r="O138" s="156">
        <f>RES_hhdet_tes!O$84</f>
        <v>2.994625039117218</v>
      </c>
      <c r="P138" s="156">
        <f>RES_hhdet_tes!P$84</f>
        <v>4.2964350338259845</v>
      </c>
      <c r="Q138" s="156">
        <f>RES_hhdet_tes!Q$84</f>
        <v>4.3315027147659677</v>
      </c>
    </row>
    <row r="139" spans="1:17" ht="12" customHeight="1" x14ac:dyDescent="0.25">
      <c r="A139" s="158" t="s">
        <v>112</v>
      </c>
      <c r="B139" s="157">
        <f>B140</f>
        <v>0.16601712489165713</v>
      </c>
      <c r="C139" s="157">
        <f t="shared" ref="C139:Q139" si="17">C140</f>
        <v>0.15622775830413149</v>
      </c>
      <c r="D139" s="157">
        <f t="shared" si="17"/>
        <v>0.16795732545232916</v>
      </c>
      <c r="E139" s="157">
        <f t="shared" si="17"/>
        <v>0.17042436834287861</v>
      </c>
      <c r="F139" s="157">
        <f t="shared" si="17"/>
        <v>0.19513773798029765</v>
      </c>
      <c r="G139" s="157">
        <f t="shared" si="17"/>
        <v>0.21583879437948361</v>
      </c>
      <c r="H139" s="157">
        <f t="shared" si="17"/>
        <v>0.23736152841397334</v>
      </c>
      <c r="I139" s="157">
        <f t="shared" si="17"/>
        <v>0.26718602742999148</v>
      </c>
      <c r="J139" s="157">
        <f t="shared" si="17"/>
        <v>0.30297803888820007</v>
      </c>
      <c r="K139" s="157">
        <f t="shared" si="17"/>
        <v>0.38907124385820857</v>
      </c>
      <c r="L139" s="157">
        <f t="shared" si="17"/>
        <v>0.45976608144347697</v>
      </c>
      <c r="M139" s="157">
        <f t="shared" si="17"/>
        <v>0.73045778748913692</v>
      </c>
      <c r="N139" s="157">
        <f t="shared" si="17"/>
        <v>0.9754811833864202</v>
      </c>
      <c r="O139" s="157">
        <f t="shared" si="17"/>
        <v>1.2023090549786339</v>
      </c>
      <c r="P139" s="157">
        <f t="shared" si="17"/>
        <v>1.8486449998818526</v>
      </c>
      <c r="Q139" s="157">
        <f t="shared" si="17"/>
        <v>2.2331313432406916</v>
      </c>
    </row>
    <row r="140" spans="1:17" ht="12" customHeight="1" x14ac:dyDescent="0.25">
      <c r="A140" s="23" t="s">
        <v>60</v>
      </c>
      <c r="B140" s="156">
        <f>RES_hhdet_tes!B$86</f>
        <v>0.16601712489165713</v>
      </c>
      <c r="C140" s="156">
        <f>RES_hhdet_tes!C$86</f>
        <v>0.15622775830413149</v>
      </c>
      <c r="D140" s="156">
        <f>RES_hhdet_tes!D$86</f>
        <v>0.16795732545232916</v>
      </c>
      <c r="E140" s="156">
        <f>RES_hhdet_tes!E$86</f>
        <v>0.17042436834287861</v>
      </c>
      <c r="F140" s="156">
        <f>RES_hhdet_tes!F$86</f>
        <v>0.19513773798029765</v>
      </c>
      <c r="G140" s="156">
        <f>RES_hhdet_tes!G$86</f>
        <v>0.21583879437948361</v>
      </c>
      <c r="H140" s="156">
        <f>RES_hhdet_tes!H$86</f>
        <v>0.23736152841397334</v>
      </c>
      <c r="I140" s="156">
        <f>RES_hhdet_tes!I$86</f>
        <v>0.26718602742999148</v>
      </c>
      <c r="J140" s="156">
        <f>RES_hhdet_tes!J$86</f>
        <v>0.30297803888820007</v>
      </c>
      <c r="K140" s="156">
        <f>RES_hhdet_tes!K$86</f>
        <v>0.38907124385820857</v>
      </c>
      <c r="L140" s="156">
        <f>RES_hhdet_tes!L$86</f>
        <v>0.45976608144347697</v>
      </c>
      <c r="M140" s="156">
        <f>RES_hhdet_tes!M$86</f>
        <v>0.73045778748913692</v>
      </c>
      <c r="N140" s="156">
        <f>RES_hhdet_tes!N$86</f>
        <v>0.9754811833864202</v>
      </c>
      <c r="O140" s="156">
        <f>RES_hhdet_tes!O$86</f>
        <v>1.2023090549786339</v>
      </c>
      <c r="P140" s="156">
        <f>RES_hhdet_tes!P$86</f>
        <v>1.8486449998818526</v>
      </c>
      <c r="Q140" s="156">
        <f>RES_hhdet_tes!Q$86</f>
        <v>2.2331313432406916</v>
      </c>
    </row>
    <row r="141" spans="1:17" ht="12" customHeight="1" x14ac:dyDescent="0.25">
      <c r="A141" s="158" t="s">
        <v>63</v>
      </c>
      <c r="B141" s="157">
        <f>RES_hhdet_tes!B$87</f>
        <v>34.43176622862871</v>
      </c>
      <c r="C141" s="157">
        <f>RES_hhdet_tes!C$87</f>
        <v>32.286216450261172</v>
      </c>
      <c r="D141" s="157">
        <f>RES_hhdet_tes!D$87</f>
        <v>34.504914575989041</v>
      </c>
      <c r="E141" s="157">
        <f>RES_hhdet_tes!E$87</f>
        <v>34.564523064499632</v>
      </c>
      <c r="F141" s="157">
        <f>RES_hhdet_tes!F$87</f>
        <v>38.256630595855192</v>
      </c>
      <c r="G141" s="157">
        <f>RES_hhdet_tes!G$87</f>
        <v>42.645310773170046</v>
      </c>
      <c r="H141" s="157">
        <f>RES_hhdet_tes!H$87</f>
        <v>45.606980308494258</v>
      </c>
      <c r="I141" s="157">
        <f>RES_hhdet_tes!I$87</f>
        <v>45.385449208818251</v>
      </c>
      <c r="J141" s="157">
        <f>RES_hhdet_tes!J$87</f>
        <v>46.321379753559938</v>
      </c>
      <c r="K141" s="157">
        <f>RES_hhdet_tes!K$87</f>
        <v>47.290115192391163</v>
      </c>
      <c r="L141" s="157">
        <f>RES_hhdet_tes!L$87</f>
        <v>49.507679200700991</v>
      </c>
      <c r="M141" s="157">
        <f>RES_hhdet_tes!M$87</f>
        <v>55.753750898367009</v>
      </c>
      <c r="N141" s="157">
        <f>RES_hhdet_tes!N$87</f>
        <v>53.607571753066324</v>
      </c>
      <c r="O141" s="157">
        <f>RES_hhdet_tes!O$87</f>
        <v>49.515777850896313</v>
      </c>
      <c r="P141" s="157">
        <f>RES_hhdet_tes!P$87</f>
        <v>72.717131598849349</v>
      </c>
      <c r="Q141" s="157">
        <f>RES_hhdet_tes!Q$87</f>
        <v>70.772684136638958</v>
      </c>
    </row>
    <row r="142" spans="1:17" ht="12" customHeight="1" x14ac:dyDescent="0.25">
      <c r="A142" s="167" t="s">
        <v>156</v>
      </c>
      <c r="B142" s="132">
        <f>RES_hhdet_tes!B$88</f>
        <v>20.64303830691173</v>
      </c>
      <c r="C142" s="132">
        <f>RES_hhdet_tes!C$88</f>
        <v>20.723402133474675</v>
      </c>
      <c r="D142" s="132">
        <f>RES_hhdet_tes!D$88</f>
        <v>22.68118210002428</v>
      </c>
      <c r="E142" s="132">
        <f>RES_hhdet_tes!E$88</f>
        <v>22.86788148684348</v>
      </c>
      <c r="F142" s="132">
        <f>RES_hhdet_tes!F$88</f>
        <v>25.421216960397771</v>
      </c>
      <c r="G142" s="132">
        <f>RES_hhdet_tes!G$88</f>
        <v>28.354173409332461</v>
      </c>
      <c r="H142" s="132">
        <f>RES_hhdet_tes!H$88</f>
        <v>30.476260200083857</v>
      </c>
      <c r="I142" s="132">
        <f>RES_hhdet_tes!I$88</f>
        <v>35.125679354614839</v>
      </c>
      <c r="J142" s="132">
        <f>RES_hhdet_tes!J$88</f>
        <v>31.772170295791753</v>
      </c>
      <c r="K142" s="132">
        <f>RES_hhdet_tes!K$88</f>
        <v>32.148567061117305</v>
      </c>
      <c r="L142" s="132">
        <f>RES_hhdet_tes!L$88</f>
        <v>28.061862649647413</v>
      </c>
      <c r="M142" s="132">
        <f>RES_hhdet_tes!M$88</f>
        <v>37.801809558854977</v>
      </c>
      <c r="N142" s="132">
        <f>RES_hhdet_tes!N$88</f>
        <v>35.865866319774732</v>
      </c>
      <c r="O142" s="132">
        <f>RES_hhdet_tes!O$88</f>
        <v>34.991196225791334</v>
      </c>
      <c r="P142" s="132">
        <f>RES_hhdet_tes!P$88</f>
        <v>50.002263626729018</v>
      </c>
      <c r="Q142" s="132">
        <f>RES_hhdet_tes!Q$88</f>
        <v>47.902422549456041</v>
      </c>
    </row>
    <row r="143" spans="1:17" ht="12" customHeight="1" x14ac:dyDescent="0.25">
      <c r="A143" s="167" t="s">
        <v>155</v>
      </c>
      <c r="B143" s="132">
        <f>SUM(B144:B145)</f>
        <v>0.52009161544199789</v>
      </c>
      <c r="C143" s="132">
        <f t="shared" ref="C143:Q143" si="18">SUM(C144:C145)</f>
        <v>0.58579842633498913</v>
      </c>
      <c r="D143" s="132">
        <f t="shared" si="18"/>
        <v>0.70310706671382361</v>
      </c>
      <c r="E143" s="132">
        <f t="shared" si="18"/>
        <v>0.76632155481872732</v>
      </c>
      <c r="F143" s="132">
        <f t="shared" si="18"/>
        <v>0.92535969313101984</v>
      </c>
      <c r="G143" s="132">
        <f t="shared" si="18"/>
        <v>1.089880727056217</v>
      </c>
      <c r="H143" s="132">
        <f t="shared" si="18"/>
        <v>1.1993758555516139</v>
      </c>
      <c r="I143" s="132">
        <f t="shared" si="18"/>
        <v>1.4463184822794277</v>
      </c>
      <c r="J143" s="132">
        <f t="shared" si="18"/>
        <v>1.3801932359729925</v>
      </c>
      <c r="K143" s="132">
        <f t="shared" si="18"/>
        <v>1.5098833316742541</v>
      </c>
      <c r="L143" s="132">
        <f t="shared" si="18"/>
        <v>1.3931464172074897</v>
      </c>
      <c r="M143" s="132">
        <f t="shared" si="18"/>
        <v>1.8905944478033219</v>
      </c>
      <c r="N143" s="132">
        <f t="shared" si="18"/>
        <v>1.8855186734617186</v>
      </c>
      <c r="O143" s="132">
        <f t="shared" si="18"/>
        <v>1.9323197975712758</v>
      </c>
      <c r="P143" s="132">
        <f t="shared" si="18"/>
        <v>2.6534446235179097</v>
      </c>
      <c r="Q143" s="132">
        <f t="shared" si="18"/>
        <v>2.5910678027785714</v>
      </c>
    </row>
    <row r="144" spans="1:17" ht="12" customHeight="1" x14ac:dyDescent="0.25">
      <c r="A144" s="166" t="s">
        <v>55</v>
      </c>
      <c r="B144" s="165">
        <f>RES_hhdet_tes!B$90</f>
        <v>0.33805900095930325</v>
      </c>
      <c r="C144" s="165">
        <f>RES_hhdet_tes!C$90</f>
        <v>0.38136295477218263</v>
      </c>
      <c r="D144" s="165">
        <f>RES_hhdet_tes!D$90</f>
        <v>0.45948904622306319</v>
      </c>
      <c r="E144" s="165">
        <f>RES_hhdet_tes!E$90</f>
        <v>0.50122099636532269</v>
      </c>
      <c r="F144" s="165">
        <f>RES_hhdet_tes!F$90</f>
        <v>0.60797022520390487</v>
      </c>
      <c r="G144" s="165">
        <f>RES_hhdet_tes!G$90</f>
        <v>0.71840604841631661</v>
      </c>
      <c r="H144" s="165">
        <f>RES_hhdet_tes!H$90</f>
        <v>0.79097366006695791</v>
      </c>
      <c r="I144" s="165">
        <f>RES_hhdet_tes!I$90</f>
        <v>0.95367963105713094</v>
      </c>
      <c r="J144" s="165">
        <f>RES_hhdet_tes!J$90</f>
        <v>0.9051132946516145</v>
      </c>
      <c r="K144" s="165">
        <f>RES_hhdet_tes!K$90</f>
        <v>0.99629172162205359</v>
      </c>
      <c r="L144" s="165">
        <f>RES_hhdet_tes!L$90</f>
        <v>0.91264289693092093</v>
      </c>
      <c r="M144" s="165">
        <f>RES_hhdet_tes!M$90</f>
        <v>1.2782587848937581</v>
      </c>
      <c r="N144" s="165">
        <f>RES_hhdet_tes!N$90</f>
        <v>1.2405270931411125</v>
      </c>
      <c r="O144" s="165">
        <f>RES_hhdet_tes!O$90</f>
        <v>1.2357016974461943</v>
      </c>
      <c r="P144" s="165">
        <f>RES_hhdet_tes!P$90</f>
        <v>1.787647694671753</v>
      </c>
      <c r="Q144" s="165">
        <f>RES_hhdet_tes!Q$90</f>
        <v>1.7086898404507256</v>
      </c>
    </row>
    <row r="145" spans="1:17" ht="12" customHeight="1" x14ac:dyDescent="0.25">
      <c r="A145" s="147" t="s">
        <v>59</v>
      </c>
      <c r="B145" s="164">
        <f>RES_hhdet_tes!B$91</f>
        <v>0.18203261448269462</v>
      </c>
      <c r="C145" s="164">
        <f>RES_hhdet_tes!C$91</f>
        <v>0.2044354715628065</v>
      </c>
      <c r="D145" s="164">
        <f>RES_hhdet_tes!D$91</f>
        <v>0.24361802049076045</v>
      </c>
      <c r="E145" s="164">
        <f>RES_hhdet_tes!E$91</f>
        <v>0.26510055845340463</v>
      </c>
      <c r="F145" s="164">
        <f>RES_hhdet_tes!F$91</f>
        <v>0.31738946792711498</v>
      </c>
      <c r="G145" s="164">
        <f>RES_hhdet_tes!G$91</f>
        <v>0.37147467863990047</v>
      </c>
      <c r="H145" s="164">
        <f>RES_hhdet_tes!H$91</f>
        <v>0.40840219548465589</v>
      </c>
      <c r="I145" s="164">
        <f>RES_hhdet_tes!I$91</f>
        <v>0.49263885122229667</v>
      </c>
      <c r="J145" s="164">
        <f>RES_hhdet_tes!J$91</f>
        <v>0.47507994132137799</v>
      </c>
      <c r="K145" s="164">
        <f>RES_hhdet_tes!K$91</f>
        <v>0.51359161005220044</v>
      </c>
      <c r="L145" s="164">
        <f>RES_hhdet_tes!L$91</f>
        <v>0.48050352027656884</v>
      </c>
      <c r="M145" s="164">
        <f>RES_hhdet_tes!M$91</f>
        <v>0.61233566290956376</v>
      </c>
      <c r="N145" s="164">
        <f>RES_hhdet_tes!N$91</f>
        <v>0.64499158032060622</v>
      </c>
      <c r="O145" s="164">
        <f>RES_hhdet_tes!O$91</f>
        <v>0.69661810012508163</v>
      </c>
      <c r="P145" s="164">
        <f>RES_hhdet_tes!P$91</f>
        <v>0.86579692884615689</v>
      </c>
      <c r="Q145" s="164">
        <f>RES_hhdet_tes!Q$91</f>
        <v>0.88237796232784604</v>
      </c>
    </row>
    <row r="146" spans="1:17" ht="12" customHeight="1" x14ac:dyDescent="0.25">
      <c r="A146" s="163" t="s">
        <v>144</v>
      </c>
      <c r="B146" s="162">
        <f>RES_hhdet_tes!B$92</f>
        <v>0.53214527525803756</v>
      </c>
      <c r="C146" s="162">
        <f>RES_hhdet_tes!C$92</f>
        <v>0.67207110238829826</v>
      </c>
      <c r="D146" s="162">
        <f>RES_hhdet_tes!D$92</f>
        <v>0.72827048115050841</v>
      </c>
      <c r="E146" s="162">
        <f>RES_hhdet_tes!E$92</f>
        <v>0.80252074747775348</v>
      </c>
      <c r="F146" s="162">
        <f>RES_hhdet_tes!F$92</f>
        <v>0.92628006042514521</v>
      </c>
      <c r="G146" s="162">
        <f>RES_hhdet_tes!G$92</f>
        <v>1.1559809459565424</v>
      </c>
      <c r="H146" s="162">
        <f>RES_hhdet_tes!H$92</f>
        <v>1.2934834355200098</v>
      </c>
      <c r="I146" s="162">
        <f>RES_hhdet_tes!I$92</f>
        <v>1.448632087912036</v>
      </c>
      <c r="J146" s="162">
        <f>RES_hhdet_tes!J$92</f>
        <v>1.5848514758931052</v>
      </c>
      <c r="K146" s="162">
        <f>RES_hhdet_tes!K$92</f>
        <v>1.6214124749980681</v>
      </c>
      <c r="L146" s="162">
        <f>RES_hhdet_tes!L$92</f>
        <v>1.6381989346319481</v>
      </c>
      <c r="M146" s="162">
        <f>RES_hhdet_tes!M$92</f>
        <v>1.6825384967263584</v>
      </c>
      <c r="N146" s="162">
        <f>RES_hhdet_tes!N$92</f>
        <v>1.7293822051456385</v>
      </c>
      <c r="O146" s="162">
        <f>RES_hhdet_tes!O$92</f>
        <v>1.753019041589337</v>
      </c>
      <c r="P146" s="162">
        <f>RES_hhdet_tes!P$92</f>
        <v>1.7665906998604439</v>
      </c>
      <c r="Q146" s="162">
        <f>RES_hhdet_tes!Q$92</f>
        <v>1.8032972538980678</v>
      </c>
    </row>
    <row r="147" spans="1:17" ht="12" customHeight="1" x14ac:dyDescent="0.25">
      <c r="A147" s="161" t="s">
        <v>143</v>
      </c>
      <c r="B147" s="160">
        <f>SUM(B148:B149)</f>
        <v>1.3358550164044088E-2</v>
      </c>
      <c r="C147" s="160">
        <f t="shared" ref="C147:Q147" si="19">SUM(C148:C149)</f>
        <v>1.8971366085223526E-2</v>
      </c>
      <c r="D147" s="160">
        <f t="shared" si="19"/>
        <v>2.2489798714819112E-2</v>
      </c>
      <c r="E147" s="160">
        <f t="shared" si="19"/>
        <v>2.6797015834797839E-2</v>
      </c>
      <c r="F147" s="160">
        <f t="shared" si="19"/>
        <v>3.3319572878455453E-2</v>
      </c>
      <c r="G147" s="160">
        <f t="shared" si="19"/>
        <v>4.3754991696289949E-2</v>
      </c>
      <c r="H147" s="160">
        <f t="shared" si="19"/>
        <v>4.9940085157354944E-2</v>
      </c>
      <c r="I147" s="160">
        <f t="shared" si="19"/>
        <v>5.8702369093021518E-2</v>
      </c>
      <c r="J147" s="160">
        <f t="shared" si="19"/>
        <v>6.7800111189937312E-2</v>
      </c>
      <c r="K147" s="160">
        <f t="shared" si="19"/>
        <v>7.5462798774957748E-2</v>
      </c>
      <c r="L147" s="160">
        <f t="shared" si="19"/>
        <v>8.0758267750579343E-2</v>
      </c>
      <c r="M147" s="160">
        <f t="shared" si="19"/>
        <v>8.5358878030062688E-2</v>
      </c>
      <c r="N147" s="160">
        <f t="shared" si="19"/>
        <v>8.9509914452232386E-2</v>
      </c>
      <c r="O147" s="160">
        <f t="shared" si="19"/>
        <v>9.2329658486674973E-2</v>
      </c>
      <c r="P147" s="160">
        <f t="shared" si="19"/>
        <v>9.3928802446998E-2</v>
      </c>
      <c r="Q147" s="160">
        <f t="shared" si="19"/>
        <v>9.5583812688096695E-2</v>
      </c>
    </row>
    <row r="148" spans="1:17" ht="12" customHeight="1" x14ac:dyDescent="0.25">
      <c r="A148" s="148" t="s">
        <v>57</v>
      </c>
      <c r="B148" s="156">
        <f>RES_hhdet_tes!B$94</f>
        <v>8.6831429052449862E-3</v>
      </c>
      <c r="C148" s="156">
        <f>RES_hhdet_tes!C$94</f>
        <v>1.2410005233953268E-2</v>
      </c>
      <c r="D148" s="156">
        <f>RES_hhdet_tes!D$94</f>
        <v>1.4726553752291083E-2</v>
      </c>
      <c r="E148" s="156">
        <f>RES_hhdet_tes!E$94</f>
        <v>1.7577501182702092E-2</v>
      </c>
      <c r="F148" s="156">
        <f>RES_hhdet_tes!F$94</f>
        <v>2.1843224560639724E-2</v>
      </c>
      <c r="G148" s="156">
        <f>RES_hhdet_tes!G$94</f>
        <v>2.8681579961223263E-2</v>
      </c>
      <c r="H148" s="156">
        <f>RES_hhdet_tes!H$94</f>
        <v>3.2688986063127562E-2</v>
      </c>
      <c r="I148" s="156">
        <f>RES_hhdet_tes!I$94</f>
        <v>3.8379522153120883E-2</v>
      </c>
      <c r="J148" s="156">
        <f>RES_hhdet_tes!J$94</f>
        <v>4.4280224110996774E-2</v>
      </c>
      <c r="K148" s="156">
        <f>RES_hhdet_tes!K$94</f>
        <v>4.9231991155711377E-2</v>
      </c>
      <c r="L148" s="156">
        <f>RES_hhdet_tes!L$94</f>
        <v>5.25928904402636E-2</v>
      </c>
      <c r="M148" s="156">
        <f>RES_hhdet_tes!M$94</f>
        <v>5.6004811704189118E-2</v>
      </c>
      <c r="N148" s="156">
        <f>RES_hhdet_tes!N$94</f>
        <v>5.8892360414804286E-2</v>
      </c>
      <c r="O148" s="156">
        <f>RES_hhdet_tes!O$94</f>
        <v>6.0869133229690842E-2</v>
      </c>
      <c r="P148" s="156">
        <f>RES_hhdet_tes!P$94</f>
        <v>6.1971878767522914E-2</v>
      </c>
      <c r="Q148" s="156">
        <f>RES_hhdet_tes!Q$94</f>
        <v>6.3109045189286353E-2</v>
      </c>
    </row>
    <row r="149" spans="1:17" ht="12" customHeight="1" x14ac:dyDescent="0.25">
      <c r="A149" s="148" t="s">
        <v>59</v>
      </c>
      <c r="B149" s="156">
        <f>RES_hhdet_tes!B$95</f>
        <v>4.6754072587991006E-3</v>
      </c>
      <c r="C149" s="156">
        <f>RES_hhdet_tes!C$95</f>
        <v>6.5613608512702587E-3</v>
      </c>
      <c r="D149" s="156">
        <f>RES_hhdet_tes!D$95</f>
        <v>7.7632449625280294E-3</v>
      </c>
      <c r="E149" s="156">
        <f>RES_hhdet_tes!E$95</f>
        <v>9.219514652095747E-3</v>
      </c>
      <c r="F149" s="156">
        <f>RES_hhdet_tes!F$95</f>
        <v>1.1476348317815731E-2</v>
      </c>
      <c r="G149" s="156">
        <f>RES_hhdet_tes!G$95</f>
        <v>1.5073411735066686E-2</v>
      </c>
      <c r="H149" s="156">
        <f>RES_hhdet_tes!H$95</f>
        <v>1.7251099094227382E-2</v>
      </c>
      <c r="I149" s="156">
        <f>RES_hhdet_tes!I$95</f>
        <v>2.0322846939900635E-2</v>
      </c>
      <c r="J149" s="156">
        <f>RES_hhdet_tes!J$95</f>
        <v>2.3519887078940534E-2</v>
      </c>
      <c r="K149" s="156">
        <f>RES_hhdet_tes!K$95</f>
        <v>2.6230807619246368E-2</v>
      </c>
      <c r="L149" s="156">
        <f>RES_hhdet_tes!L$95</f>
        <v>2.816537731031574E-2</v>
      </c>
      <c r="M149" s="156">
        <f>RES_hhdet_tes!M$95</f>
        <v>2.9354066325873569E-2</v>
      </c>
      <c r="N149" s="156">
        <f>RES_hhdet_tes!N$95</f>
        <v>3.0617554037428094E-2</v>
      </c>
      <c r="O149" s="156">
        <f>RES_hhdet_tes!O$95</f>
        <v>3.1460525256984131E-2</v>
      </c>
      <c r="P149" s="156">
        <f>RES_hhdet_tes!P$95</f>
        <v>3.1956923679475085E-2</v>
      </c>
      <c r="Q149" s="156">
        <f>RES_hhdet_tes!Q$95</f>
        <v>3.2474767498810342E-2</v>
      </c>
    </row>
    <row r="150" spans="1:17" ht="12" customHeight="1" x14ac:dyDescent="0.25">
      <c r="A150" s="163" t="s">
        <v>142</v>
      </c>
      <c r="B150" s="162">
        <f>RES_hhdet_tes!B$96</f>
        <v>12.427404587484435</v>
      </c>
      <c r="C150" s="162">
        <f>RES_hhdet_tes!C$96</f>
        <v>10.021888764832555</v>
      </c>
      <c r="D150" s="162">
        <f>RES_hhdet_tes!D$96</f>
        <v>10.082209611315358</v>
      </c>
      <c r="E150" s="162">
        <f>RES_hhdet_tes!E$96</f>
        <v>9.8002261394488137</v>
      </c>
      <c r="F150" s="162">
        <f>RES_hhdet_tes!F$96</f>
        <v>10.596487296541373</v>
      </c>
      <c r="G150" s="162">
        <f>RES_hhdet_tes!G$96</f>
        <v>11.593043159562493</v>
      </c>
      <c r="H150" s="162">
        <f>RES_hhdet_tes!H$96</f>
        <v>12.150780483743757</v>
      </c>
      <c r="I150" s="162">
        <f>RES_hhdet_tes!I$96</f>
        <v>7.044062989715477</v>
      </c>
      <c r="J150" s="162">
        <f>RES_hhdet_tes!J$96</f>
        <v>11.084320552998896</v>
      </c>
      <c r="K150" s="162">
        <f>RES_hhdet_tes!K$96</f>
        <v>11.452341598244859</v>
      </c>
      <c r="L150" s="162">
        <f>RES_hhdet_tes!L$96</f>
        <v>17.557829898160502</v>
      </c>
      <c r="M150" s="162">
        <f>RES_hhdet_tes!M$96</f>
        <v>13.678150349738312</v>
      </c>
      <c r="N150" s="162">
        <f>RES_hhdet_tes!N$96</f>
        <v>13.430715025859721</v>
      </c>
      <c r="O150" s="162">
        <f>RES_hhdet_tes!O$96</f>
        <v>10.270130942886485</v>
      </c>
      <c r="P150" s="162">
        <f>RES_hhdet_tes!P$96</f>
        <v>17.380312679264666</v>
      </c>
      <c r="Q150" s="162">
        <f>RES_hhdet_tes!Q$96</f>
        <v>17.554491527809905</v>
      </c>
    </row>
    <row r="151" spans="1:17" ht="12" customHeight="1" x14ac:dyDescent="0.25">
      <c r="A151" s="161" t="s">
        <v>141</v>
      </c>
      <c r="B151" s="160">
        <f>SUM(B152:B153)</f>
        <v>0.29572789336846284</v>
      </c>
      <c r="C151" s="160">
        <f t="shared" ref="C151:Q151" si="20">SUM(C152:C153)</f>
        <v>0.26408465714543311</v>
      </c>
      <c r="D151" s="160">
        <f t="shared" si="20"/>
        <v>0.28765551807024997</v>
      </c>
      <c r="E151" s="160">
        <f t="shared" si="20"/>
        <v>0.30077612007605953</v>
      </c>
      <c r="F151" s="160">
        <f t="shared" si="20"/>
        <v>0.35396701248142565</v>
      </c>
      <c r="G151" s="160">
        <f t="shared" si="20"/>
        <v>0.40847753956604049</v>
      </c>
      <c r="H151" s="160">
        <f t="shared" si="20"/>
        <v>0.4371402484376648</v>
      </c>
      <c r="I151" s="160">
        <f t="shared" si="20"/>
        <v>0.26205392520344784</v>
      </c>
      <c r="J151" s="160">
        <f t="shared" si="20"/>
        <v>0.4320440817132481</v>
      </c>
      <c r="K151" s="160">
        <f t="shared" si="20"/>
        <v>0.48244792758172494</v>
      </c>
      <c r="L151" s="160">
        <f t="shared" si="20"/>
        <v>0.77588303330306019</v>
      </c>
      <c r="M151" s="160">
        <f t="shared" si="20"/>
        <v>0.61529916721397582</v>
      </c>
      <c r="N151" s="160">
        <f t="shared" si="20"/>
        <v>0.60657961437228725</v>
      </c>
      <c r="O151" s="160">
        <f t="shared" si="20"/>
        <v>0.47678218457120702</v>
      </c>
      <c r="P151" s="160">
        <f t="shared" si="20"/>
        <v>0.82059116703032209</v>
      </c>
      <c r="Q151" s="160">
        <f t="shared" si="20"/>
        <v>0.82582119000827137</v>
      </c>
    </row>
    <row r="152" spans="1:17" ht="12" customHeight="1" x14ac:dyDescent="0.25">
      <c r="A152" s="148" t="s">
        <v>60</v>
      </c>
      <c r="B152" s="156">
        <f>RES_hhdet_tes!B$98</f>
        <v>0.20350420073610695</v>
      </c>
      <c r="C152" s="156">
        <f>RES_hhdet_tes!C$98</f>
        <v>0.18307509954864754</v>
      </c>
      <c r="D152" s="156">
        <f>RES_hhdet_tes!D$98</f>
        <v>0.20104516610735226</v>
      </c>
      <c r="E152" s="156">
        <f>RES_hhdet_tes!E$98</f>
        <v>0.21074097413073592</v>
      </c>
      <c r="F152" s="156">
        <f>RES_hhdet_tes!F$98</f>
        <v>0.24778446864181863</v>
      </c>
      <c r="G152" s="156">
        <f>RES_hhdet_tes!G$98</f>
        <v>0.28640413466937376</v>
      </c>
      <c r="H152" s="156">
        <f>RES_hhdet_tes!H$98</f>
        <v>0.30702694304358613</v>
      </c>
      <c r="I152" s="156">
        <f>RES_hhdet_tes!I$98</f>
        <v>0.18478363550147275</v>
      </c>
      <c r="J152" s="156">
        <f>RES_hhdet_tes!J$98</f>
        <v>0.30823800945049157</v>
      </c>
      <c r="K152" s="156">
        <f>RES_hhdet_tes!K$98</f>
        <v>0.34716647462200922</v>
      </c>
      <c r="L152" s="156">
        <f>RES_hhdet_tes!L$98</f>
        <v>0.56497020786302132</v>
      </c>
      <c r="M152" s="156">
        <f>RES_hhdet_tes!M$98</f>
        <v>0.45530037366494053</v>
      </c>
      <c r="N152" s="156">
        <f>RES_hhdet_tes!N$98</f>
        <v>0.45720969003254874</v>
      </c>
      <c r="O152" s="156">
        <f>RES_hhdet_tes!O$98</f>
        <v>0.35608319549832529</v>
      </c>
      <c r="P152" s="156">
        <f>RES_hhdet_tes!P$98</f>
        <v>0.61267931194241632</v>
      </c>
      <c r="Q152" s="156">
        <f>RES_hhdet_tes!Q$98</f>
        <v>0.61803771999469659</v>
      </c>
    </row>
    <row r="153" spans="1:17" ht="12" customHeight="1" x14ac:dyDescent="0.25">
      <c r="A153" s="148" t="s">
        <v>59</v>
      </c>
      <c r="B153" s="156">
        <f>RES_hhdet_tes!B$99</f>
        <v>9.2223692632355886E-2</v>
      </c>
      <c r="C153" s="156">
        <f>RES_hhdet_tes!C$99</f>
        <v>8.1009557596785561E-2</v>
      </c>
      <c r="D153" s="156">
        <f>RES_hhdet_tes!D$99</f>
        <v>8.6610351962897722E-2</v>
      </c>
      <c r="E153" s="156">
        <f>RES_hhdet_tes!E$99</f>
        <v>9.0035145945323608E-2</v>
      </c>
      <c r="F153" s="156">
        <f>RES_hhdet_tes!F$99</f>
        <v>0.106182543839607</v>
      </c>
      <c r="G153" s="156">
        <f>RES_hhdet_tes!G$99</f>
        <v>0.12207340489666677</v>
      </c>
      <c r="H153" s="156">
        <f>RES_hhdet_tes!H$99</f>
        <v>0.13011330539407867</v>
      </c>
      <c r="I153" s="156">
        <f>RES_hhdet_tes!I$99</f>
        <v>7.7270289701975109E-2</v>
      </c>
      <c r="J153" s="156">
        <f>RES_hhdet_tes!J$99</f>
        <v>0.12380607226275654</v>
      </c>
      <c r="K153" s="156">
        <f>RES_hhdet_tes!K$99</f>
        <v>0.13528145295971569</v>
      </c>
      <c r="L153" s="156">
        <f>RES_hhdet_tes!L$99</f>
        <v>0.21091282544003889</v>
      </c>
      <c r="M153" s="156">
        <f>RES_hhdet_tes!M$99</f>
        <v>0.15999879354903526</v>
      </c>
      <c r="N153" s="156">
        <f>RES_hhdet_tes!N$99</f>
        <v>0.14936992433973856</v>
      </c>
      <c r="O153" s="156">
        <f>RES_hhdet_tes!O$99</f>
        <v>0.12069898907288171</v>
      </c>
      <c r="P153" s="156">
        <f>RES_hhdet_tes!P$99</f>
        <v>0.2079118550879058</v>
      </c>
      <c r="Q153" s="156">
        <f>RES_hhdet_tes!Q$99</f>
        <v>0.20778347001357478</v>
      </c>
    </row>
    <row r="154" spans="1:17" ht="12" customHeight="1" x14ac:dyDescent="0.25">
      <c r="A154" s="158" t="s">
        <v>62</v>
      </c>
      <c r="B154" s="157">
        <f>SUM(B155:B157)</f>
        <v>11.312498635173373</v>
      </c>
      <c r="C154" s="157">
        <f t="shared" ref="C154:Q154" si="21">SUM(C155:C157)</f>
        <v>10.89019516163793</v>
      </c>
      <c r="D154" s="157">
        <f t="shared" si="21"/>
        <v>11.884071327638402</v>
      </c>
      <c r="E154" s="157">
        <f t="shared" si="21"/>
        <v>12.064244620382571</v>
      </c>
      <c r="F154" s="157">
        <f t="shared" si="21"/>
        <v>13.486315800864256</v>
      </c>
      <c r="G154" s="157">
        <f t="shared" si="21"/>
        <v>15.234609771243212</v>
      </c>
      <c r="H154" s="157">
        <f t="shared" si="21"/>
        <v>16.721800513426061</v>
      </c>
      <c r="I154" s="157">
        <f t="shared" si="21"/>
        <v>17.412066160673938</v>
      </c>
      <c r="J154" s="157">
        <f t="shared" si="21"/>
        <v>17.870651728710769</v>
      </c>
      <c r="K154" s="157">
        <f t="shared" si="21"/>
        <v>18.134078261416306</v>
      </c>
      <c r="L154" s="157">
        <f t="shared" si="21"/>
        <v>17.899701217811597</v>
      </c>
      <c r="M154" s="157">
        <f t="shared" si="21"/>
        <v>21.255368356713127</v>
      </c>
      <c r="N154" s="157">
        <f t="shared" si="21"/>
        <v>22.444972529045373</v>
      </c>
      <c r="O154" s="157">
        <f t="shared" si="21"/>
        <v>22.689983020571134</v>
      </c>
      <c r="P154" s="157">
        <f t="shared" si="21"/>
        <v>30.338506995460548</v>
      </c>
      <c r="Q154" s="157">
        <f t="shared" si="21"/>
        <v>29.977762490934911</v>
      </c>
    </row>
    <row r="155" spans="1:17" ht="12" customHeight="1" x14ac:dyDescent="0.25">
      <c r="A155" s="23" t="s">
        <v>55</v>
      </c>
      <c r="B155" s="156">
        <f>RES_hhdet_tes!B$101</f>
        <v>2.2913678340511652</v>
      </c>
      <c r="C155" s="156">
        <f>RES_hhdet_tes!C$101</f>
        <v>2.2744728977106705</v>
      </c>
      <c r="D155" s="156">
        <f>RES_hhdet_tes!D$101</f>
        <v>2.2744728977106705</v>
      </c>
      <c r="E155" s="156">
        <f>RES_hhdet_tes!E$101</f>
        <v>2.2744586851197846</v>
      </c>
      <c r="F155" s="156">
        <f>RES_hhdet_tes!F$101</f>
        <v>2.2740145416546178</v>
      </c>
      <c r="G155" s="156">
        <f>RES_hhdet_tes!G$101</f>
        <v>2.2913670105605832</v>
      </c>
      <c r="H155" s="156">
        <f>RES_hhdet_tes!H$101</f>
        <v>2.2740145416546182</v>
      </c>
      <c r="I155" s="156">
        <f>RES_hhdet_tes!I$101</f>
        <v>2.2740109885068964</v>
      </c>
      <c r="J155" s="156">
        <f>RES_hhdet_tes!J$101</f>
        <v>2.2740145416546178</v>
      </c>
      <c r="K155" s="156">
        <f>RES_hhdet_tes!K$101</f>
        <v>2.2740109885068973</v>
      </c>
      <c r="L155" s="156">
        <f>RES_hhdet_tes!L$101</f>
        <v>2.2913686476628157</v>
      </c>
      <c r="M155" s="156">
        <f>RES_hhdet_tes!M$101</f>
        <v>2.2913127411744716</v>
      </c>
      <c r="N155" s="156">
        <f>RES_hhdet_tes!N$101</f>
        <v>2.2913686970548919</v>
      </c>
      <c r="O155" s="156">
        <f>RES_hhdet_tes!O$101</f>
        <v>2.2913678340511647</v>
      </c>
      <c r="P155" s="156">
        <f>RES_hhdet_tes!P$101</f>
        <v>2.2913687818114479</v>
      </c>
      <c r="Q155" s="156">
        <f>RES_hhdet_tes!Q$101</f>
        <v>2.2913678340511661</v>
      </c>
    </row>
    <row r="156" spans="1:17" ht="12" customHeight="1" x14ac:dyDescent="0.25">
      <c r="A156" s="23" t="s">
        <v>57</v>
      </c>
      <c r="B156" s="156">
        <f>RES_hhdet_tes!B$102</f>
        <v>2.9112149011737567</v>
      </c>
      <c r="C156" s="156">
        <f>RES_hhdet_tes!C$102</f>
        <v>2.8591272187397871</v>
      </c>
      <c r="D156" s="156">
        <f>RES_hhdet_tes!D$102</f>
        <v>2.783759400709314</v>
      </c>
      <c r="E156" s="156">
        <f>RES_hhdet_tes!E$102</f>
        <v>2.7335519605269392</v>
      </c>
      <c r="F156" s="156">
        <f>RES_hhdet_tes!F$102</f>
        <v>2.8556897284955038</v>
      </c>
      <c r="G156" s="156">
        <f>RES_hhdet_tes!G$102</f>
        <v>2.9382587207748254</v>
      </c>
      <c r="H156" s="156">
        <f>RES_hhdet_tes!H$102</f>
        <v>3.5515413856712312</v>
      </c>
      <c r="I156" s="156">
        <f>RES_hhdet_tes!I$102</f>
        <v>3.170399411220723</v>
      </c>
      <c r="J156" s="156">
        <f>RES_hhdet_tes!J$102</f>
        <v>3.4396129682064158</v>
      </c>
      <c r="K156" s="156">
        <f>RES_hhdet_tes!K$102</f>
        <v>3.3972617295154719</v>
      </c>
      <c r="L156" s="156">
        <f>RES_hhdet_tes!L$102</f>
        <v>3.9860188568882657</v>
      </c>
      <c r="M156" s="156">
        <f>RES_hhdet_tes!M$102</f>
        <v>2.895540741980724</v>
      </c>
      <c r="N156" s="156">
        <f>RES_hhdet_tes!N$102</f>
        <v>3.1001933076965491</v>
      </c>
      <c r="O156" s="156">
        <f>RES_hhdet_tes!O$102</f>
        <v>3.3103385642178229</v>
      </c>
      <c r="P156" s="156">
        <f>RES_hhdet_tes!P$102</f>
        <v>2.6749976437831253</v>
      </c>
      <c r="Q156" s="156">
        <f>RES_hhdet_tes!Q$102</f>
        <v>2.6284540167683645</v>
      </c>
    </row>
    <row r="157" spans="1:17" ht="12" customHeight="1" x14ac:dyDescent="0.25">
      <c r="A157" s="29" t="s">
        <v>140</v>
      </c>
      <c r="B157" s="57">
        <f>RES_hhdet_tes!B$103</f>
        <v>6.10991589994845</v>
      </c>
      <c r="C157" s="57">
        <f>RES_hhdet_tes!C$103</f>
        <v>5.7565950451874723</v>
      </c>
      <c r="D157" s="57">
        <f>RES_hhdet_tes!D$103</f>
        <v>6.8258390292184172</v>
      </c>
      <c r="E157" s="57">
        <f>RES_hhdet_tes!E$103</f>
        <v>7.0562339747358465</v>
      </c>
      <c r="F157" s="57">
        <f>RES_hhdet_tes!F$103</f>
        <v>8.3566115307141349</v>
      </c>
      <c r="G157" s="57">
        <f>RES_hhdet_tes!G$103</f>
        <v>10.004984039907804</v>
      </c>
      <c r="H157" s="57">
        <f>RES_hhdet_tes!H$103</f>
        <v>10.896244586100211</v>
      </c>
      <c r="I157" s="57">
        <f>RES_hhdet_tes!I$103</f>
        <v>11.967655760946316</v>
      </c>
      <c r="J157" s="57">
        <f>RES_hhdet_tes!J$103</f>
        <v>12.157024218849736</v>
      </c>
      <c r="K157" s="57">
        <f>RES_hhdet_tes!K$103</f>
        <v>12.462805543393936</v>
      </c>
      <c r="L157" s="57">
        <f>RES_hhdet_tes!L$103</f>
        <v>11.622313713260517</v>
      </c>
      <c r="M157" s="57">
        <f>RES_hhdet_tes!M$103</f>
        <v>16.068514873557934</v>
      </c>
      <c r="N157" s="57">
        <f>RES_hhdet_tes!N$103</f>
        <v>17.053410524293934</v>
      </c>
      <c r="O157" s="57">
        <f>RES_hhdet_tes!O$103</f>
        <v>17.088276622302146</v>
      </c>
      <c r="P157" s="57">
        <f>RES_hhdet_tes!P$103</f>
        <v>25.372140569865973</v>
      </c>
      <c r="Q157" s="57">
        <f>RES_hhdet_tes!Q$103</f>
        <v>25.05794064011538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0.52243105249491717</v>
      </c>
      <c r="C159" s="175">
        <f t="shared" si="22"/>
        <v>0.5207391113422144</v>
      </c>
      <c r="D159" s="175">
        <f t="shared" si="22"/>
        <v>0.5288634390928374</v>
      </c>
      <c r="E159" s="175">
        <f t="shared" si="22"/>
        <v>0.53369374394515412</v>
      </c>
      <c r="F159" s="175">
        <f t="shared" si="22"/>
        <v>0.54472846088920357</v>
      </c>
      <c r="G159" s="175">
        <f t="shared" si="22"/>
        <v>0.55480153277311683</v>
      </c>
      <c r="H159" s="175">
        <f t="shared" si="22"/>
        <v>0.56104514362622404</v>
      </c>
      <c r="I159" s="175">
        <f t="shared" si="22"/>
        <v>0.56318831879383391</v>
      </c>
      <c r="J159" s="175">
        <f t="shared" si="22"/>
        <v>0.57074865653536488</v>
      </c>
      <c r="K159" s="175">
        <f t="shared" si="22"/>
        <v>0.57565947753541757</v>
      </c>
      <c r="L159" s="175">
        <f t="shared" si="22"/>
        <v>0.58399142694897188</v>
      </c>
      <c r="M159" s="175">
        <f t="shared" si="22"/>
        <v>0.59083111184407444</v>
      </c>
      <c r="N159" s="175">
        <f t="shared" si="22"/>
        <v>0.5966824750278632</v>
      </c>
      <c r="O159" s="175">
        <f t="shared" si="22"/>
        <v>0.59992669065394744</v>
      </c>
      <c r="P159" s="175">
        <f t="shared" si="22"/>
        <v>0.6147971453584784</v>
      </c>
      <c r="Q159" s="175">
        <f t="shared" si="22"/>
        <v>0.6190650248908337</v>
      </c>
    </row>
    <row r="160" spans="1:17" ht="12" customHeight="1" x14ac:dyDescent="0.25">
      <c r="A160" s="158" t="s">
        <v>65</v>
      </c>
      <c r="B160" s="169">
        <f t="shared" si="22"/>
        <v>0.51534329309297766</v>
      </c>
      <c r="C160" s="169">
        <f t="shared" si="22"/>
        <v>0.5153046800243325</v>
      </c>
      <c r="D160" s="169">
        <f t="shared" si="22"/>
        <v>0.52365548970164499</v>
      </c>
      <c r="E160" s="169">
        <f t="shared" si="22"/>
        <v>0.52914349147010775</v>
      </c>
      <c r="F160" s="169">
        <f t="shared" si="22"/>
        <v>0.5406818204217867</v>
      </c>
      <c r="G160" s="169">
        <f t="shared" si="22"/>
        <v>0.55095520864026148</v>
      </c>
      <c r="H160" s="169">
        <f t="shared" si="22"/>
        <v>0.5579127984740988</v>
      </c>
      <c r="I160" s="169">
        <f t="shared" si="22"/>
        <v>0.56334442265771434</v>
      </c>
      <c r="J160" s="169">
        <f t="shared" si="22"/>
        <v>0.56781004866119766</v>
      </c>
      <c r="K160" s="169">
        <f t="shared" si="22"/>
        <v>0.5731113658026501</v>
      </c>
      <c r="L160" s="169">
        <f t="shared" si="22"/>
        <v>0.57779805589274735</v>
      </c>
      <c r="M160" s="169">
        <f t="shared" si="22"/>
        <v>0.5867690865948445</v>
      </c>
      <c r="N160" s="169">
        <f t="shared" si="22"/>
        <v>0.59227142771039809</v>
      </c>
      <c r="O160" s="169">
        <f t="shared" si="22"/>
        <v>0.59734708055704211</v>
      </c>
      <c r="P160" s="169">
        <f t="shared" si="22"/>
        <v>0.609606832291264</v>
      </c>
      <c r="Q160" s="169">
        <f t="shared" si="22"/>
        <v>0.61356298138553711</v>
      </c>
    </row>
    <row r="161" spans="1:17" ht="12" customHeight="1" x14ac:dyDescent="0.25">
      <c r="A161" s="23" t="s">
        <v>157</v>
      </c>
      <c r="B161" s="73">
        <f t="shared" si="22"/>
        <v>0.51341338971955275</v>
      </c>
      <c r="C161" s="73">
        <f t="shared" si="22"/>
        <v>0.51341338971955242</v>
      </c>
      <c r="D161" s="73">
        <f t="shared" si="22"/>
        <v>0.52143585105195522</v>
      </c>
      <c r="E161" s="73">
        <f t="shared" si="22"/>
        <v>0.5269722190312417</v>
      </c>
      <c r="F161" s="73">
        <f t="shared" si="22"/>
        <v>0.53862083268013661</v>
      </c>
      <c r="G161" s="73">
        <f t="shared" si="22"/>
        <v>0.54890724539547864</v>
      </c>
      <c r="H161" s="73">
        <f t="shared" si="22"/>
        <v>0.55591900564914698</v>
      </c>
      <c r="I161" s="73">
        <f t="shared" si="22"/>
        <v>0.56092424162089005</v>
      </c>
      <c r="J161" s="73">
        <f t="shared" si="22"/>
        <v>0.56566292171868537</v>
      </c>
      <c r="K161" s="73">
        <f t="shared" si="22"/>
        <v>0.57062259809893878</v>
      </c>
      <c r="L161" s="73">
        <f t="shared" si="22"/>
        <v>0.57587339291077422</v>
      </c>
      <c r="M161" s="73">
        <f t="shared" si="22"/>
        <v>0.58364127104954067</v>
      </c>
      <c r="N161" s="73">
        <f t="shared" si="22"/>
        <v>0.58874148295108997</v>
      </c>
      <c r="O161" s="73">
        <f t="shared" si="22"/>
        <v>0.5939211755154471</v>
      </c>
      <c r="P161" s="73">
        <f t="shared" si="22"/>
        <v>0.60458801523129635</v>
      </c>
      <c r="Q161" s="73">
        <f t="shared" si="22"/>
        <v>0.60870691733533633</v>
      </c>
    </row>
    <row r="162" spans="1:17" ht="12" customHeight="1" x14ac:dyDescent="0.25">
      <c r="A162" s="23" t="s">
        <v>60</v>
      </c>
      <c r="B162" s="73">
        <f t="shared" si="22"/>
        <v>1.0000000000000004</v>
      </c>
      <c r="C162" s="73">
        <f t="shared" si="22"/>
        <v>1.0000000000000004</v>
      </c>
      <c r="D162" s="73">
        <f t="shared" si="22"/>
        <v>0.99999999999999944</v>
      </c>
      <c r="E162" s="73">
        <f t="shared" si="22"/>
        <v>0.99999999999999967</v>
      </c>
      <c r="F162" s="73">
        <f t="shared" si="22"/>
        <v>1.0000000000000002</v>
      </c>
      <c r="G162" s="73">
        <f t="shared" si="22"/>
        <v>0.99999999999999989</v>
      </c>
      <c r="H162" s="73">
        <f t="shared" si="22"/>
        <v>1.0000000000000004</v>
      </c>
      <c r="I162" s="73">
        <f t="shared" si="22"/>
        <v>1.0000000000000004</v>
      </c>
      <c r="J162" s="73">
        <f t="shared" si="22"/>
        <v>0.99999999999999956</v>
      </c>
      <c r="K162" s="73">
        <f t="shared" si="22"/>
        <v>0.99999999999999978</v>
      </c>
      <c r="L162" s="73">
        <f t="shared" si="22"/>
        <v>1.0000000000000002</v>
      </c>
      <c r="M162" s="73">
        <f t="shared" si="22"/>
        <v>1.0000000000000002</v>
      </c>
      <c r="N162" s="73">
        <f t="shared" si="22"/>
        <v>1</v>
      </c>
      <c r="O162" s="73">
        <f t="shared" si="22"/>
        <v>1.0000000000000007</v>
      </c>
      <c r="P162" s="73">
        <f t="shared" si="22"/>
        <v>0.99999999999999956</v>
      </c>
      <c r="Q162" s="73">
        <f t="shared" si="22"/>
        <v>0.99999999999999956</v>
      </c>
    </row>
    <row r="163" spans="1:17" ht="12" customHeight="1" x14ac:dyDescent="0.25">
      <c r="A163" s="158" t="s">
        <v>112</v>
      </c>
      <c r="B163" s="169">
        <f t="shared" si="22"/>
        <v>1.6507797765512737</v>
      </c>
      <c r="C163" s="169">
        <f t="shared" si="22"/>
        <v>1.687491057899666</v>
      </c>
      <c r="D163" s="169">
        <f t="shared" si="22"/>
        <v>1.7461196356704276</v>
      </c>
      <c r="E163" s="169">
        <f t="shared" si="22"/>
        <v>1.795204480717727</v>
      </c>
      <c r="F163" s="169">
        <f t="shared" si="22"/>
        <v>1.8848903136465815</v>
      </c>
      <c r="G163" s="169">
        <f t="shared" si="22"/>
        <v>1.9678172532136156</v>
      </c>
      <c r="H163" s="169">
        <f t="shared" si="22"/>
        <v>2.0669176356535752</v>
      </c>
      <c r="I163" s="169">
        <f t="shared" si="22"/>
        <v>2.1877578892162863</v>
      </c>
      <c r="J163" s="169">
        <f t="shared" si="22"/>
        <v>2.306399399107661</v>
      </c>
      <c r="K163" s="169">
        <f t="shared" si="22"/>
        <v>2.4967445337093155</v>
      </c>
      <c r="L163" s="169">
        <f t="shared" si="22"/>
        <v>2.6796384627196717</v>
      </c>
      <c r="M163" s="169">
        <f t="shared" si="22"/>
        <v>2.9656783925837109</v>
      </c>
      <c r="N163" s="169">
        <f t="shared" si="22"/>
        <v>3.1801057441432778</v>
      </c>
      <c r="O163" s="169">
        <f t="shared" si="22"/>
        <v>3.3315585680649571</v>
      </c>
      <c r="P163" s="169">
        <f t="shared" si="22"/>
        <v>3.5012520400194092</v>
      </c>
      <c r="Q163" s="169">
        <f t="shared" si="22"/>
        <v>3.5840652645433808</v>
      </c>
    </row>
    <row r="164" spans="1:17" ht="12" customHeight="1" x14ac:dyDescent="0.25">
      <c r="A164" s="23" t="s">
        <v>60</v>
      </c>
      <c r="B164" s="73">
        <f t="shared" si="22"/>
        <v>1.6507797765512737</v>
      </c>
      <c r="C164" s="73">
        <f t="shared" si="22"/>
        <v>1.687491057899666</v>
      </c>
      <c r="D164" s="73">
        <f t="shared" si="22"/>
        <v>1.7461196356704276</v>
      </c>
      <c r="E164" s="73">
        <f t="shared" si="22"/>
        <v>1.795204480717727</v>
      </c>
      <c r="F164" s="73">
        <f t="shared" si="22"/>
        <v>1.8848903136465815</v>
      </c>
      <c r="G164" s="73">
        <f t="shared" si="22"/>
        <v>1.9678172532136156</v>
      </c>
      <c r="H164" s="73">
        <f t="shared" si="22"/>
        <v>2.0669176356535752</v>
      </c>
      <c r="I164" s="73">
        <f t="shared" si="22"/>
        <v>2.1877578892162863</v>
      </c>
      <c r="J164" s="73">
        <f t="shared" si="22"/>
        <v>2.306399399107661</v>
      </c>
      <c r="K164" s="73">
        <f t="shared" si="22"/>
        <v>2.4967445337093155</v>
      </c>
      <c r="L164" s="73">
        <f t="shared" si="22"/>
        <v>2.6796384627196717</v>
      </c>
      <c r="M164" s="73">
        <f t="shared" si="22"/>
        <v>2.9656783925837109</v>
      </c>
      <c r="N164" s="73">
        <f t="shared" si="22"/>
        <v>3.1801057441432778</v>
      </c>
      <c r="O164" s="73">
        <f t="shared" si="22"/>
        <v>3.3315585680649571</v>
      </c>
      <c r="P164" s="73">
        <f t="shared" si="22"/>
        <v>3.5012520400194092</v>
      </c>
      <c r="Q164" s="73">
        <f t="shared" si="22"/>
        <v>3.5840652645433808</v>
      </c>
    </row>
    <row r="165" spans="1:17" ht="12" customHeight="1" x14ac:dyDescent="0.25">
      <c r="A165" s="158" t="s">
        <v>63</v>
      </c>
      <c r="B165" s="169">
        <f t="shared" si="22"/>
        <v>0.54875499929821236</v>
      </c>
      <c r="C165" s="169">
        <f t="shared" si="22"/>
        <v>0.54073024034464257</v>
      </c>
      <c r="D165" s="169">
        <f t="shared" si="22"/>
        <v>0.5415867913796828</v>
      </c>
      <c r="E165" s="169">
        <f t="shared" si="22"/>
        <v>0.54336118356326768</v>
      </c>
      <c r="F165" s="169">
        <f t="shared" si="22"/>
        <v>0.54833318970505651</v>
      </c>
      <c r="G165" s="169">
        <f t="shared" si="22"/>
        <v>0.55317778998836542</v>
      </c>
      <c r="H165" s="169">
        <f t="shared" si="22"/>
        <v>0.55624855239359994</v>
      </c>
      <c r="I165" s="169">
        <f t="shared" si="22"/>
        <v>0.53966888518670975</v>
      </c>
      <c r="J165" s="169">
        <f t="shared" si="22"/>
        <v>0.56065098429314653</v>
      </c>
      <c r="K165" s="169">
        <f t="shared" si="22"/>
        <v>0.56351554649231717</v>
      </c>
      <c r="L165" s="169">
        <f t="shared" si="22"/>
        <v>0.59393305467014901</v>
      </c>
      <c r="M165" s="169">
        <f t="shared" si="22"/>
        <v>0.5737737699436799</v>
      </c>
      <c r="N165" s="169">
        <f t="shared" si="22"/>
        <v>0.57727120384821062</v>
      </c>
      <c r="O165" s="169">
        <f t="shared" si="22"/>
        <v>0.57110122990629897</v>
      </c>
      <c r="P165" s="169">
        <f t="shared" si="22"/>
        <v>0.580855777670234</v>
      </c>
      <c r="Q165" s="169">
        <f t="shared" si="22"/>
        <v>0.58441682661404426</v>
      </c>
    </row>
    <row r="166" spans="1:17" ht="12" customHeight="1" x14ac:dyDescent="0.25">
      <c r="A166" s="167" t="s">
        <v>156</v>
      </c>
      <c r="B166" s="174">
        <f t="shared" si="22"/>
        <v>0.47496539920095882</v>
      </c>
      <c r="C166" s="174">
        <f t="shared" si="22"/>
        <v>0.47720720174280895</v>
      </c>
      <c r="D166" s="174">
        <f t="shared" si="22"/>
        <v>0.48165075688909426</v>
      </c>
      <c r="E166" s="174">
        <f t="shared" si="22"/>
        <v>0.48439067800533303</v>
      </c>
      <c r="F166" s="174">
        <f t="shared" si="22"/>
        <v>0.48979411033089371</v>
      </c>
      <c r="G166" s="174">
        <f t="shared" si="22"/>
        <v>0.49468668368670771</v>
      </c>
      <c r="H166" s="174">
        <f t="shared" si="22"/>
        <v>0.49824875764839216</v>
      </c>
      <c r="I166" s="174">
        <f t="shared" si="22"/>
        <v>0.50350572238537739</v>
      </c>
      <c r="J166" s="174">
        <f t="shared" si="22"/>
        <v>0.50622673366223536</v>
      </c>
      <c r="K166" s="174">
        <f t="shared" si="22"/>
        <v>0.50814286044769597</v>
      </c>
      <c r="L166" s="174">
        <f t="shared" si="22"/>
        <v>0.51266702615874993</v>
      </c>
      <c r="M166" s="174">
        <f t="shared" si="22"/>
        <v>0.51793622672898187</v>
      </c>
      <c r="N166" s="174">
        <f t="shared" si="22"/>
        <v>0.5197150717589889</v>
      </c>
      <c r="O166" s="174">
        <f t="shared" si="22"/>
        <v>0.52190494455188707</v>
      </c>
      <c r="P166" s="174">
        <f t="shared" si="22"/>
        <v>0.52603465593936583</v>
      </c>
      <c r="Q166" s="174">
        <f t="shared" si="22"/>
        <v>0.52727200380910766</v>
      </c>
    </row>
    <row r="167" spans="1:17" ht="12" customHeight="1" x14ac:dyDescent="0.25">
      <c r="A167" s="167" t="s">
        <v>155</v>
      </c>
      <c r="B167" s="174">
        <f t="shared" si="22"/>
        <v>0.5818961943885016</v>
      </c>
      <c r="C167" s="174">
        <f t="shared" si="22"/>
        <v>0.58728100346370704</v>
      </c>
      <c r="D167" s="174">
        <f t="shared" si="22"/>
        <v>0.5952053715320399</v>
      </c>
      <c r="E167" s="174">
        <f t="shared" si="22"/>
        <v>0.59977642639134132</v>
      </c>
      <c r="F167" s="174">
        <f t="shared" si="22"/>
        <v>0.60844361681761361</v>
      </c>
      <c r="G167" s="174">
        <f t="shared" si="22"/>
        <v>0.61570365427725426</v>
      </c>
      <c r="H167" s="174">
        <f t="shared" si="22"/>
        <v>0.61989539472849942</v>
      </c>
      <c r="I167" s="174">
        <f t="shared" si="22"/>
        <v>0.62337340061218671</v>
      </c>
      <c r="J167" s="174">
        <f t="shared" si="22"/>
        <v>0.62496257776540387</v>
      </c>
      <c r="K167" s="174">
        <f t="shared" si="22"/>
        <v>0.62468869362302348</v>
      </c>
      <c r="L167" s="174">
        <f t="shared" si="22"/>
        <v>0.62685087407217344</v>
      </c>
      <c r="M167" s="174">
        <f t="shared" si="22"/>
        <v>0.62553193233275273</v>
      </c>
      <c r="N167" s="174">
        <f t="shared" si="22"/>
        <v>0.63311056335809601</v>
      </c>
      <c r="O167" s="174">
        <f t="shared" si="22"/>
        <v>0.64158062279061145</v>
      </c>
      <c r="P167" s="174">
        <f t="shared" si="22"/>
        <v>0.63403801753440647</v>
      </c>
      <c r="Q167" s="174">
        <f t="shared" si="22"/>
        <v>0.63951368894276028</v>
      </c>
    </row>
    <row r="168" spans="1:17" ht="12" customHeight="1" x14ac:dyDescent="0.25">
      <c r="A168" s="166" t="s">
        <v>55</v>
      </c>
      <c r="B168" s="173">
        <f t="shared" si="22"/>
        <v>0.47496539920095876</v>
      </c>
      <c r="C168" s="173">
        <f t="shared" si="22"/>
        <v>0.48088738251058266</v>
      </c>
      <c r="D168" s="173">
        <f t="shared" si="22"/>
        <v>0.49003446566703307</v>
      </c>
      <c r="E168" s="173">
        <f t="shared" si="22"/>
        <v>0.49499488879565889</v>
      </c>
      <c r="F168" s="173">
        <f t="shared" si="22"/>
        <v>0.50517934351786964</v>
      </c>
      <c r="G168" s="173">
        <f t="shared" si="22"/>
        <v>0.51363740933892088</v>
      </c>
      <c r="H168" s="173">
        <f t="shared" si="22"/>
        <v>0.5181950474170981</v>
      </c>
      <c r="I168" s="173">
        <f t="shared" si="22"/>
        <v>0.52184673728397324</v>
      </c>
      <c r="J168" s="173">
        <f t="shared" si="22"/>
        <v>0.52217227127454191</v>
      </c>
      <c r="K168" s="173">
        <f t="shared" si="22"/>
        <v>0.5234203610054885</v>
      </c>
      <c r="L168" s="173">
        <f t="shared" si="22"/>
        <v>0.52392050690386971</v>
      </c>
      <c r="M168" s="173">
        <f t="shared" si="22"/>
        <v>0.53038834365102772</v>
      </c>
      <c r="N168" s="173">
        <f t="shared" si="22"/>
        <v>0.53168696536818438</v>
      </c>
      <c r="O168" s="173">
        <f t="shared" si="22"/>
        <v>0.53373587751911777</v>
      </c>
      <c r="P168" s="173">
        <f t="shared" si="22"/>
        <v>0.53857852675299966</v>
      </c>
      <c r="Q168" s="173">
        <f t="shared" si="22"/>
        <v>0.53914743073799909</v>
      </c>
    </row>
    <row r="169" spans="1:17" ht="12" customHeight="1" x14ac:dyDescent="0.25">
      <c r="A169" s="147" t="s">
        <v>59</v>
      </c>
      <c r="B169" s="172">
        <f t="shared" si="22"/>
        <v>0.99999999999999956</v>
      </c>
      <c r="C169" s="172">
        <f t="shared" si="22"/>
        <v>1</v>
      </c>
      <c r="D169" s="172">
        <f t="shared" si="22"/>
        <v>1.0000000000000002</v>
      </c>
      <c r="E169" s="172">
        <f t="shared" si="22"/>
        <v>1.0000000000000004</v>
      </c>
      <c r="F169" s="172">
        <f t="shared" si="22"/>
        <v>1.0000000000000004</v>
      </c>
      <c r="G169" s="172">
        <f t="shared" si="22"/>
        <v>1.0000000000000002</v>
      </c>
      <c r="H169" s="172">
        <f t="shared" si="22"/>
        <v>1.0000000000000002</v>
      </c>
      <c r="I169" s="172">
        <f t="shared" si="22"/>
        <v>1</v>
      </c>
      <c r="J169" s="172">
        <f t="shared" si="22"/>
        <v>1</v>
      </c>
      <c r="K169" s="172">
        <f t="shared" si="22"/>
        <v>1</v>
      </c>
      <c r="L169" s="172">
        <f t="shared" si="22"/>
        <v>1.0000000000000002</v>
      </c>
      <c r="M169" s="172">
        <f t="shared" si="22"/>
        <v>1.0000000000000004</v>
      </c>
      <c r="N169" s="172">
        <f t="shared" si="22"/>
        <v>1</v>
      </c>
      <c r="O169" s="172">
        <f t="shared" si="22"/>
        <v>1</v>
      </c>
      <c r="P169" s="172">
        <f t="shared" si="22"/>
        <v>1.0000000000000004</v>
      </c>
      <c r="Q169" s="172">
        <f t="shared" si="22"/>
        <v>1.0000000000000002</v>
      </c>
    </row>
    <row r="170" spans="1:17" ht="12" customHeight="1" x14ac:dyDescent="0.25">
      <c r="A170" s="163" t="s">
        <v>144</v>
      </c>
      <c r="B170" s="171">
        <f t="shared" si="22"/>
        <v>0.56995847904115082</v>
      </c>
      <c r="C170" s="171">
        <f t="shared" si="22"/>
        <v>0.57765250397885248</v>
      </c>
      <c r="D170" s="171">
        <f t="shared" si="22"/>
        <v>0.58162105230834293</v>
      </c>
      <c r="E170" s="171">
        <f t="shared" si="22"/>
        <v>0.58627708141376567</v>
      </c>
      <c r="F170" s="171">
        <f t="shared" si="22"/>
        <v>0.59132433744198221</v>
      </c>
      <c r="G170" s="171">
        <f t="shared" si="22"/>
        <v>0.5966687089549465</v>
      </c>
      <c r="H170" s="171">
        <f t="shared" si="22"/>
        <v>0.60016400991218499</v>
      </c>
      <c r="I170" s="171">
        <f t="shared" si="22"/>
        <v>0.60370866762758202</v>
      </c>
      <c r="J170" s="171">
        <f t="shared" si="22"/>
        <v>0.60690191477139444</v>
      </c>
      <c r="K170" s="171">
        <f t="shared" si="22"/>
        <v>0.6111860674224846</v>
      </c>
      <c r="L170" s="171">
        <f t="shared" si="22"/>
        <v>0.6131657163941937</v>
      </c>
      <c r="M170" s="171">
        <f t="shared" si="22"/>
        <v>0.61558412001106511</v>
      </c>
      <c r="N170" s="171">
        <f t="shared" si="22"/>
        <v>0.61889325457700506</v>
      </c>
      <c r="O170" s="171">
        <f t="shared" si="22"/>
        <v>0.62337387673358291</v>
      </c>
      <c r="P170" s="171">
        <f t="shared" si="22"/>
        <v>0.62613187780635482</v>
      </c>
      <c r="Q170" s="171">
        <f t="shared" si="22"/>
        <v>0.62939306664626282</v>
      </c>
    </row>
    <row r="171" spans="1:17" ht="12" customHeight="1" x14ac:dyDescent="0.25">
      <c r="A171" s="161" t="s">
        <v>143</v>
      </c>
      <c r="B171" s="170">
        <f t="shared" si="22"/>
        <v>0.67094336319781189</v>
      </c>
      <c r="C171" s="170">
        <f t="shared" si="22"/>
        <v>0.68310470017213043</v>
      </c>
      <c r="D171" s="170">
        <f t="shared" si="22"/>
        <v>0.68854677878600379</v>
      </c>
      <c r="E171" s="170">
        <f t="shared" si="22"/>
        <v>0.6948578648934004</v>
      </c>
      <c r="F171" s="170">
        <f t="shared" si="22"/>
        <v>0.69794742574110902</v>
      </c>
      <c r="G171" s="170">
        <f t="shared" si="22"/>
        <v>0.70156035537732253</v>
      </c>
      <c r="H171" s="170">
        <f t="shared" si="22"/>
        <v>0.70355477308881542</v>
      </c>
      <c r="I171" s="170">
        <f t="shared" si="22"/>
        <v>0.70599834264339623</v>
      </c>
      <c r="J171" s="170">
        <f t="shared" si="22"/>
        <v>0.7084141766842601</v>
      </c>
      <c r="K171" s="170">
        <f t="shared" si="22"/>
        <v>0.71108788155523417</v>
      </c>
      <c r="L171" s="170">
        <f t="shared" si="22"/>
        <v>0.71305886943931296</v>
      </c>
      <c r="M171" s="170">
        <f t="shared" si="22"/>
        <v>0.71326867569053021</v>
      </c>
      <c r="N171" s="170">
        <f t="shared" si="22"/>
        <v>0.71519142259751889</v>
      </c>
      <c r="O171" s="170">
        <f t="shared" si="22"/>
        <v>0.71781435718282671</v>
      </c>
      <c r="P171" s="170">
        <f t="shared" si="22"/>
        <v>0.71951522398928991</v>
      </c>
      <c r="Q171" s="170">
        <f t="shared" si="22"/>
        <v>0.72163372741265008</v>
      </c>
    </row>
    <row r="172" spans="1:17" ht="12" customHeight="1" x14ac:dyDescent="0.25">
      <c r="A172" s="148" t="s">
        <v>57</v>
      </c>
      <c r="B172" s="73">
        <f t="shared" si="22"/>
        <v>0.5699584790411506</v>
      </c>
      <c r="C172" s="73">
        <f t="shared" si="22"/>
        <v>0.58507661947819756</v>
      </c>
      <c r="D172" s="73">
        <f t="shared" si="22"/>
        <v>0.59144074224651599</v>
      </c>
      <c r="E172" s="73">
        <f t="shared" si="22"/>
        <v>0.59899007219955558</v>
      </c>
      <c r="F172" s="73">
        <f t="shared" si="22"/>
        <v>0.60235527561249458</v>
      </c>
      <c r="G172" s="73">
        <f t="shared" si="22"/>
        <v>0.60644390385890545</v>
      </c>
      <c r="H172" s="73">
        <f t="shared" si="22"/>
        <v>0.60837756288153799</v>
      </c>
      <c r="I172" s="73">
        <f t="shared" si="22"/>
        <v>0.61089394821454535</v>
      </c>
      <c r="J172" s="73">
        <f t="shared" si="22"/>
        <v>0.61341000375311261</v>
      </c>
      <c r="K172" s="73">
        <f t="shared" si="22"/>
        <v>0.61623010674720846</v>
      </c>
      <c r="L172" s="73">
        <f t="shared" si="22"/>
        <v>0.61808018313310542</v>
      </c>
      <c r="M172" s="73">
        <f t="shared" si="22"/>
        <v>0.62007950487780661</v>
      </c>
      <c r="N172" s="73">
        <f t="shared" si="22"/>
        <v>0.6229515180671078</v>
      </c>
      <c r="O172" s="73">
        <f t="shared" si="22"/>
        <v>0.62644754416176451</v>
      </c>
      <c r="P172" s="73">
        <f t="shared" si="22"/>
        <v>0.6285968249444811</v>
      </c>
      <c r="Q172" s="73">
        <f t="shared" si="22"/>
        <v>0.63121682555097236</v>
      </c>
    </row>
    <row r="173" spans="1:17" ht="12" customHeight="1" x14ac:dyDescent="0.25">
      <c r="A173" s="148" t="s">
        <v>59</v>
      </c>
      <c r="B173" s="73">
        <f t="shared" si="22"/>
        <v>1</v>
      </c>
      <c r="C173" s="73">
        <f t="shared" si="22"/>
        <v>0.99999999999999956</v>
      </c>
      <c r="D173" s="73">
        <f t="shared" si="22"/>
        <v>1.0000000000000007</v>
      </c>
      <c r="E173" s="73">
        <f t="shared" si="22"/>
        <v>0.99999999999999967</v>
      </c>
      <c r="F173" s="73">
        <f t="shared" si="22"/>
        <v>1</v>
      </c>
      <c r="G173" s="73">
        <f t="shared" si="22"/>
        <v>1.0000000000000004</v>
      </c>
      <c r="H173" s="73">
        <f t="shared" si="22"/>
        <v>0.99999999999999956</v>
      </c>
      <c r="I173" s="73">
        <f t="shared" si="22"/>
        <v>1.0000000000000004</v>
      </c>
      <c r="J173" s="73">
        <f t="shared" si="22"/>
        <v>0.99999999999999967</v>
      </c>
      <c r="K173" s="73">
        <f t="shared" si="22"/>
        <v>1</v>
      </c>
      <c r="L173" s="73">
        <f t="shared" si="22"/>
        <v>0.99999999999999933</v>
      </c>
      <c r="M173" s="73">
        <f t="shared" si="22"/>
        <v>1</v>
      </c>
      <c r="N173" s="73">
        <f t="shared" si="22"/>
        <v>1</v>
      </c>
      <c r="O173" s="73">
        <f t="shared" si="22"/>
        <v>1.0000000000000011</v>
      </c>
      <c r="P173" s="73">
        <f t="shared" si="22"/>
        <v>0.99999999999999933</v>
      </c>
      <c r="Q173" s="73">
        <f t="shared" si="22"/>
        <v>0.99999999999999956</v>
      </c>
    </row>
    <row r="174" spans="1:17" ht="12" customHeight="1" x14ac:dyDescent="0.25">
      <c r="A174" s="163" t="s">
        <v>142</v>
      </c>
      <c r="B174" s="171">
        <f t="shared" si="22"/>
        <v>0.72828027877480372</v>
      </c>
      <c r="C174" s="171">
        <f t="shared" si="22"/>
        <v>0.72828027877480361</v>
      </c>
      <c r="D174" s="171">
        <f t="shared" si="22"/>
        <v>0.73096904017402609</v>
      </c>
      <c r="E174" s="171">
        <f t="shared" si="22"/>
        <v>0.73456054258848358</v>
      </c>
      <c r="F174" s="171">
        <f t="shared" si="22"/>
        <v>0.74130158205050134</v>
      </c>
      <c r="G174" s="171">
        <f t="shared" si="22"/>
        <v>0.7477521513776445</v>
      </c>
      <c r="H174" s="171">
        <f t="shared" si="22"/>
        <v>0.7533059104922919</v>
      </c>
      <c r="I174" s="171">
        <f t="shared" si="22"/>
        <v>0.76441148839432849</v>
      </c>
      <c r="J174" s="171">
        <f t="shared" si="22"/>
        <v>0.76865244550675682</v>
      </c>
      <c r="K174" s="171">
        <f t="shared" si="22"/>
        <v>0.76893798688604198</v>
      </c>
      <c r="L174" s="171">
        <f t="shared" si="22"/>
        <v>0.77420248802092773</v>
      </c>
      <c r="M174" s="171">
        <f t="shared" si="22"/>
        <v>0.77852448233557192</v>
      </c>
      <c r="N174" s="171">
        <f t="shared" si="22"/>
        <v>0.77977615232305664</v>
      </c>
      <c r="O174" s="171">
        <f t="shared" si="22"/>
        <v>0.7821571913191574</v>
      </c>
      <c r="P174" s="171">
        <f t="shared" si="22"/>
        <v>0.7892701752213237</v>
      </c>
      <c r="Q174" s="171">
        <f t="shared" ref="Q174" si="23">IF(Q150=0,"",Q150/Q126)</f>
        <v>0.79010213199026891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0.7957057303573154</v>
      </c>
      <c r="C175" s="170">
        <f t="shared" si="24"/>
        <v>0.79450346065435506</v>
      </c>
      <c r="D175" s="170">
        <f t="shared" si="24"/>
        <v>0.79630549521304517</v>
      </c>
      <c r="E175" s="170">
        <f t="shared" si="24"/>
        <v>0.79963798084912829</v>
      </c>
      <c r="F175" s="170">
        <f t="shared" si="24"/>
        <v>0.80884823317526544</v>
      </c>
      <c r="G175" s="170">
        <f t="shared" si="24"/>
        <v>0.81644069552696774</v>
      </c>
      <c r="H175" s="170">
        <f t="shared" si="24"/>
        <v>0.82078225892008438</v>
      </c>
      <c r="I175" s="170">
        <f t="shared" si="24"/>
        <v>0.82250324090321003</v>
      </c>
      <c r="J175" s="170">
        <f t="shared" si="24"/>
        <v>0.82768373246887061</v>
      </c>
      <c r="K175" s="170">
        <f t="shared" si="24"/>
        <v>0.82714519306142564</v>
      </c>
      <c r="L175" s="170">
        <f t="shared" si="24"/>
        <v>0.83193591519311427</v>
      </c>
      <c r="M175" s="170">
        <f t="shared" si="24"/>
        <v>0.83126129874241039</v>
      </c>
      <c r="N175" s="170">
        <f t="shared" si="24"/>
        <v>0.8290438504800014</v>
      </c>
      <c r="O175" s="170">
        <f t="shared" si="24"/>
        <v>0.8305995472015496</v>
      </c>
      <c r="P175" s="170">
        <f t="shared" si="24"/>
        <v>0.84002681021179915</v>
      </c>
      <c r="Q175" s="170">
        <f t="shared" si="24"/>
        <v>0.84018380804001735</v>
      </c>
    </row>
    <row r="176" spans="1:17" ht="12" customHeight="1" x14ac:dyDescent="0.25">
      <c r="A176" s="148" t="s">
        <v>60</v>
      </c>
      <c r="B176" s="73">
        <f t="shared" si="24"/>
        <v>0.7282802787748035</v>
      </c>
      <c r="C176" s="73">
        <f t="shared" si="24"/>
        <v>0.72828027877480339</v>
      </c>
      <c r="D176" s="73">
        <f t="shared" si="24"/>
        <v>0.73206551069588</v>
      </c>
      <c r="E176" s="73">
        <f t="shared" si="24"/>
        <v>0.73658557010935721</v>
      </c>
      <c r="F176" s="73">
        <f t="shared" si="24"/>
        <v>0.74760872130835443</v>
      </c>
      <c r="G176" s="73">
        <f t="shared" si="24"/>
        <v>0.75719890761818021</v>
      </c>
      <c r="H176" s="73">
        <f t="shared" si="24"/>
        <v>0.76284443213052922</v>
      </c>
      <c r="I176" s="73">
        <f t="shared" si="24"/>
        <v>0.76567259841607171</v>
      </c>
      <c r="J176" s="73">
        <f t="shared" si="24"/>
        <v>0.77410621487050513</v>
      </c>
      <c r="K176" s="73">
        <f t="shared" si="24"/>
        <v>0.77494717193407059</v>
      </c>
      <c r="L176" s="73">
        <f t="shared" si="24"/>
        <v>0.78282084820073694</v>
      </c>
      <c r="M176" s="73">
        <f t="shared" si="24"/>
        <v>0.7847291417965071</v>
      </c>
      <c r="N176" s="73">
        <f t="shared" si="24"/>
        <v>0.78519004870426268</v>
      </c>
      <c r="O176" s="73">
        <f t="shared" si="24"/>
        <v>0.78549600000000031</v>
      </c>
      <c r="P176" s="73">
        <f t="shared" si="24"/>
        <v>0.7967726712047235</v>
      </c>
      <c r="Q176" s="73">
        <f t="shared" si="24"/>
        <v>0.79734259525493367</v>
      </c>
    </row>
    <row r="177" spans="1:17" ht="12" customHeight="1" x14ac:dyDescent="0.25">
      <c r="A177" s="148" t="s">
        <v>59</v>
      </c>
      <c r="B177" s="73">
        <f t="shared" si="24"/>
        <v>1</v>
      </c>
      <c r="C177" s="73">
        <f t="shared" si="24"/>
        <v>1.0000000000000002</v>
      </c>
      <c r="D177" s="73">
        <f t="shared" si="24"/>
        <v>1.0000000000000002</v>
      </c>
      <c r="E177" s="73">
        <f t="shared" si="24"/>
        <v>1</v>
      </c>
      <c r="F177" s="73">
        <f t="shared" si="24"/>
        <v>1</v>
      </c>
      <c r="G177" s="73">
        <f t="shared" si="24"/>
        <v>1</v>
      </c>
      <c r="H177" s="73">
        <f t="shared" si="24"/>
        <v>1</v>
      </c>
      <c r="I177" s="73">
        <f t="shared" si="24"/>
        <v>1</v>
      </c>
      <c r="J177" s="73">
        <f t="shared" si="24"/>
        <v>1.0000000000000004</v>
      </c>
      <c r="K177" s="73">
        <f t="shared" si="24"/>
        <v>1</v>
      </c>
      <c r="L177" s="73">
        <f t="shared" si="24"/>
        <v>1.0000000000000002</v>
      </c>
      <c r="M177" s="73">
        <f t="shared" si="24"/>
        <v>0.99999999999999944</v>
      </c>
      <c r="N177" s="73">
        <f t="shared" si="24"/>
        <v>0.99999999999999978</v>
      </c>
      <c r="O177" s="73">
        <f t="shared" si="24"/>
        <v>1.0000000000000002</v>
      </c>
      <c r="P177" s="73">
        <f t="shared" si="24"/>
        <v>1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0.53821401739593866</v>
      </c>
      <c r="C178" s="169">
        <f t="shared" si="24"/>
        <v>0.53501349480579763</v>
      </c>
      <c r="D178" s="169">
        <f t="shared" si="24"/>
        <v>0.55526122342945639</v>
      </c>
      <c r="E178" s="169">
        <f t="shared" si="24"/>
        <v>0.56197478792630307</v>
      </c>
      <c r="F178" s="169">
        <f t="shared" si="24"/>
        <v>0.58161098753710139</v>
      </c>
      <c r="G178" s="169">
        <f t="shared" si="24"/>
        <v>0.60252683300309062</v>
      </c>
      <c r="H178" s="169">
        <f t="shared" si="24"/>
        <v>0.60727025327578243</v>
      </c>
      <c r="I178" s="169">
        <f t="shared" si="24"/>
        <v>0.62525895532074538</v>
      </c>
      <c r="J178" s="169">
        <f t="shared" si="24"/>
        <v>0.62653030274094657</v>
      </c>
      <c r="K178" s="169">
        <f t="shared" si="24"/>
        <v>0.63051735033225564</v>
      </c>
      <c r="L178" s="169">
        <f t="shared" si="24"/>
        <v>0.61729156982164457</v>
      </c>
      <c r="M178" s="169">
        <f t="shared" si="24"/>
        <v>0.66697294746810798</v>
      </c>
      <c r="N178" s="169">
        <f t="shared" si="24"/>
        <v>0.67212627438513595</v>
      </c>
      <c r="O178" s="169">
        <f t="shared" si="24"/>
        <v>0.67185200559178815</v>
      </c>
      <c r="P178" s="169">
        <f t="shared" si="24"/>
        <v>0.7213664800341798</v>
      </c>
      <c r="Q178" s="169">
        <f t="shared" si="24"/>
        <v>0.72185733453062628</v>
      </c>
    </row>
    <row r="179" spans="1:17" ht="12" customHeight="1" x14ac:dyDescent="0.25">
      <c r="A179" s="23" t="s">
        <v>55</v>
      </c>
      <c r="B179" s="73">
        <f t="shared" si="24"/>
        <v>0.35531477213353407</v>
      </c>
      <c r="C179" s="73">
        <f t="shared" si="24"/>
        <v>0.35531477213353407</v>
      </c>
      <c r="D179" s="73">
        <f t="shared" si="24"/>
        <v>0.35531477213353407</v>
      </c>
      <c r="E179" s="73">
        <f t="shared" si="24"/>
        <v>0.35531477213353407</v>
      </c>
      <c r="F179" s="73">
        <f t="shared" si="24"/>
        <v>0.35531477213353402</v>
      </c>
      <c r="G179" s="73">
        <f t="shared" si="24"/>
        <v>0.35531477213353424</v>
      </c>
      <c r="H179" s="73">
        <f t="shared" si="24"/>
        <v>0.35531477213353407</v>
      </c>
      <c r="I179" s="73">
        <f t="shared" si="24"/>
        <v>0.35531477213353413</v>
      </c>
      <c r="J179" s="73">
        <f t="shared" si="24"/>
        <v>0.35531477213353413</v>
      </c>
      <c r="K179" s="73">
        <f t="shared" si="24"/>
        <v>0.35531477213353424</v>
      </c>
      <c r="L179" s="73">
        <f t="shared" si="24"/>
        <v>0.35531477213353402</v>
      </c>
      <c r="M179" s="73">
        <f t="shared" si="24"/>
        <v>0.35531477213353391</v>
      </c>
      <c r="N179" s="73">
        <f t="shared" si="24"/>
        <v>0.35531477213353385</v>
      </c>
      <c r="O179" s="73">
        <f t="shared" si="24"/>
        <v>0.35531477213353402</v>
      </c>
      <c r="P179" s="73">
        <f t="shared" si="24"/>
        <v>0.35531477213353374</v>
      </c>
      <c r="Q179" s="73">
        <f t="shared" si="24"/>
        <v>0.3553147721335343</v>
      </c>
    </row>
    <row r="180" spans="1:17" ht="12" customHeight="1" x14ac:dyDescent="0.25">
      <c r="A180" s="23" t="s">
        <v>57</v>
      </c>
      <c r="B180" s="73">
        <f t="shared" si="24"/>
        <v>0.41854309232117787</v>
      </c>
      <c r="C180" s="73">
        <f t="shared" si="24"/>
        <v>0.42136928895644721</v>
      </c>
      <c r="D180" s="73">
        <f t="shared" si="24"/>
        <v>0.42434679467102021</v>
      </c>
      <c r="E180" s="73">
        <f t="shared" si="24"/>
        <v>0.42852759064155166</v>
      </c>
      <c r="F180" s="73">
        <f t="shared" si="24"/>
        <v>0.43445453328451988</v>
      </c>
      <c r="G180" s="73">
        <f t="shared" si="24"/>
        <v>0.43995844100142151</v>
      </c>
      <c r="H180" s="73">
        <f t="shared" si="24"/>
        <v>0.44679155269596221</v>
      </c>
      <c r="I180" s="73">
        <f t="shared" si="24"/>
        <v>0.45178433724192146</v>
      </c>
      <c r="J180" s="73">
        <f t="shared" si="24"/>
        <v>0.45768775731530015</v>
      </c>
      <c r="K180" s="73">
        <f t="shared" si="24"/>
        <v>0.45944212909279469</v>
      </c>
      <c r="L180" s="73">
        <f t="shared" si="24"/>
        <v>0.46235127550979666</v>
      </c>
      <c r="M180" s="73">
        <f t="shared" si="24"/>
        <v>0.46381983358129153</v>
      </c>
      <c r="N180" s="73">
        <f t="shared" si="24"/>
        <v>0.46457723839575632</v>
      </c>
      <c r="O180" s="73">
        <f t="shared" si="24"/>
        <v>0.4668566117117165</v>
      </c>
      <c r="P180" s="73">
        <f t="shared" si="24"/>
        <v>0.47023159753044519</v>
      </c>
      <c r="Q180" s="73">
        <f t="shared" si="24"/>
        <v>0.47212141520595313</v>
      </c>
    </row>
    <row r="181" spans="1:17" ht="12" customHeight="1" x14ac:dyDescent="0.25">
      <c r="A181" s="29" t="s">
        <v>140</v>
      </c>
      <c r="B181" s="65">
        <f t="shared" si="24"/>
        <v>0.80244155533277872</v>
      </c>
      <c r="C181" s="65">
        <f t="shared" si="24"/>
        <v>0.80305412820934774</v>
      </c>
      <c r="D181" s="65">
        <f t="shared" si="24"/>
        <v>0.80862675655948923</v>
      </c>
      <c r="E181" s="65">
        <f t="shared" si="24"/>
        <v>0.81223771104813869</v>
      </c>
      <c r="F181" s="65">
        <f t="shared" si="24"/>
        <v>0.81808727940235149</v>
      </c>
      <c r="G181" s="65">
        <f t="shared" si="24"/>
        <v>0.82296746172699653</v>
      </c>
      <c r="H181" s="65">
        <f t="shared" si="24"/>
        <v>0.82628548396058243</v>
      </c>
      <c r="I181" s="65">
        <f t="shared" si="24"/>
        <v>0.82934377062368059</v>
      </c>
      <c r="J181" s="65">
        <f t="shared" si="24"/>
        <v>0.8322163891481108</v>
      </c>
      <c r="K181" s="65">
        <f t="shared" si="24"/>
        <v>0.83272321681508887</v>
      </c>
      <c r="L181" s="65">
        <f t="shared" si="24"/>
        <v>0.83450917621118759</v>
      </c>
      <c r="M181" s="65">
        <f t="shared" si="24"/>
        <v>0.83790932349359393</v>
      </c>
      <c r="N181" s="65">
        <f t="shared" si="24"/>
        <v>0.84123018597865384</v>
      </c>
      <c r="O181" s="65">
        <f t="shared" si="24"/>
        <v>0.84458465645288894</v>
      </c>
      <c r="P181" s="65">
        <f t="shared" si="24"/>
        <v>0.84801429576474119</v>
      </c>
      <c r="Q181" s="65">
        <f t="shared" si="24"/>
        <v>0.84906231800139176</v>
      </c>
    </row>
    <row r="183" spans="1:17" ht="12" customHeight="1" x14ac:dyDescent="0.25">
      <c r="A183" s="152" t="s">
        <v>121</v>
      </c>
      <c r="B183" s="168">
        <f>SUM(B184,B187,B189,B202)</f>
        <v>20.88262205463824</v>
      </c>
      <c r="C183" s="168">
        <f t="shared" ref="C183:Q183" si="25">SUM(C184,C187,C189,C202)</f>
        <v>21.055676765832615</v>
      </c>
      <c r="D183" s="168">
        <f t="shared" si="25"/>
        <v>20.704720010622591</v>
      </c>
      <c r="E183" s="168">
        <f t="shared" si="25"/>
        <v>20.546166639819894</v>
      </c>
      <c r="F183" s="168">
        <f t="shared" si="25"/>
        <v>21.599299854741446</v>
      </c>
      <c r="G183" s="168">
        <f t="shared" si="25"/>
        <v>22.886996532699214</v>
      </c>
      <c r="H183" s="168">
        <f t="shared" si="25"/>
        <v>26.835958643161014</v>
      </c>
      <c r="I183" s="168">
        <f t="shared" si="25"/>
        <v>25.044634871743554</v>
      </c>
      <c r="J183" s="168">
        <f t="shared" si="25"/>
        <v>26.943812592345925</v>
      </c>
      <c r="K183" s="168">
        <f t="shared" si="25"/>
        <v>26.754506638966678</v>
      </c>
      <c r="L183" s="168">
        <f t="shared" si="25"/>
        <v>30.059176455050313</v>
      </c>
      <c r="M183" s="168">
        <f t="shared" si="25"/>
        <v>23.952181505862505</v>
      </c>
      <c r="N183" s="168">
        <f t="shared" si="25"/>
        <v>25.261571753544125</v>
      </c>
      <c r="O183" s="168">
        <f t="shared" si="25"/>
        <v>26.418732358257039</v>
      </c>
      <c r="P183" s="168">
        <f t="shared" si="25"/>
        <v>22.743084567299263</v>
      </c>
      <c r="Q183" s="168">
        <f t="shared" si="25"/>
        <v>22.541612547676259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2.5068471797444873</v>
      </c>
      <c r="C189" s="157">
        <f>RES_hhdet_emi!C$87</f>
        <v>3.1297269858177197</v>
      </c>
      <c r="D189" s="157">
        <f>RES_hhdet_emi!D$87</f>
        <v>3.373770967727213</v>
      </c>
      <c r="E189" s="157">
        <f>RES_hhdet_emi!E$87</f>
        <v>3.6938302616948975</v>
      </c>
      <c r="F189" s="157">
        <f>RES_hhdet_emi!F$87</f>
        <v>4.234160974647236</v>
      </c>
      <c r="G189" s="157">
        <f>RES_hhdet_emi!G$87</f>
        <v>5.2432847775807652</v>
      </c>
      <c r="H189" s="157">
        <f>RES_hhdet_emi!H$87</f>
        <v>5.8357552481312442</v>
      </c>
      <c r="I189" s="157">
        <f>RES_hhdet_emi!I$87</f>
        <v>6.5052900153587698</v>
      </c>
      <c r="J189" s="157">
        <f>RES_hhdet_emi!J$87</f>
        <v>7.0896370790912924</v>
      </c>
      <c r="K189" s="157">
        <f>RES_hhdet_emi!K$87</f>
        <v>7.2196708134264052</v>
      </c>
      <c r="L189" s="157">
        <f>RES_hhdet_emi!L$87</f>
        <v>7.2831025388459656</v>
      </c>
      <c r="M189" s="157">
        <f>RES_hhdet_emi!M$87</f>
        <v>7.4594746774717908</v>
      </c>
      <c r="N189" s="157">
        <f>RES_hhdet_emi!N$87</f>
        <v>7.6319732776456899</v>
      </c>
      <c r="O189" s="157">
        <f>RES_hhdet_emi!O$87</f>
        <v>7.6860282012870513</v>
      </c>
      <c r="P189" s="157">
        <f>RES_hhdet_emi!P$87</f>
        <v>7.714323841108615</v>
      </c>
      <c r="Q189" s="157">
        <f>RES_hhdet_emi!Q$87</f>
        <v>7.8334555092715004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2.4665990870550236</v>
      </c>
      <c r="C194" s="162">
        <f>RES_hhdet_emi!C$92</f>
        <v>3.0736905123646046</v>
      </c>
      <c r="D194" s="162">
        <f>RES_hhdet_emi!D$92</f>
        <v>3.3079898174550322</v>
      </c>
      <c r="E194" s="162">
        <f>RES_hhdet_emi!E$92</f>
        <v>3.6163039565576143</v>
      </c>
      <c r="F194" s="162">
        <f>RES_hhdet_emi!F$92</f>
        <v>4.1383587471562944</v>
      </c>
      <c r="G194" s="162">
        <f>RES_hhdet_emi!G$92</f>
        <v>5.1183383017150437</v>
      </c>
      <c r="H194" s="162">
        <f>RES_hhdet_emi!H$92</f>
        <v>5.6938037972053666</v>
      </c>
      <c r="I194" s="162">
        <f>RES_hhdet_emi!I$92</f>
        <v>6.3393140072633782</v>
      </c>
      <c r="J194" s="162">
        <f>RES_hhdet_emi!J$92</f>
        <v>6.8989283681466596</v>
      </c>
      <c r="K194" s="162">
        <f>RES_hhdet_emi!K$92</f>
        <v>7.0086058907034916</v>
      </c>
      <c r="L194" s="162">
        <f>RES_hhdet_emi!L$92</f>
        <v>7.058303839043921</v>
      </c>
      <c r="M194" s="162">
        <f>RES_hhdet_emi!M$92</f>
        <v>7.2208641839191099</v>
      </c>
      <c r="N194" s="162">
        <f>RES_hhdet_emi!N$92</f>
        <v>7.3822170722098335</v>
      </c>
      <c r="O194" s="162">
        <f>RES_hhdet_emi!O$92</f>
        <v>7.4293293169199588</v>
      </c>
      <c r="P194" s="162">
        <f>RES_hhdet_emi!P$92</f>
        <v>7.453868028352133</v>
      </c>
      <c r="Q194" s="162">
        <f>RES_hhdet_emi!Q$92</f>
        <v>7.5693213212198343</v>
      </c>
    </row>
    <row r="195" spans="1:17" ht="12" customHeight="1" x14ac:dyDescent="0.25">
      <c r="A195" s="161" t="s">
        <v>143</v>
      </c>
      <c r="B195" s="160">
        <f>SUM(B196:B197)</f>
        <v>4.0248092689463562E-2</v>
      </c>
      <c r="C195" s="160">
        <f t="shared" ref="C195:Q195" si="29">SUM(C196:C197)</f>
        <v>5.6036473453115056E-2</v>
      </c>
      <c r="D195" s="160">
        <f t="shared" si="29"/>
        <v>6.5781150272180872E-2</v>
      </c>
      <c r="E195" s="160">
        <f t="shared" si="29"/>
        <v>7.7526305137283355E-2</v>
      </c>
      <c r="F195" s="160">
        <f t="shared" si="29"/>
        <v>9.580222749094143E-2</v>
      </c>
      <c r="G195" s="160">
        <f t="shared" si="29"/>
        <v>0.12494647586572188</v>
      </c>
      <c r="H195" s="160">
        <f t="shared" si="29"/>
        <v>0.14195145092587766</v>
      </c>
      <c r="I195" s="160">
        <f t="shared" si="29"/>
        <v>0.16597600809539176</v>
      </c>
      <c r="J195" s="160">
        <f t="shared" si="29"/>
        <v>0.1907087109446326</v>
      </c>
      <c r="K195" s="160">
        <f t="shared" si="29"/>
        <v>0.2110649227229133</v>
      </c>
      <c r="L195" s="160">
        <f t="shared" si="29"/>
        <v>0.22479869980204439</v>
      </c>
      <c r="M195" s="160">
        <f t="shared" si="29"/>
        <v>0.23861049355268102</v>
      </c>
      <c r="N195" s="160">
        <f t="shared" si="29"/>
        <v>0.24975620543585672</v>
      </c>
      <c r="O195" s="160">
        <f t="shared" si="29"/>
        <v>0.25669888436709271</v>
      </c>
      <c r="P195" s="160">
        <f t="shared" si="29"/>
        <v>0.260455812756482</v>
      </c>
      <c r="Q195" s="160">
        <f t="shared" si="29"/>
        <v>0.26413418805166589</v>
      </c>
    </row>
    <row r="196" spans="1:17" ht="12" customHeight="1" x14ac:dyDescent="0.25">
      <c r="A196" s="148" t="s">
        <v>57</v>
      </c>
      <c r="B196" s="156">
        <f>RES_hhdet_emi!B$94</f>
        <v>4.0248092689463562E-2</v>
      </c>
      <c r="C196" s="156">
        <f>RES_hhdet_emi!C$94</f>
        <v>5.6036473453115056E-2</v>
      </c>
      <c r="D196" s="156">
        <f>RES_hhdet_emi!D$94</f>
        <v>6.5781150272180872E-2</v>
      </c>
      <c r="E196" s="156">
        <f>RES_hhdet_emi!E$94</f>
        <v>7.7526305137283355E-2</v>
      </c>
      <c r="F196" s="156">
        <f>RES_hhdet_emi!F$94</f>
        <v>9.580222749094143E-2</v>
      </c>
      <c r="G196" s="156">
        <f>RES_hhdet_emi!G$94</f>
        <v>0.12494647586572188</v>
      </c>
      <c r="H196" s="156">
        <f>RES_hhdet_emi!H$94</f>
        <v>0.14195145092587766</v>
      </c>
      <c r="I196" s="156">
        <f>RES_hhdet_emi!I$94</f>
        <v>0.16597600809539176</v>
      </c>
      <c r="J196" s="156">
        <f>RES_hhdet_emi!J$94</f>
        <v>0.1907087109446326</v>
      </c>
      <c r="K196" s="156">
        <f>RES_hhdet_emi!K$94</f>
        <v>0.2110649227229133</v>
      </c>
      <c r="L196" s="156">
        <f>RES_hhdet_emi!L$94</f>
        <v>0.22479869980204439</v>
      </c>
      <c r="M196" s="156">
        <f>RES_hhdet_emi!M$94</f>
        <v>0.23861049355268102</v>
      </c>
      <c r="N196" s="156">
        <f>RES_hhdet_emi!N$94</f>
        <v>0.24975620543585672</v>
      </c>
      <c r="O196" s="156">
        <f>RES_hhdet_emi!O$94</f>
        <v>0.25669888436709271</v>
      </c>
      <c r="P196" s="156">
        <f>RES_hhdet_emi!P$94</f>
        <v>0.260455812756482</v>
      </c>
      <c r="Q196" s="156">
        <f>RES_hhdet_emi!Q$94</f>
        <v>0.26413418805166589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18.375774874893754</v>
      </c>
      <c r="C202" s="157">
        <f t="shared" ref="C202:Q202" si="31">SUM(C203:C205)</f>
        <v>17.925949780014896</v>
      </c>
      <c r="D202" s="157">
        <f t="shared" si="31"/>
        <v>17.330949042895377</v>
      </c>
      <c r="E202" s="157">
        <f t="shared" si="31"/>
        <v>16.852336378124996</v>
      </c>
      <c r="F202" s="157">
        <f t="shared" si="31"/>
        <v>17.365138880094211</v>
      </c>
      <c r="G202" s="157">
        <f t="shared" si="31"/>
        <v>17.643711755118449</v>
      </c>
      <c r="H202" s="157">
        <f t="shared" si="31"/>
        <v>21.000203395029772</v>
      </c>
      <c r="I202" s="157">
        <f t="shared" si="31"/>
        <v>18.539344856384783</v>
      </c>
      <c r="J202" s="157">
        <f t="shared" si="31"/>
        <v>19.854175513254631</v>
      </c>
      <c r="K202" s="157">
        <f t="shared" si="31"/>
        <v>19.534835825540274</v>
      </c>
      <c r="L202" s="157">
        <f t="shared" si="31"/>
        <v>22.776073916204346</v>
      </c>
      <c r="M202" s="157">
        <f t="shared" si="31"/>
        <v>16.492706828390713</v>
      </c>
      <c r="N202" s="157">
        <f t="shared" si="31"/>
        <v>17.629598475898437</v>
      </c>
      <c r="O202" s="157">
        <f t="shared" si="31"/>
        <v>18.732704156969987</v>
      </c>
      <c r="P202" s="157">
        <f t="shared" si="31"/>
        <v>15.028760726190649</v>
      </c>
      <c r="Q202" s="157">
        <f t="shared" si="31"/>
        <v>14.70815703840476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18.375774874893754</v>
      </c>
      <c r="C204" s="156">
        <f>RES_hhdet_emi!C$102</f>
        <v>17.925949780014896</v>
      </c>
      <c r="D204" s="156">
        <f>RES_hhdet_emi!D$102</f>
        <v>17.330949042895377</v>
      </c>
      <c r="E204" s="156">
        <f>RES_hhdet_emi!E$102</f>
        <v>16.852336378124996</v>
      </c>
      <c r="F204" s="156">
        <f>RES_hhdet_emi!F$102</f>
        <v>17.365138880094211</v>
      </c>
      <c r="G204" s="156">
        <f>RES_hhdet_emi!G$102</f>
        <v>17.643711755118449</v>
      </c>
      <c r="H204" s="156">
        <f>RES_hhdet_emi!H$102</f>
        <v>21.000203395029772</v>
      </c>
      <c r="I204" s="156">
        <f>RES_hhdet_emi!I$102</f>
        <v>18.539344856384783</v>
      </c>
      <c r="J204" s="156">
        <f>RES_hhdet_emi!J$102</f>
        <v>19.854175513254631</v>
      </c>
      <c r="K204" s="156">
        <f>RES_hhdet_emi!K$102</f>
        <v>19.534835825540274</v>
      </c>
      <c r="L204" s="156">
        <f>RES_hhdet_emi!L$102</f>
        <v>22.776073916204346</v>
      </c>
      <c r="M204" s="156">
        <f>RES_hhdet_emi!M$102</f>
        <v>16.492706828390713</v>
      </c>
      <c r="N204" s="156">
        <f>RES_hhdet_emi!N$102</f>
        <v>17.629598475898437</v>
      </c>
      <c r="O204" s="156">
        <f>RES_hhdet_emi!O$102</f>
        <v>18.732704156969987</v>
      </c>
      <c r="P204" s="156">
        <f>RES_hhdet_emi!P$102</f>
        <v>15.028760726190649</v>
      </c>
      <c r="Q204" s="156">
        <f>RES_hhdet_emi!Q$102</f>
        <v>14.70815703840476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19984.998990888947</v>
      </c>
      <c r="C207" s="168">
        <f t="shared" ref="C207:Q207" si="32">IF(C111=0,0,C111/0.086*1000000/C$5)</f>
        <v>20979.249505266005</v>
      </c>
      <c r="D207" s="168">
        <f t="shared" si="32"/>
        <v>20078.854053563515</v>
      </c>
      <c r="E207" s="168">
        <f t="shared" si="32"/>
        <v>20411.409041038609</v>
      </c>
      <c r="F207" s="168">
        <f t="shared" si="32"/>
        <v>19425.66193678389</v>
      </c>
      <c r="G207" s="168">
        <f t="shared" si="32"/>
        <v>18613.244096622158</v>
      </c>
      <c r="H207" s="168">
        <f t="shared" si="32"/>
        <v>18641.913120630419</v>
      </c>
      <c r="I207" s="168">
        <f t="shared" si="32"/>
        <v>18201.337834367561</v>
      </c>
      <c r="J207" s="168">
        <f t="shared" si="32"/>
        <v>18505.639261214405</v>
      </c>
      <c r="K207" s="168">
        <f t="shared" si="32"/>
        <v>18602.512716476351</v>
      </c>
      <c r="L207" s="168">
        <f t="shared" si="32"/>
        <v>18950.26686605782</v>
      </c>
      <c r="M207" s="168">
        <f t="shared" si="32"/>
        <v>17732.895500439648</v>
      </c>
      <c r="N207" s="168">
        <f t="shared" si="32"/>
        <v>17858.727928780485</v>
      </c>
      <c r="O207" s="168">
        <f t="shared" si="32"/>
        <v>17990.657040193055</v>
      </c>
      <c r="P207" s="168">
        <f t="shared" si="32"/>
        <v>14879.465023048921</v>
      </c>
      <c r="Q207" s="168">
        <f t="shared" si="32"/>
        <v>14875.982863678939</v>
      </c>
    </row>
    <row r="208" spans="1:17" ht="12" customHeight="1" x14ac:dyDescent="0.25">
      <c r="A208" s="158" t="s">
        <v>65</v>
      </c>
      <c r="B208" s="157">
        <f>SUM(B209:B210)</f>
        <v>15571.078521787853</v>
      </c>
      <c r="C208" s="157">
        <f t="shared" ref="C208:Q208" si="33">SUM(C209:C210)</f>
        <v>16472.618630051034</v>
      </c>
      <c r="D208" s="157">
        <f t="shared" si="33"/>
        <v>15477.478135566147</v>
      </c>
      <c r="E208" s="157">
        <f t="shared" si="33"/>
        <v>15837.163986767398</v>
      </c>
      <c r="F208" s="157">
        <f t="shared" si="33"/>
        <v>14915.72189967868</v>
      </c>
      <c r="G208" s="157">
        <f t="shared" si="33"/>
        <v>14113.855746409112</v>
      </c>
      <c r="H208" s="157">
        <f t="shared" si="33"/>
        <v>14055.589827438753</v>
      </c>
      <c r="I208" s="157">
        <f t="shared" si="33"/>
        <v>13553.833088944244</v>
      </c>
      <c r="J208" s="157">
        <f t="shared" si="33"/>
        <v>13892.678715188767</v>
      </c>
      <c r="K208" s="157">
        <f t="shared" si="33"/>
        <v>13933.363324529593</v>
      </c>
      <c r="L208" s="157">
        <f t="shared" si="33"/>
        <v>14317.647359077566</v>
      </c>
      <c r="M208" s="157">
        <f t="shared" si="33"/>
        <v>12777.139362544927</v>
      </c>
      <c r="N208" s="157">
        <f t="shared" si="33"/>
        <v>13036.37769799088</v>
      </c>
      <c r="O208" s="157">
        <f t="shared" si="33"/>
        <v>13421.642181302732</v>
      </c>
      <c r="P208" s="157">
        <f t="shared" si="33"/>
        <v>9948.5357606387261</v>
      </c>
      <c r="Q208" s="157">
        <f t="shared" si="33"/>
        <v>10135.327911743052</v>
      </c>
    </row>
    <row r="209" spans="1:17" ht="12" customHeight="1" x14ac:dyDescent="0.25">
      <c r="A209" s="23" t="s">
        <v>157</v>
      </c>
      <c r="B209" s="156">
        <f>IF(B113=0,0,B113/0.086*1000000/B$7)</f>
        <v>15509.320396241113</v>
      </c>
      <c r="C209" s="156">
        <f t="shared" ref="C209:Q210" si="34">IF(C113=0,0,C113/0.086*1000000/C$7)</f>
        <v>16408.591993782928</v>
      </c>
      <c r="D209" s="156">
        <f t="shared" si="34"/>
        <v>15405.691712063786</v>
      </c>
      <c r="E209" s="156">
        <f t="shared" si="34"/>
        <v>15764.468895574559</v>
      </c>
      <c r="F209" s="156">
        <f t="shared" si="34"/>
        <v>14849.09314361309</v>
      </c>
      <c r="G209" s="156">
        <f t="shared" si="34"/>
        <v>14049.778774398883</v>
      </c>
      <c r="H209" s="156">
        <f t="shared" si="34"/>
        <v>13992.484370315155</v>
      </c>
      <c r="I209" s="156">
        <f t="shared" si="34"/>
        <v>13479.124501207041</v>
      </c>
      <c r="J209" s="156">
        <f t="shared" si="34"/>
        <v>13824.000846628513</v>
      </c>
      <c r="K209" s="156">
        <f t="shared" si="34"/>
        <v>13852.602426325277</v>
      </c>
      <c r="L209" s="156">
        <f t="shared" si="34"/>
        <v>14252.674670733197</v>
      </c>
      <c r="M209" s="156">
        <f t="shared" si="34"/>
        <v>12681.153539878444</v>
      </c>
      <c r="N209" s="156">
        <f t="shared" si="34"/>
        <v>12924.482889184012</v>
      </c>
      <c r="O209" s="156">
        <f t="shared" si="34"/>
        <v>13308.409801668615</v>
      </c>
      <c r="P209" s="156">
        <f t="shared" si="34"/>
        <v>9822.2627013474194</v>
      </c>
      <c r="Q209" s="156">
        <f t="shared" si="34"/>
        <v>10009.545464545048</v>
      </c>
    </row>
    <row r="210" spans="1:17" ht="12" customHeight="1" x14ac:dyDescent="0.25">
      <c r="A210" s="23" t="s">
        <v>60</v>
      </c>
      <c r="B210" s="156">
        <f>IF(B114=0,0,B114/0.086*1000000/B$7)</f>
        <v>61.758125546740267</v>
      </c>
      <c r="C210" s="156">
        <f t="shared" si="34"/>
        <v>64.026636268105719</v>
      </c>
      <c r="D210" s="156">
        <f t="shared" si="34"/>
        <v>71.786423502360009</v>
      </c>
      <c r="E210" s="156">
        <f t="shared" si="34"/>
        <v>72.695091192839826</v>
      </c>
      <c r="F210" s="156">
        <f t="shared" si="34"/>
        <v>66.628756065588632</v>
      </c>
      <c r="G210" s="156">
        <f t="shared" si="34"/>
        <v>64.076972010229824</v>
      </c>
      <c r="H210" s="156">
        <f t="shared" si="34"/>
        <v>63.105457123597859</v>
      </c>
      <c r="I210" s="156">
        <f t="shared" si="34"/>
        <v>74.708587737203345</v>
      </c>
      <c r="J210" s="156">
        <f t="shared" si="34"/>
        <v>68.67786856025495</v>
      </c>
      <c r="K210" s="156">
        <f t="shared" si="34"/>
        <v>80.760898204315964</v>
      </c>
      <c r="L210" s="156">
        <f t="shared" si="34"/>
        <v>64.972688344368464</v>
      </c>
      <c r="M210" s="156">
        <f t="shared" si="34"/>
        <v>95.985822666483614</v>
      </c>
      <c r="N210" s="156">
        <f t="shared" si="34"/>
        <v>111.89480880686781</v>
      </c>
      <c r="O210" s="156">
        <f t="shared" si="34"/>
        <v>113.23237963411781</v>
      </c>
      <c r="P210" s="156">
        <f t="shared" si="34"/>
        <v>126.27305929130682</v>
      </c>
      <c r="Q210" s="156">
        <f t="shared" si="34"/>
        <v>125.78244719800412</v>
      </c>
    </row>
    <row r="211" spans="1:17" ht="12" customHeight="1" x14ac:dyDescent="0.25">
      <c r="A211" s="158" t="s">
        <v>112</v>
      </c>
      <c r="B211" s="157">
        <f>B212</f>
        <v>5.2931061654021345</v>
      </c>
      <c r="C211" s="157">
        <f t="shared" ref="C211:Q211" si="35">C212</f>
        <v>5.2051354529330229</v>
      </c>
      <c r="D211" s="157">
        <f t="shared" si="35"/>
        <v>5.1942635266602029</v>
      </c>
      <c r="E211" s="157">
        <f t="shared" si="35"/>
        <v>5.098299110992274</v>
      </c>
      <c r="F211" s="157">
        <f t="shared" si="35"/>
        <v>5.017198896821518</v>
      </c>
      <c r="G211" s="157">
        <f t="shared" si="35"/>
        <v>4.815427356634169</v>
      </c>
      <c r="H211" s="157">
        <f t="shared" si="35"/>
        <v>4.8037265987395328</v>
      </c>
      <c r="I211" s="157">
        <f t="shared" si="35"/>
        <v>5.0646613865592354</v>
      </c>
      <c r="J211" s="157">
        <f t="shared" si="35"/>
        <v>5.4457500429220227</v>
      </c>
      <c r="K211" s="157">
        <f t="shared" si="35"/>
        <v>6.448282748771109</v>
      </c>
      <c r="L211" s="157">
        <f t="shared" si="35"/>
        <v>7.063837251909022</v>
      </c>
      <c r="M211" s="157">
        <f t="shared" si="35"/>
        <v>9.4413242894993488</v>
      </c>
      <c r="N211" s="157">
        <f t="shared" si="35"/>
        <v>11.687570358658046</v>
      </c>
      <c r="O211" s="157">
        <f t="shared" si="35"/>
        <v>13.645732335405743</v>
      </c>
      <c r="P211" s="157">
        <f t="shared" si="35"/>
        <v>15.517887493487393</v>
      </c>
      <c r="Q211" s="157">
        <f t="shared" si="35"/>
        <v>18.093384267967831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5.2931061654021345</v>
      </c>
      <c r="C212" s="156">
        <f t="shared" si="36"/>
        <v>5.2051354529330229</v>
      </c>
      <c r="D212" s="156">
        <f t="shared" si="36"/>
        <v>5.1942635266602029</v>
      </c>
      <c r="E212" s="156">
        <f t="shared" si="36"/>
        <v>5.098299110992274</v>
      </c>
      <c r="F212" s="156">
        <f t="shared" si="36"/>
        <v>5.017198896821518</v>
      </c>
      <c r="G212" s="156">
        <f t="shared" si="36"/>
        <v>4.815427356634169</v>
      </c>
      <c r="H212" s="156">
        <f t="shared" si="36"/>
        <v>4.8037265987395328</v>
      </c>
      <c r="I212" s="156">
        <f t="shared" si="36"/>
        <v>5.0646613865592354</v>
      </c>
      <c r="J212" s="156">
        <f t="shared" si="36"/>
        <v>5.4457500429220227</v>
      </c>
      <c r="K212" s="156">
        <f t="shared" si="36"/>
        <v>6.448282748771109</v>
      </c>
      <c r="L212" s="156">
        <f t="shared" si="36"/>
        <v>7.063837251909022</v>
      </c>
      <c r="M212" s="156">
        <f t="shared" si="36"/>
        <v>9.4413242894993488</v>
      </c>
      <c r="N212" s="156">
        <f t="shared" si="36"/>
        <v>11.687570358658046</v>
      </c>
      <c r="O212" s="156">
        <f t="shared" si="36"/>
        <v>13.645732335405743</v>
      </c>
      <c r="P212" s="156">
        <f t="shared" si="36"/>
        <v>15.517887493487393</v>
      </c>
      <c r="Q212" s="156">
        <f t="shared" si="36"/>
        <v>18.093384267967831</v>
      </c>
    </row>
    <row r="213" spans="1:17" ht="12" customHeight="1" x14ac:dyDescent="0.25">
      <c r="A213" s="158" t="s">
        <v>63</v>
      </c>
      <c r="B213" s="157">
        <f t="shared" si="36"/>
        <v>3302.3847298996152</v>
      </c>
      <c r="C213" s="157">
        <f t="shared" si="36"/>
        <v>3357.0036266716747</v>
      </c>
      <c r="D213" s="157">
        <f t="shared" si="36"/>
        <v>3440.4235983306685</v>
      </c>
      <c r="E213" s="157">
        <f t="shared" si="36"/>
        <v>3416.2488649744287</v>
      </c>
      <c r="F213" s="157">
        <f t="shared" si="36"/>
        <v>3381.1802068175371</v>
      </c>
      <c r="G213" s="157">
        <f t="shared" si="36"/>
        <v>3384.516548568281</v>
      </c>
      <c r="H213" s="157">
        <f t="shared" si="36"/>
        <v>3429.679575352739</v>
      </c>
      <c r="I213" s="157">
        <f t="shared" si="36"/>
        <v>3487.5881171194369</v>
      </c>
      <c r="J213" s="157">
        <f t="shared" si="36"/>
        <v>3425.0740686610097</v>
      </c>
      <c r="K213" s="157">
        <f t="shared" si="36"/>
        <v>3472.590050805075</v>
      </c>
      <c r="L213" s="157">
        <f t="shared" si="36"/>
        <v>3431.7451686784616</v>
      </c>
      <c r="M213" s="157">
        <f t="shared" si="36"/>
        <v>3724.7338368750584</v>
      </c>
      <c r="N213" s="157">
        <f t="shared" si="36"/>
        <v>3538.2877159763639</v>
      </c>
      <c r="O213" s="157">
        <f t="shared" si="36"/>
        <v>3278.3754823559407</v>
      </c>
      <c r="P213" s="157">
        <f t="shared" si="36"/>
        <v>3679.3481089820971</v>
      </c>
      <c r="Q213" s="157">
        <f t="shared" si="36"/>
        <v>3516.6116006341426</v>
      </c>
    </row>
    <row r="214" spans="1:17" ht="12" customHeight="1" x14ac:dyDescent="0.25">
      <c r="A214" s="167" t="s">
        <v>156</v>
      </c>
      <c r="B214" s="132">
        <f>IF(B118=0,0,B118/0.086*1000000/B$11)</f>
        <v>3593.7475888849963</v>
      </c>
      <c r="C214" s="132">
        <f t="shared" ref="C214:Q214" si="37">IF(C118=0,0,C118/0.086*1000000/C$11)</f>
        <v>3585.2319947254487</v>
      </c>
      <c r="D214" s="132">
        <f t="shared" si="37"/>
        <v>3636.2461446052307</v>
      </c>
      <c r="E214" s="132">
        <f t="shared" si="37"/>
        <v>3599.7811678521862</v>
      </c>
      <c r="F214" s="132">
        <f t="shared" si="37"/>
        <v>3570.9160034110987</v>
      </c>
      <c r="G214" s="132">
        <f t="shared" si="37"/>
        <v>3574.9134502507704</v>
      </c>
      <c r="H214" s="132">
        <f t="shared" si="37"/>
        <v>3615.7215220375851</v>
      </c>
      <c r="I214" s="132">
        <f t="shared" si="37"/>
        <v>3606.0522225876362</v>
      </c>
      <c r="J214" s="132">
        <f t="shared" si="37"/>
        <v>3553.5474719628169</v>
      </c>
      <c r="K214" s="132">
        <f t="shared" si="37"/>
        <v>3600.5654692492822</v>
      </c>
      <c r="L214" s="132">
        <f t="shared" si="37"/>
        <v>3539.9161148117832</v>
      </c>
      <c r="M214" s="132">
        <f t="shared" si="37"/>
        <v>3848.7299449964544</v>
      </c>
      <c r="N214" s="132">
        <f t="shared" si="37"/>
        <v>3538.0735183515003</v>
      </c>
      <c r="O214" s="132">
        <f t="shared" si="37"/>
        <v>3252.9606404955525</v>
      </c>
      <c r="P214" s="132">
        <f t="shared" si="37"/>
        <v>3759.252186921577</v>
      </c>
      <c r="Q214" s="132">
        <f t="shared" si="37"/>
        <v>3536.5782790165781</v>
      </c>
    </row>
    <row r="215" spans="1:17" ht="12" customHeight="1" x14ac:dyDescent="0.25">
      <c r="A215" s="167" t="s">
        <v>155</v>
      </c>
      <c r="B215" s="132">
        <f>IF(B119=0,0,B119/0.086*1000000/B$12)</f>
        <v>2933.3557205083598</v>
      </c>
      <c r="C215" s="132">
        <f t="shared" ref="C215:Q215" si="38">IF(C119=0,0,C119/0.086*1000000/C$12)</f>
        <v>2931.147990425321</v>
      </c>
      <c r="D215" s="132">
        <f t="shared" si="38"/>
        <v>2977.6436012175641</v>
      </c>
      <c r="E215" s="132">
        <f t="shared" si="38"/>
        <v>2952.4500947913434</v>
      </c>
      <c r="F215" s="132">
        <f t="shared" si="38"/>
        <v>2933.2326071359416</v>
      </c>
      <c r="G215" s="132">
        <f t="shared" si="38"/>
        <v>2940.8494802598993</v>
      </c>
      <c r="H215" s="132">
        <f t="shared" si="38"/>
        <v>2979.0408561403365</v>
      </c>
      <c r="I215" s="132">
        <f t="shared" si="38"/>
        <v>2975.7846765530148</v>
      </c>
      <c r="J215" s="132">
        <f t="shared" si="38"/>
        <v>2942.877752742143</v>
      </c>
      <c r="K215" s="132">
        <f t="shared" si="38"/>
        <v>2971.8569772096921</v>
      </c>
      <c r="L215" s="132">
        <f t="shared" si="38"/>
        <v>2935.6438996843576</v>
      </c>
      <c r="M215" s="132">
        <f t="shared" si="38"/>
        <v>3137.2915082447885</v>
      </c>
      <c r="N215" s="132">
        <f t="shared" si="38"/>
        <v>2935.4943408617851</v>
      </c>
      <c r="O215" s="132">
        <f t="shared" si="38"/>
        <v>2750.6332182833689</v>
      </c>
      <c r="P215" s="132">
        <f t="shared" si="38"/>
        <v>3080.8932282020373</v>
      </c>
      <c r="Q215" s="132">
        <f t="shared" si="38"/>
        <v>2938.7988907973249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2335.9359327752777</v>
      </c>
      <c r="C216" s="165">
        <f t="shared" si="39"/>
        <v>2330.4007965716073</v>
      </c>
      <c r="D216" s="165">
        <f t="shared" si="39"/>
        <v>2363.5599939933886</v>
      </c>
      <c r="E216" s="165">
        <f t="shared" si="39"/>
        <v>2339.8577591039184</v>
      </c>
      <c r="F216" s="165">
        <f t="shared" si="39"/>
        <v>2321.0954022172446</v>
      </c>
      <c r="G216" s="165">
        <f t="shared" si="39"/>
        <v>2323.6937426629993</v>
      </c>
      <c r="H216" s="165">
        <f t="shared" si="39"/>
        <v>2350.2189893244376</v>
      </c>
      <c r="I216" s="165">
        <f t="shared" si="39"/>
        <v>2343.9339446819599</v>
      </c>
      <c r="J216" s="165">
        <f t="shared" si="39"/>
        <v>2309.8058567758271</v>
      </c>
      <c r="K216" s="165">
        <f t="shared" si="39"/>
        <v>2340.3675550120329</v>
      </c>
      <c r="L216" s="165">
        <f t="shared" si="39"/>
        <v>2300.9454746276656</v>
      </c>
      <c r="M216" s="165">
        <f t="shared" si="39"/>
        <v>2501.6744642476997</v>
      </c>
      <c r="N216" s="165">
        <f t="shared" si="39"/>
        <v>2299.7477869284771</v>
      </c>
      <c r="O216" s="165">
        <f t="shared" si="39"/>
        <v>2114.4244163221124</v>
      </c>
      <c r="P216" s="165">
        <f t="shared" si="39"/>
        <v>2443.5139214990354</v>
      </c>
      <c r="Q216" s="165">
        <f t="shared" si="39"/>
        <v>2298.7758813607775</v>
      </c>
    </row>
    <row r="217" spans="1:17" ht="12" customHeight="1" x14ac:dyDescent="0.25">
      <c r="A217" s="147" t="s">
        <v>59</v>
      </c>
      <c r="B217" s="164">
        <f t="shared" si="39"/>
        <v>597.41978773308233</v>
      </c>
      <c r="C217" s="164">
        <f t="shared" si="39"/>
        <v>600.74719385371372</v>
      </c>
      <c r="D217" s="164">
        <f t="shared" si="39"/>
        <v>614.08360722417558</v>
      </c>
      <c r="E217" s="164">
        <f t="shared" si="39"/>
        <v>612.59233568742502</v>
      </c>
      <c r="F217" s="164">
        <f t="shared" si="39"/>
        <v>612.13720491869685</v>
      </c>
      <c r="G217" s="164">
        <f t="shared" si="39"/>
        <v>617.15573759689994</v>
      </c>
      <c r="H217" s="164">
        <f t="shared" si="39"/>
        <v>628.82186681589951</v>
      </c>
      <c r="I217" s="164">
        <f t="shared" si="39"/>
        <v>631.85073187105513</v>
      </c>
      <c r="J217" s="164">
        <f t="shared" si="39"/>
        <v>633.07189596631576</v>
      </c>
      <c r="K217" s="164">
        <f t="shared" si="39"/>
        <v>631.48942219765911</v>
      </c>
      <c r="L217" s="164">
        <f t="shared" si="39"/>
        <v>634.69842505669169</v>
      </c>
      <c r="M217" s="164">
        <f t="shared" si="39"/>
        <v>635.61704399708913</v>
      </c>
      <c r="N217" s="164">
        <f t="shared" si="39"/>
        <v>635.74655393330806</v>
      </c>
      <c r="O217" s="164">
        <f t="shared" si="39"/>
        <v>636.20880196125654</v>
      </c>
      <c r="P217" s="164">
        <f t="shared" si="39"/>
        <v>637.37930670300193</v>
      </c>
      <c r="Q217" s="164">
        <f t="shared" si="39"/>
        <v>640.02300943654666</v>
      </c>
    </row>
    <row r="218" spans="1:17" ht="12" customHeight="1" x14ac:dyDescent="0.25">
      <c r="A218" s="163" t="s">
        <v>144</v>
      </c>
      <c r="B218" s="162">
        <f>IF(B122=0,0,B122/0.086*1000000/B$13)</f>
        <v>2994.8876127083822</v>
      </c>
      <c r="C218" s="162">
        <f t="shared" ref="C218:Q218" si="40">IF(C122=0,0,C122/0.086*1000000/C$13)</f>
        <v>2987.746129152702</v>
      </c>
      <c r="D218" s="162">
        <f t="shared" si="40"/>
        <v>3030.1264058333745</v>
      </c>
      <c r="E218" s="162">
        <f t="shared" si="40"/>
        <v>2999.767909679169</v>
      </c>
      <c r="F218" s="162">
        <f t="shared" si="40"/>
        <v>2975.7451244940494</v>
      </c>
      <c r="G218" s="162">
        <f t="shared" si="40"/>
        <v>2979.0808419169821</v>
      </c>
      <c r="H218" s="162">
        <f t="shared" si="40"/>
        <v>3013.1848158089329</v>
      </c>
      <c r="I218" s="162">
        <f t="shared" si="40"/>
        <v>3005.0405053502204</v>
      </c>
      <c r="J218" s="162">
        <f t="shared" si="40"/>
        <v>2989.2580068711873</v>
      </c>
      <c r="K218" s="162">
        <f t="shared" si="40"/>
        <v>2959.0039827329379</v>
      </c>
      <c r="L218" s="162">
        <f t="shared" si="40"/>
        <v>2949.991134184213</v>
      </c>
      <c r="M218" s="162">
        <f t="shared" si="40"/>
        <v>3008.7899565269063</v>
      </c>
      <c r="N218" s="162">
        <f t="shared" si="40"/>
        <v>3019.9856398056386</v>
      </c>
      <c r="O218" s="162">
        <f t="shared" si="40"/>
        <v>3022.9624590444159</v>
      </c>
      <c r="P218" s="162">
        <f t="shared" si="40"/>
        <v>3025.1165872604865</v>
      </c>
      <c r="Q218" s="162">
        <f t="shared" si="40"/>
        <v>3031.4417197307562</v>
      </c>
    </row>
    <row r="219" spans="1:17" ht="12" customHeight="1" x14ac:dyDescent="0.25">
      <c r="A219" s="161" t="s">
        <v>143</v>
      </c>
      <c r="B219" s="160">
        <f>IF(B123=0,0,B123/0.086*1000000/B$14)</f>
        <v>2544.0967359935407</v>
      </c>
      <c r="C219" s="160">
        <f t="shared" ref="C219:Q219" si="41">IF(C123=0,0,C123/0.086*1000000/C$14)</f>
        <v>2542.7821778030229</v>
      </c>
      <c r="D219" s="160">
        <f t="shared" si="41"/>
        <v>2583.6657710158725</v>
      </c>
      <c r="E219" s="160">
        <f t="shared" si="41"/>
        <v>2562.4414769788691</v>
      </c>
      <c r="F219" s="160">
        <f t="shared" si="41"/>
        <v>2546.3715358398472</v>
      </c>
      <c r="G219" s="160">
        <f t="shared" si="41"/>
        <v>2553.5582848429221</v>
      </c>
      <c r="H219" s="160">
        <f t="shared" si="41"/>
        <v>2587.3919970916932</v>
      </c>
      <c r="I219" s="160">
        <f t="shared" si="41"/>
        <v>2585.1270603486796</v>
      </c>
      <c r="J219" s="160">
        <f t="shared" si="41"/>
        <v>2576.0896004325832</v>
      </c>
      <c r="K219" s="160">
        <f t="shared" si="41"/>
        <v>2554.8420109740778</v>
      </c>
      <c r="L219" s="160">
        <f t="shared" si="41"/>
        <v>2552.1926622764286</v>
      </c>
      <c r="M219" s="160">
        <f t="shared" si="41"/>
        <v>2591.3305157395812</v>
      </c>
      <c r="N219" s="160">
        <f t="shared" si="41"/>
        <v>2598.7372198069752</v>
      </c>
      <c r="O219" s="160">
        <f t="shared" si="41"/>
        <v>2601.1344003401323</v>
      </c>
      <c r="P219" s="160">
        <f t="shared" si="41"/>
        <v>2603.7050884223227</v>
      </c>
      <c r="Q219" s="160">
        <f t="shared" si="41"/>
        <v>2610.4601272615405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1946.6769482604586</v>
      </c>
      <c r="C220" s="156">
        <f t="shared" si="42"/>
        <v>1942.0349839493088</v>
      </c>
      <c r="D220" s="156">
        <f t="shared" si="42"/>
        <v>1969.582163791697</v>
      </c>
      <c r="E220" s="156">
        <f t="shared" si="42"/>
        <v>1949.8491412914443</v>
      </c>
      <c r="F220" s="156">
        <f t="shared" si="42"/>
        <v>1934.2343309211503</v>
      </c>
      <c r="G220" s="156">
        <f t="shared" si="42"/>
        <v>1936.4025472460219</v>
      </c>
      <c r="H220" s="156">
        <f t="shared" si="42"/>
        <v>1958.570130275793</v>
      </c>
      <c r="I220" s="156">
        <f t="shared" si="42"/>
        <v>1953.2763284776245</v>
      </c>
      <c r="J220" s="156">
        <f t="shared" si="42"/>
        <v>1943.0177044662678</v>
      </c>
      <c r="K220" s="156">
        <f t="shared" si="42"/>
        <v>1923.3525887764185</v>
      </c>
      <c r="L220" s="156">
        <f t="shared" si="42"/>
        <v>1917.4942372197368</v>
      </c>
      <c r="M220" s="156">
        <f t="shared" si="42"/>
        <v>1955.7134717424922</v>
      </c>
      <c r="N220" s="156">
        <f t="shared" si="42"/>
        <v>1962.9906658736672</v>
      </c>
      <c r="O220" s="156">
        <f t="shared" si="42"/>
        <v>1964.9255983788762</v>
      </c>
      <c r="P220" s="156">
        <f t="shared" si="42"/>
        <v>1966.3257817193205</v>
      </c>
      <c r="Q220" s="156">
        <f t="shared" si="42"/>
        <v>1970.4371178249935</v>
      </c>
    </row>
    <row r="221" spans="1:17" ht="12" customHeight="1" x14ac:dyDescent="0.25">
      <c r="A221" s="148" t="s">
        <v>59</v>
      </c>
      <c r="B221" s="156">
        <f t="shared" si="42"/>
        <v>597.4197877330821</v>
      </c>
      <c r="C221" s="156">
        <f t="shared" si="42"/>
        <v>600.74719385371384</v>
      </c>
      <c r="D221" s="156">
        <f t="shared" si="42"/>
        <v>614.08360722417501</v>
      </c>
      <c r="E221" s="156">
        <f t="shared" si="42"/>
        <v>612.59233568742468</v>
      </c>
      <c r="F221" s="156">
        <f t="shared" si="42"/>
        <v>612.13720491869685</v>
      </c>
      <c r="G221" s="156">
        <f t="shared" si="42"/>
        <v>617.15573759690028</v>
      </c>
      <c r="H221" s="156">
        <f t="shared" si="42"/>
        <v>628.82186681589974</v>
      </c>
      <c r="I221" s="156">
        <f t="shared" si="42"/>
        <v>631.85073187105559</v>
      </c>
      <c r="J221" s="156">
        <f t="shared" si="42"/>
        <v>633.07189596631531</v>
      </c>
      <c r="K221" s="156">
        <f t="shared" si="42"/>
        <v>631.48942219765911</v>
      </c>
      <c r="L221" s="156">
        <f t="shared" si="42"/>
        <v>634.69842505669192</v>
      </c>
      <c r="M221" s="156">
        <f t="shared" si="42"/>
        <v>635.61704399708924</v>
      </c>
      <c r="N221" s="156">
        <f t="shared" si="42"/>
        <v>635.74655393330761</v>
      </c>
      <c r="O221" s="156">
        <f t="shared" si="42"/>
        <v>636.20880196125597</v>
      </c>
      <c r="P221" s="156">
        <f t="shared" si="42"/>
        <v>637.37930670300204</v>
      </c>
      <c r="Q221" s="156">
        <f t="shared" si="42"/>
        <v>640.02300943654632</v>
      </c>
    </row>
    <row r="222" spans="1:17" ht="12" customHeight="1" x14ac:dyDescent="0.25">
      <c r="A222" s="163" t="s">
        <v>142</v>
      </c>
      <c r="B222" s="162">
        <f>IF(B126=0,0,B126/0.086*1000000/B$15)</f>
        <v>2784.8292239902389</v>
      </c>
      <c r="C222" s="162">
        <f t="shared" ref="C222:Q222" si="43">IF(C126=0,0,C126/0.086*1000000/C$15)</f>
        <v>2867.958501603257</v>
      </c>
      <c r="D222" s="162">
        <f t="shared" si="43"/>
        <v>2995.629045379229</v>
      </c>
      <c r="E222" s="162">
        <f t="shared" si="43"/>
        <v>2994.8281450942559</v>
      </c>
      <c r="F222" s="162">
        <f t="shared" si="43"/>
        <v>2939.5578792497463</v>
      </c>
      <c r="G222" s="162">
        <f t="shared" si="43"/>
        <v>2941.9118846220385</v>
      </c>
      <c r="H222" s="162">
        <f t="shared" si="43"/>
        <v>2992.49254315695</v>
      </c>
      <c r="I222" s="162">
        <f t="shared" si="43"/>
        <v>3036.0505484594892</v>
      </c>
      <c r="J222" s="162">
        <f t="shared" si="43"/>
        <v>3132.4443845883929</v>
      </c>
      <c r="K222" s="162">
        <f t="shared" si="43"/>
        <v>3217.2154540673159</v>
      </c>
      <c r="L222" s="162">
        <f t="shared" si="43"/>
        <v>3341.2905171967573</v>
      </c>
      <c r="M222" s="162">
        <f t="shared" si="43"/>
        <v>3546.0405329833929</v>
      </c>
      <c r="N222" s="162">
        <f t="shared" si="43"/>
        <v>3812.8360959564557</v>
      </c>
      <c r="O222" s="162">
        <f t="shared" si="43"/>
        <v>3676.1242761955564</v>
      </c>
      <c r="P222" s="162">
        <f t="shared" si="43"/>
        <v>3626.6373982273994</v>
      </c>
      <c r="Q222" s="162">
        <f t="shared" si="43"/>
        <v>3673.1718931144019</v>
      </c>
    </row>
    <row r="223" spans="1:17" ht="12" customHeight="1" x14ac:dyDescent="0.25">
      <c r="A223" s="161" t="s">
        <v>141</v>
      </c>
      <c r="B223" s="160">
        <f>IF(B127=0,0,B127/0.086*1000000/B$16)</f>
        <v>2407.5587833267568</v>
      </c>
      <c r="C223" s="160">
        <f t="shared" ref="C223:Q223" si="44">IF(C127=0,0,C127/0.086*1000000/C$16)</f>
        <v>2464.9202198958951</v>
      </c>
      <c r="D223" s="160">
        <f t="shared" si="44"/>
        <v>2561.242486720671</v>
      </c>
      <c r="E223" s="160">
        <f t="shared" si="44"/>
        <v>2559.2306299986849</v>
      </c>
      <c r="F223" s="160">
        <f t="shared" si="44"/>
        <v>2522.8498264310656</v>
      </c>
      <c r="G223" s="160">
        <f t="shared" si="44"/>
        <v>2529.3984626012202</v>
      </c>
      <c r="H223" s="160">
        <f t="shared" si="44"/>
        <v>2573.9420198679159</v>
      </c>
      <c r="I223" s="160">
        <f t="shared" si="44"/>
        <v>2605.2835883697053</v>
      </c>
      <c r="J223" s="160">
        <f t="shared" si="44"/>
        <v>2669.160745948775</v>
      </c>
      <c r="K223" s="160">
        <f t="shared" si="44"/>
        <v>2722.6794673414174</v>
      </c>
      <c r="L223" s="160">
        <f t="shared" si="44"/>
        <v>2806.5372612345996</v>
      </c>
      <c r="M223" s="160">
        <f t="shared" si="44"/>
        <v>2940.5433904363053</v>
      </c>
      <c r="N223" s="160">
        <f t="shared" si="44"/>
        <v>3114.0900163050005</v>
      </c>
      <c r="O223" s="160">
        <f t="shared" si="44"/>
        <v>3025.6895814883828</v>
      </c>
      <c r="P223" s="160">
        <f t="shared" si="44"/>
        <v>2994.6936155508029</v>
      </c>
      <c r="Q223" s="160">
        <f t="shared" si="44"/>
        <v>3027.5847399609102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1810.138995593675</v>
      </c>
      <c r="C224" s="156">
        <f t="shared" si="45"/>
        <v>1864.1730260421816</v>
      </c>
      <c r="D224" s="156">
        <f t="shared" si="45"/>
        <v>1947.1588794964953</v>
      </c>
      <c r="E224" s="156">
        <f t="shared" si="45"/>
        <v>1946.6382943112599</v>
      </c>
      <c r="F224" s="156">
        <f t="shared" si="45"/>
        <v>1910.7126215123692</v>
      </c>
      <c r="G224" s="156">
        <f t="shared" si="45"/>
        <v>1912.2427250043211</v>
      </c>
      <c r="H224" s="156">
        <f t="shared" si="45"/>
        <v>1945.1201530520163</v>
      </c>
      <c r="I224" s="156">
        <f t="shared" si="45"/>
        <v>1973.4328564986499</v>
      </c>
      <c r="J224" s="156">
        <f t="shared" si="45"/>
        <v>2036.0888499824598</v>
      </c>
      <c r="K224" s="156">
        <f t="shared" si="45"/>
        <v>2091.1900451437587</v>
      </c>
      <c r="L224" s="156">
        <f t="shared" si="45"/>
        <v>2171.8388361779075</v>
      </c>
      <c r="M224" s="156">
        <f t="shared" si="45"/>
        <v>2304.9263464392152</v>
      </c>
      <c r="N224" s="156">
        <f t="shared" si="45"/>
        <v>2478.3434623716921</v>
      </c>
      <c r="O224" s="156">
        <f t="shared" si="45"/>
        <v>2389.4807795271263</v>
      </c>
      <c r="P224" s="156">
        <f t="shared" si="45"/>
        <v>2357.3143088478009</v>
      </c>
      <c r="Q224" s="156">
        <f t="shared" si="45"/>
        <v>2387.5617305243636</v>
      </c>
    </row>
    <row r="225" spans="1:17" ht="12" customHeight="1" x14ac:dyDescent="0.25">
      <c r="A225" s="148" t="s">
        <v>59</v>
      </c>
      <c r="B225" s="156">
        <f t="shared" si="45"/>
        <v>597.4197877330821</v>
      </c>
      <c r="C225" s="156">
        <f t="shared" si="45"/>
        <v>600.7471938537135</v>
      </c>
      <c r="D225" s="156">
        <f t="shared" si="45"/>
        <v>614.08360722417547</v>
      </c>
      <c r="E225" s="156">
        <f t="shared" si="45"/>
        <v>612.59233568742502</v>
      </c>
      <c r="F225" s="156">
        <f t="shared" si="45"/>
        <v>612.13720491869697</v>
      </c>
      <c r="G225" s="156">
        <f t="shared" si="45"/>
        <v>617.15573759689983</v>
      </c>
      <c r="H225" s="156">
        <f t="shared" si="45"/>
        <v>628.82186681589963</v>
      </c>
      <c r="I225" s="156">
        <f t="shared" si="45"/>
        <v>631.85073187105559</v>
      </c>
      <c r="J225" s="156">
        <f t="shared" si="45"/>
        <v>633.07189596631554</v>
      </c>
      <c r="K225" s="156">
        <f t="shared" si="45"/>
        <v>631.48942219765911</v>
      </c>
      <c r="L225" s="156">
        <f t="shared" si="45"/>
        <v>634.69842505669169</v>
      </c>
      <c r="M225" s="156">
        <f t="shared" si="45"/>
        <v>635.61704399708958</v>
      </c>
      <c r="N225" s="156">
        <f t="shared" si="45"/>
        <v>635.74655393330795</v>
      </c>
      <c r="O225" s="156">
        <f t="shared" si="45"/>
        <v>636.20880196125643</v>
      </c>
      <c r="P225" s="156">
        <f t="shared" si="45"/>
        <v>637.37930670300204</v>
      </c>
      <c r="Q225" s="156">
        <f t="shared" si="45"/>
        <v>640.02300943654632</v>
      </c>
    </row>
    <row r="226" spans="1:17" ht="12" customHeight="1" x14ac:dyDescent="0.25">
      <c r="A226" s="158" t="s">
        <v>62</v>
      </c>
      <c r="B226" s="157">
        <f t="shared" si="36"/>
        <v>1106.2426330360825</v>
      </c>
      <c r="C226" s="157">
        <f t="shared" si="36"/>
        <v>1144.4221130903616</v>
      </c>
      <c r="D226" s="157">
        <f t="shared" si="36"/>
        <v>1155.7580561400371</v>
      </c>
      <c r="E226" s="157">
        <f t="shared" si="36"/>
        <v>1152.897890185792</v>
      </c>
      <c r="F226" s="157">
        <f t="shared" si="36"/>
        <v>1123.7426313908531</v>
      </c>
      <c r="G226" s="157">
        <f t="shared" si="36"/>
        <v>1110.0563742881288</v>
      </c>
      <c r="H226" s="157">
        <f t="shared" si="36"/>
        <v>1151.8399912401896</v>
      </c>
      <c r="I226" s="157">
        <f t="shared" si="36"/>
        <v>1154.8519669173211</v>
      </c>
      <c r="J226" s="157">
        <f t="shared" si="36"/>
        <v>1182.4407273217014</v>
      </c>
      <c r="K226" s="157">
        <f t="shared" si="36"/>
        <v>1190.1110583929114</v>
      </c>
      <c r="L226" s="157">
        <f t="shared" si="36"/>
        <v>1193.810501049888</v>
      </c>
      <c r="M226" s="157">
        <f t="shared" si="36"/>
        <v>1221.580976730166</v>
      </c>
      <c r="N226" s="157">
        <f t="shared" si="36"/>
        <v>1272.3749444545849</v>
      </c>
      <c r="O226" s="157">
        <f t="shared" si="36"/>
        <v>1276.9936441989721</v>
      </c>
      <c r="P226" s="157">
        <f t="shared" si="36"/>
        <v>1236.0632659346122</v>
      </c>
      <c r="Q226" s="157">
        <f t="shared" si="36"/>
        <v>1205.9499670337764</v>
      </c>
    </row>
    <row r="227" spans="1:17" ht="12" customHeight="1" x14ac:dyDescent="0.25">
      <c r="A227" s="23" t="s">
        <v>55</v>
      </c>
      <c r="B227" s="156">
        <f>IF(B131=0,0,B131/0.086*1000000/B$18)</f>
        <v>1532.3382056065611</v>
      </c>
      <c r="C227" s="156">
        <f t="shared" ref="C227:Q227" si="46">IF(C131=0,0,C131/0.086*1000000/C$18)</f>
        <v>1554.7164477225078</v>
      </c>
      <c r="D227" s="156">
        <f t="shared" si="46"/>
        <v>1590.9375593374687</v>
      </c>
      <c r="E227" s="156">
        <f t="shared" si="46"/>
        <v>1592.4252178957622</v>
      </c>
      <c r="F227" s="156">
        <f t="shared" si="46"/>
        <v>1599.9528013923591</v>
      </c>
      <c r="G227" s="156">
        <f t="shared" si="46"/>
        <v>1620.9086394945709</v>
      </c>
      <c r="H227" s="156">
        <f t="shared" si="46"/>
        <v>1681.7383709105509</v>
      </c>
      <c r="I227" s="156">
        <f t="shared" si="46"/>
        <v>1708.5310827672483</v>
      </c>
      <c r="J227" s="156">
        <f t="shared" si="46"/>
        <v>1713.3326729863654</v>
      </c>
      <c r="K227" s="156">
        <f t="shared" si="46"/>
        <v>1682.2679741413988</v>
      </c>
      <c r="L227" s="156">
        <f t="shared" si="46"/>
        <v>1692.889243831878</v>
      </c>
      <c r="M227" s="156">
        <f t="shared" si="46"/>
        <v>1691.0917543435291</v>
      </c>
      <c r="N227" s="156">
        <f t="shared" si="46"/>
        <v>1689.0379915289864</v>
      </c>
      <c r="O227" s="156">
        <f t="shared" si="46"/>
        <v>1692.4301448882275</v>
      </c>
      <c r="P227" s="156">
        <f t="shared" si="46"/>
        <v>1697.8339321114504</v>
      </c>
      <c r="Q227" s="156">
        <f t="shared" si="46"/>
        <v>1699.8731083708356</v>
      </c>
    </row>
    <row r="228" spans="1:17" ht="12" customHeight="1" x14ac:dyDescent="0.25">
      <c r="A228" s="23" t="s">
        <v>57</v>
      </c>
      <c r="B228" s="156">
        <f>IF(B132=0,0,B132/0.086*1000000/B$19)</f>
        <v>1300.8488182572464</v>
      </c>
      <c r="C228" s="156">
        <f t="shared" ref="C228:Q228" si="47">IF(C132=0,0,C132/0.086*1000000/C$19)</f>
        <v>1313.452941527039</v>
      </c>
      <c r="D228" s="156">
        <f t="shared" si="47"/>
        <v>1330.6867484786362</v>
      </c>
      <c r="E228" s="156">
        <f t="shared" si="47"/>
        <v>1322.806441304451</v>
      </c>
      <c r="F228" s="156">
        <f t="shared" si="47"/>
        <v>1315.005850099443</v>
      </c>
      <c r="G228" s="156">
        <f t="shared" si="47"/>
        <v>1319.0127937027207</v>
      </c>
      <c r="H228" s="156">
        <f t="shared" si="47"/>
        <v>1430.8066734582137</v>
      </c>
      <c r="I228" s="156">
        <f t="shared" si="47"/>
        <v>1301.7709731310701</v>
      </c>
      <c r="J228" s="156">
        <f t="shared" si="47"/>
        <v>1369.664958766426</v>
      </c>
      <c r="K228" s="156">
        <f t="shared" si="47"/>
        <v>1338.1963725472617</v>
      </c>
      <c r="L228" s="156">
        <f t="shared" si="47"/>
        <v>1325.7301635567319</v>
      </c>
      <c r="M228" s="156">
        <f t="shared" si="47"/>
        <v>1137.7876996251612</v>
      </c>
      <c r="N228" s="156">
        <f t="shared" si="47"/>
        <v>1291.7604782138158</v>
      </c>
      <c r="O228" s="156">
        <f t="shared" si="47"/>
        <v>1429.6358690371324</v>
      </c>
      <c r="P228" s="156">
        <f t="shared" si="47"/>
        <v>1285.3150881564566</v>
      </c>
      <c r="Q228" s="156">
        <f t="shared" si="47"/>
        <v>1273.184782211549</v>
      </c>
    </row>
    <row r="229" spans="1:17" ht="12" customHeight="1" x14ac:dyDescent="0.25">
      <c r="A229" s="29" t="s">
        <v>140</v>
      </c>
      <c r="B229" s="57">
        <f>IF(B133=0,0,B133/0.086*1000000/B$20)</f>
        <v>806.19839793091387</v>
      </c>
      <c r="C229" s="57">
        <f t="shared" ref="C229:Q229" si="48">IF(C133=0,0,C133/0.086*1000000/C$20)</f>
        <v>843.05029092774748</v>
      </c>
      <c r="D229" s="57">
        <f t="shared" si="48"/>
        <v>882.53207320355159</v>
      </c>
      <c r="E229" s="57">
        <f t="shared" si="48"/>
        <v>888.42229553397101</v>
      </c>
      <c r="F229" s="57">
        <f t="shared" si="48"/>
        <v>877.87183638519446</v>
      </c>
      <c r="G229" s="57">
        <f t="shared" si="48"/>
        <v>885.06666300579434</v>
      </c>
      <c r="H229" s="57">
        <f t="shared" si="48"/>
        <v>906.64093449539109</v>
      </c>
      <c r="I229" s="57">
        <f t="shared" si="48"/>
        <v>963.49082655963582</v>
      </c>
      <c r="J229" s="57">
        <f t="shared" si="48"/>
        <v>980.40221292480044</v>
      </c>
      <c r="K229" s="57">
        <f t="shared" si="48"/>
        <v>1008.7587490320587</v>
      </c>
      <c r="L229" s="57">
        <f t="shared" si="48"/>
        <v>996.41482213300242</v>
      </c>
      <c r="M229" s="57">
        <f t="shared" si="48"/>
        <v>1142.3182168208671</v>
      </c>
      <c r="N229" s="57">
        <f t="shared" si="48"/>
        <v>1174.4114627577512</v>
      </c>
      <c r="O229" s="57">
        <f t="shared" si="48"/>
        <v>1144.6116502079678</v>
      </c>
      <c r="P229" s="57">
        <f t="shared" si="48"/>
        <v>1159.6346953877578</v>
      </c>
      <c r="Q229" s="57">
        <f t="shared" si="48"/>
        <v>1123.4297013852388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10440.784056919972</v>
      </c>
      <c r="C231" s="168">
        <f t="shared" si="49"/>
        <v>10924.71574399881</v>
      </c>
      <c r="D231" s="168">
        <f t="shared" si="49"/>
        <v>10618.97180781076</v>
      </c>
      <c r="E231" s="168">
        <f t="shared" si="49"/>
        <v>10893.441310307864</v>
      </c>
      <c r="F231" s="168">
        <f t="shared" si="49"/>
        <v>10581.710928578274</v>
      </c>
      <c r="G231" s="168">
        <f t="shared" si="49"/>
        <v>10326.65635468614</v>
      </c>
      <c r="H231" s="168">
        <f t="shared" si="49"/>
        <v>10458.954824231687</v>
      </c>
      <c r="I231" s="168">
        <f t="shared" si="49"/>
        <v>10250.780854736069</v>
      </c>
      <c r="J231" s="168">
        <f t="shared" si="49"/>
        <v>10562.06874666622</v>
      </c>
      <c r="K231" s="168">
        <f t="shared" si="49"/>
        <v>10708.712751212735</v>
      </c>
      <c r="L231" s="168">
        <f t="shared" si="49"/>
        <v>11066.793388172928</v>
      </c>
      <c r="M231" s="168">
        <f t="shared" si="49"/>
        <v>10477.146364739545</v>
      </c>
      <c r="N231" s="168">
        <f t="shared" si="49"/>
        <v>10655.989981393966</v>
      </c>
      <c r="O231" s="168">
        <f t="shared" si="49"/>
        <v>10793.07534081316</v>
      </c>
      <c r="P231" s="168">
        <f t="shared" si="49"/>
        <v>9147.852620631802</v>
      </c>
      <c r="Q231" s="168">
        <f t="shared" si="49"/>
        <v>9209.2007017790183</v>
      </c>
    </row>
    <row r="232" spans="1:17" ht="12" customHeight="1" x14ac:dyDescent="0.25">
      <c r="A232" s="158" t="s">
        <v>65</v>
      </c>
      <c r="B232" s="157">
        <f t="shared" ref="B232:Q232" si="50">SUM(B233:B234)</f>
        <v>8024.4508824274862</v>
      </c>
      <c r="C232" s="157">
        <f t="shared" si="50"/>
        <v>8488.4174723213073</v>
      </c>
      <c r="D232" s="157">
        <f t="shared" si="50"/>
        <v>8104.8663924263938</v>
      </c>
      <c r="E232" s="157">
        <f t="shared" si="50"/>
        <v>8380.1322469427523</v>
      </c>
      <c r="F232" s="157">
        <f t="shared" si="50"/>
        <v>8064.6596696233792</v>
      </c>
      <c r="G232" s="157">
        <f t="shared" si="50"/>
        <v>7776.1023374813858</v>
      </c>
      <c r="H232" s="157">
        <f t="shared" si="50"/>
        <v>7841.7934548304311</v>
      </c>
      <c r="I232" s="157">
        <f t="shared" si="50"/>
        <v>7635.476276290321</v>
      </c>
      <c r="J232" s="157">
        <f t="shared" si="50"/>
        <v>7888.4025773057183</v>
      </c>
      <c r="K232" s="157">
        <f t="shared" si="50"/>
        <v>7985.3688851457073</v>
      </c>
      <c r="L232" s="157">
        <f t="shared" si="50"/>
        <v>8272.7088090329471</v>
      </c>
      <c r="M232" s="157">
        <f t="shared" si="50"/>
        <v>7497.2303930555199</v>
      </c>
      <c r="N232" s="157">
        <f t="shared" si="50"/>
        <v>7721.0740313610504</v>
      </c>
      <c r="O232" s="157">
        <f t="shared" si="50"/>
        <v>8017.3787732824394</v>
      </c>
      <c r="P232" s="157">
        <f t="shared" si="50"/>
        <v>6064.6953709793333</v>
      </c>
      <c r="Q232" s="157">
        <f t="shared" si="50"/>
        <v>6218.6620108491161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7962.6927568807459</v>
      </c>
      <c r="C233" s="156">
        <f t="shared" si="51"/>
        <v>8424.3908360532023</v>
      </c>
      <c r="D233" s="156">
        <f t="shared" si="51"/>
        <v>8033.0799689240339</v>
      </c>
      <c r="E233" s="156">
        <f t="shared" si="51"/>
        <v>8307.4371557499126</v>
      </c>
      <c r="F233" s="156">
        <f t="shared" si="51"/>
        <v>7998.0309135577909</v>
      </c>
      <c r="G233" s="156">
        <f t="shared" si="51"/>
        <v>7712.025365471156</v>
      </c>
      <c r="H233" s="156">
        <f t="shared" si="51"/>
        <v>7778.6879977068329</v>
      </c>
      <c r="I233" s="156">
        <f t="shared" si="51"/>
        <v>7560.7676885531173</v>
      </c>
      <c r="J233" s="156">
        <f t="shared" si="51"/>
        <v>7819.7247087454634</v>
      </c>
      <c r="K233" s="156">
        <f t="shared" si="51"/>
        <v>7904.6079869413916</v>
      </c>
      <c r="L233" s="156">
        <f t="shared" si="51"/>
        <v>8207.736120688578</v>
      </c>
      <c r="M233" s="156">
        <f t="shared" si="51"/>
        <v>7401.2445703890362</v>
      </c>
      <c r="N233" s="156">
        <f t="shared" si="51"/>
        <v>7609.1792225541822</v>
      </c>
      <c r="O233" s="156">
        <f t="shared" si="51"/>
        <v>7904.1463936483215</v>
      </c>
      <c r="P233" s="156">
        <f t="shared" si="51"/>
        <v>5938.4223116880266</v>
      </c>
      <c r="Q233" s="156">
        <f t="shared" si="51"/>
        <v>6092.8795636511122</v>
      </c>
    </row>
    <row r="234" spans="1:17" ht="12" customHeight="1" x14ac:dyDescent="0.25">
      <c r="A234" s="23" t="s">
        <v>60</v>
      </c>
      <c r="B234" s="156">
        <f t="shared" si="51"/>
        <v>61.758125546740288</v>
      </c>
      <c r="C234" s="156">
        <f t="shared" si="51"/>
        <v>64.026636268105733</v>
      </c>
      <c r="D234" s="156">
        <f t="shared" si="51"/>
        <v>71.78642350235998</v>
      </c>
      <c r="E234" s="156">
        <f t="shared" si="51"/>
        <v>72.695091192839797</v>
      </c>
      <c r="F234" s="156">
        <f t="shared" si="51"/>
        <v>66.628756065588661</v>
      </c>
      <c r="G234" s="156">
        <f t="shared" si="51"/>
        <v>64.076972010229824</v>
      </c>
      <c r="H234" s="156">
        <f t="shared" si="51"/>
        <v>63.105457123597873</v>
      </c>
      <c r="I234" s="156">
        <f t="shared" si="51"/>
        <v>74.708587737203374</v>
      </c>
      <c r="J234" s="156">
        <f t="shared" si="51"/>
        <v>68.677868560254922</v>
      </c>
      <c r="K234" s="156">
        <f t="shared" si="51"/>
        <v>80.760898204315936</v>
      </c>
      <c r="L234" s="156">
        <f t="shared" si="51"/>
        <v>64.972688344368478</v>
      </c>
      <c r="M234" s="156">
        <f t="shared" si="51"/>
        <v>95.985822666483628</v>
      </c>
      <c r="N234" s="156">
        <f t="shared" si="51"/>
        <v>111.89480880686781</v>
      </c>
      <c r="O234" s="156">
        <f t="shared" si="51"/>
        <v>113.23237963411788</v>
      </c>
      <c r="P234" s="156">
        <f t="shared" si="51"/>
        <v>126.27305929130677</v>
      </c>
      <c r="Q234" s="156">
        <f t="shared" si="51"/>
        <v>125.78244719800406</v>
      </c>
    </row>
    <row r="235" spans="1:17" ht="12" customHeight="1" x14ac:dyDescent="0.25">
      <c r="A235" s="158" t="s">
        <v>112</v>
      </c>
      <c r="B235" s="157">
        <f t="shared" ref="B235:Q235" si="52">B236</f>
        <v>8.7377526129847052</v>
      </c>
      <c r="C235" s="157">
        <f t="shared" si="52"/>
        <v>8.7836195319810031</v>
      </c>
      <c r="D235" s="157">
        <f t="shared" si="52"/>
        <v>9.0698055367481061</v>
      </c>
      <c r="E235" s="157">
        <f t="shared" si="52"/>
        <v>9.152489408092535</v>
      </c>
      <c r="F235" s="157">
        <f t="shared" si="52"/>
        <v>9.4568696022571928</v>
      </c>
      <c r="G235" s="157">
        <f t="shared" si="52"/>
        <v>9.4758810339815494</v>
      </c>
      <c r="H235" s="157">
        <f t="shared" si="52"/>
        <v>9.9289072237929066</v>
      </c>
      <c r="I235" s="157">
        <f t="shared" si="52"/>
        <v>11.080252904654063</v>
      </c>
      <c r="J235" s="157">
        <f t="shared" si="52"/>
        <v>12.56007462668587</v>
      </c>
      <c r="K235" s="157">
        <f t="shared" si="52"/>
        <v>16.099714704806345</v>
      </c>
      <c r="L235" s="157">
        <f t="shared" si="52"/>
        <v>18.928529994607441</v>
      </c>
      <c r="M235" s="157">
        <f t="shared" si="52"/>
        <v>27.999931442743978</v>
      </c>
      <c r="N235" s="157">
        <f t="shared" si="52"/>
        <v>37.167709632647167</v>
      </c>
      <c r="O235" s="157">
        <f t="shared" si="52"/>
        <v>45.46155647954204</v>
      </c>
      <c r="P235" s="157">
        <f t="shared" si="52"/>
        <v>54.332035243364416</v>
      </c>
      <c r="Q235" s="157">
        <f t="shared" si="52"/>
        <v>64.847870072859166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8.7377526129847052</v>
      </c>
      <c r="C236" s="156">
        <f t="shared" si="53"/>
        <v>8.7836195319810031</v>
      </c>
      <c r="D236" s="156">
        <f t="shared" si="53"/>
        <v>9.0698055367481061</v>
      </c>
      <c r="E236" s="156">
        <f t="shared" si="53"/>
        <v>9.152489408092535</v>
      </c>
      <c r="F236" s="156">
        <f t="shared" si="53"/>
        <v>9.4568696022571928</v>
      </c>
      <c r="G236" s="156">
        <f t="shared" si="53"/>
        <v>9.4758810339815494</v>
      </c>
      <c r="H236" s="156">
        <f t="shared" si="53"/>
        <v>9.9289072237929066</v>
      </c>
      <c r="I236" s="156">
        <f t="shared" si="53"/>
        <v>11.080252904654063</v>
      </c>
      <c r="J236" s="156">
        <f t="shared" si="53"/>
        <v>12.56007462668587</v>
      </c>
      <c r="K236" s="156">
        <f t="shared" si="53"/>
        <v>16.099714704806345</v>
      </c>
      <c r="L236" s="156">
        <f t="shared" si="53"/>
        <v>18.928529994607441</v>
      </c>
      <c r="M236" s="156">
        <f t="shared" si="53"/>
        <v>27.999931442743978</v>
      </c>
      <c r="N236" s="156">
        <f t="shared" si="53"/>
        <v>37.167709632647167</v>
      </c>
      <c r="O236" s="156">
        <f t="shared" si="53"/>
        <v>45.46155647954204</v>
      </c>
      <c r="P236" s="156">
        <f t="shared" si="53"/>
        <v>54.332035243364416</v>
      </c>
      <c r="Q236" s="156">
        <f t="shared" si="53"/>
        <v>64.847870072859166</v>
      </c>
    </row>
    <row r="237" spans="1:17" ht="12" customHeight="1" x14ac:dyDescent="0.25">
      <c r="A237" s="158" t="s">
        <v>63</v>
      </c>
      <c r="B237" s="157">
        <f t="shared" si="53"/>
        <v>1812.2001301384903</v>
      </c>
      <c r="C237" s="157">
        <f t="shared" si="53"/>
        <v>1815.2333778880113</v>
      </c>
      <c r="D237" s="157">
        <f t="shared" si="53"/>
        <v>1863.2879776068494</v>
      </c>
      <c r="E237" s="157">
        <f t="shared" si="53"/>
        <v>1856.2570266191756</v>
      </c>
      <c r="F237" s="157">
        <f t="shared" si="53"/>
        <v>1854.0133277718626</v>
      </c>
      <c r="G237" s="157">
        <f t="shared" si="53"/>
        <v>1872.2393845160523</v>
      </c>
      <c r="H237" s="157">
        <f t="shared" si="53"/>
        <v>1907.7542989638573</v>
      </c>
      <c r="I237" s="157">
        <f t="shared" si="53"/>
        <v>1882.1427911562625</v>
      </c>
      <c r="J237" s="157">
        <f t="shared" si="53"/>
        <v>1920.2711478717274</v>
      </c>
      <c r="K237" s="157">
        <f t="shared" si="53"/>
        <v>1956.8584802232051</v>
      </c>
      <c r="L237" s="157">
        <f t="shared" si="53"/>
        <v>2038.2268908827248</v>
      </c>
      <c r="M237" s="157">
        <f t="shared" si="53"/>
        <v>2137.1545756205901</v>
      </c>
      <c r="N237" s="157">
        <f t="shared" si="53"/>
        <v>2042.551609363011</v>
      </c>
      <c r="O237" s="157">
        <f t="shared" si="53"/>
        <v>1872.284270068134</v>
      </c>
      <c r="P237" s="157">
        <f t="shared" si="53"/>
        <v>2137.1706071623012</v>
      </c>
      <c r="Q237" s="157">
        <f t="shared" si="53"/>
        <v>2055.1669920767408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1706.9057581822451</v>
      </c>
      <c r="C238" s="132">
        <f t="shared" si="54"/>
        <v>1710.8985278017205</v>
      </c>
      <c r="D238" s="132">
        <f t="shared" si="54"/>
        <v>1751.4007077841604</v>
      </c>
      <c r="E238" s="132">
        <f t="shared" si="54"/>
        <v>1743.7004405667499</v>
      </c>
      <c r="F238" s="132">
        <f t="shared" si="54"/>
        <v>1749.0136269570896</v>
      </c>
      <c r="G238" s="132">
        <f t="shared" si="54"/>
        <v>1768.4620791715599</v>
      </c>
      <c r="H238" s="132">
        <f t="shared" si="54"/>
        <v>1801.5287563577806</v>
      </c>
      <c r="I238" s="132">
        <f t="shared" si="54"/>
        <v>1815.6679292933836</v>
      </c>
      <c r="J238" s="132">
        <f t="shared" si="54"/>
        <v>1798.9007296454306</v>
      </c>
      <c r="K238" s="132">
        <f t="shared" si="54"/>
        <v>1829.601636773531</v>
      </c>
      <c r="L238" s="132">
        <f t="shared" si="54"/>
        <v>1814.7982674319928</v>
      </c>
      <c r="M238" s="132">
        <f t="shared" si="54"/>
        <v>1993.3966654103056</v>
      </c>
      <c r="N238" s="132">
        <f t="shared" si="54"/>
        <v>1838.7901324786285</v>
      </c>
      <c r="O238" s="132">
        <f t="shared" si="54"/>
        <v>1697.7362427073026</v>
      </c>
      <c r="P238" s="132">
        <f t="shared" si="54"/>
        <v>1977.4969307366005</v>
      </c>
      <c r="Q238" s="132">
        <f t="shared" si="54"/>
        <v>1864.7387158048368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1706.9085305515559</v>
      </c>
      <c r="C239" s="132">
        <f t="shared" si="55"/>
        <v>1721.4075331176107</v>
      </c>
      <c r="D239" s="132">
        <f t="shared" si="55"/>
        <v>1772.3094659527017</v>
      </c>
      <c r="E239" s="132">
        <f t="shared" si="55"/>
        <v>1770.8099669527287</v>
      </c>
      <c r="F239" s="132">
        <f t="shared" si="55"/>
        <v>1784.7066564531503</v>
      </c>
      <c r="G239" s="132">
        <f t="shared" si="55"/>
        <v>1810.691771675384</v>
      </c>
      <c r="H239" s="132">
        <f t="shared" si="55"/>
        <v>1846.693707429441</v>
      </c>
      <c r="I239" s="132">
        <f t="shared" si="55"/>
        <v>1855.0250133124887</v>
      </c>
      <c r="J239" s="132">
        <f t="shared" si="55"/>
        <v>1839.1884664021886</v>
      </c>
      <c r="K239" s="132">
        <f t="shared" si="55"/>
        <v>1856.4854527275902</v>
      </c>
      <c r="L239" s="132">
        <f t="shared" si="55"/>
        <v>1840.2109444817834</v>
      </c>
      <c r="M239" s="132">
        <f t="shared" si="55"/>
        <v>1962.4760194434989</v>
      </c>
      <c r="N239" s="132">
        <f t="shared" si="55"/>
        <v>1858.4924758775078</v>
      </c>
      <c r="O239" s="132">
        <f t="shared" si="55"/>
        <v>1764.7529732547878</v>
      </c>
      <c r="P239" s="132">
        <f t="shared" si="55"/>
        <v>1953.4034346443975</v>
      </c>
      <c r="Q239" s="132">
        <f t="shared" si="55"/>
        <v>1879.4021197146894</v>
      </c>
    </row>
    <row r="240" spans="1:17" ht="12" customHeight="1" x14ac:dyDescent="0.25">
      <c r="A240" s="166" t="s">
        <v>55</v>
      </c>
      <c r="B240" s="165">
        <f t="shared" si="55"/>
        <v>1109.4887428184736</v>
      </c>
      <c r="C240" s="165">
        <f t="shared" si="55"/>
        <v>1120.660339263897</v>
      </c>
      <c r="D240" s="165">
        <f t="shared" si="55"/>
        <v>1158.2258587285257</v>
      </c>
      <c r="E240" s="165">
        <f t="shared" si="55"/>
        <v>1158.2176312653037</v>
      </c>
      <c r="F240" s="165">
        <f t="shared" si="55"/>
        <v>1172.5694515344535</v>
      </c>
      <c r="G240" s="165">
        <f t="shared" si="55"/>
        <v>1193.5360340784841</v>
      </c>
      <c r="H240" s="165">
        <f t="shared" si="55"/>
        <v>1217.8718406135415</v>
      </c>
      <c r="I240" s="165">
        <f t="shared" si="55"/>
        <v>1223.1742814414335</v>
      </c>
      <c r="J240" s="165">
        <f t="shared" si="55"/>
        <v>1206.116570435873</v>
      </c>
      <c r="K240" s="165">
        <f t="shared" si="55"/>
        <v>1224.996030529931</v>
      </c>
      <c r="L240" s="165">
        <f t="shared" si="55"/>
        <v>1205.5125194250918</v>
      </c>
      <c r="M240" s="165">
        <f t="shared" si="55"/>
        <v>1326.8589754464094</v>
      </c>
      <c r="N240" s="165">
        <f t="shared" si="55"/>
        <v>1222.7459219441998</v>
      </c>
      <c r="O240" s="165">
        <f t="shared" si="55"/>
        <v>1128.5441712935312</v>
      </c>
      <c r="P240" s="165">
        <f t="shared" si="55"/>
        <v>1316.0241279413956</v>
      </c>
      <c r="Q240" s="165">
        <f t="shared" si="55"/>
        <v>1239.3791102781424</v>
      </c>
    </row>
    <row r="241" spans="1:17" ht="12" customHeight="1" x14ac:dyDescent="0.25">
      <c r="A241" s="147" t="s">
        <v>59</v>
      </c>
      <c r="B241" s="164">
        <f t="shared" si="55"/>
        <v>597.4197877330821</v>
      </c>
      <c r="C241" s="164">
        <f t="shared" si="55"/>
        <v>600.74719385371372</v>
      </c>
      <c r="D241" s="164">
        <f t="shared" si="55"/>
        <v>614.08360722417558</v>
      </c>
      <c r="E241" s="164">
        <f t="shared" si="55"/>
        <v>612.59233568742525</v>
      </c>
      <c r="F241" s="164">
        <f t="shared" si="55"/>
        <v>612.13720491869719</v>
      </c>
      <c r="G241" s="164">
        <f t="shared" si="55"/>
        <v>617.15573759690017</v>
      </c>
      <c r="H241" s="164">
        <f t="shared" si="55"/>
        <v>628.82186681589951</v>
      </c>
      <c r="I241" s="164">
        <f t="shared" si="55"/>
        <v>631.85073187105513</v>
      </c>
      <c r="J241" s="164">
        <f t="shared" si="55"/>
        <v>633.07189596631576</v>
      </c>
      <c r="K241" s="164">
        <f t="shared" si="55"/>
        <v>631.48942219765911</v>
      </c>
      <c r="L241" s="164">
        <f t="shared" si="55"/>
        <v>634.69842505669169</v>
      </c>
      <c r="M241" s="164">
        <f t="shared" si="55"/>
        <v>635.61704399708935</v>
      </c>
      <c r="N241" s="164">
        <f t="shared" si="55"/>
        <v>635.74655393330806</v>
      </c>
      <c r="O241" s="164">
        <f t="shared" si="55"/>
        <v>636.20880196125654</v>
      </c>
      <c r="P241" s="164">
        <f t="shared" si="55"/>
        <v>637.37930670300204</v>
      </c>
      <c r="Q241" s="164">
        <f t="shared" si="55"/>
        <v>640.02300943654666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1706.9615886384527</v>
      </c>
      <c r="C242" s="162">
        <f t="shared" si="56"/>
        <v>1725.8790327581823</v>
      </c>
      <c r="D242" s="162">
        <f t="shared" si="56"/>
        <v>1762.3853087881043</v>
      </c>
      <c r="E242" s="162">
        <f t="shared" si="56"/>
        <v>1758.6951750053756</v>
      </c>
      <c r="F242" s="162">
        <f t="shared" si="56"/>
        <v>1759.6305141376527</v>
      </c>
      <c r="G242" s="162">
        <f t="shared" si="56"/>
        <v>1777.5243198190208</v>
      </c>
      <c r="H242" s="162">
        <f t="shared" si="56"/>
        <v>1808.4050816623976</v>
      </c>
      <c r="I242" s="162">
        <f t="shared" si="56"/>
        <v>1814.1689996518976</v>
      </c>
      <c r="J242" s="162">
        <f t="shared" si="56"/>
        <v>1814.186408115846</v>
      </c>
      <c r="K242" s="162">
        <f t="shared" si="56"/>
        <v>1808.5020076940139</v>
      </c>
      <c r="L242" s="162">
        <f t="shared" si="56"/>
        <v>1808.833427148583</v>
      </c>
      <c r="M242" s="162">
        <f t="shared" si="56"/>
        <v>1852.1633176867467</v>
      </c>
      <c r="N242" s="162">
        <f t="shared" si="56"/>
        <v>1869.0487413951309</v>
      </c>
      <c r="O242" s="162">
        <f t="shared" si="56"/>
        <v>1884.4358273146024</v>
      </c>
      <c r="P242" s="162">
        <f t="shared" si="56"/>
        <v>1894.1219293645599</v>
      </c>
      <c r="Q242" s="162">
        <f t="shared" si="56"/>
        <v>1907.9684003407615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1706.944820348082</v>
      </c>
      <c r="C243" s="160">
        <f t="shared" si="57"/>
        <v>1736.986457171171</v>
      </c>
      <c r="D243" s="160">
        <f t="shared" si="57"/>
        <v>1778.9747440926358</v>
      </c>
      <c r="E243" s="160">
        <f t="shared" si="57"/>
        <v>1780.5326136078281</v>
      </c>
      <c r="F243" s="160">
        <f t="shared" si="57"/>
        <v>1777.2334584198552</v>
      </c>
      <c r="G243" s="160">
        <f t="shared" si="57"/>
        <v>1791.4752577911065</v>
      </c>
      <c r="H243" s="160">
        <f t="shared" si="57"/>
        <v>1820.3719894056633</v>
      </c>
      <c r="I243" s="160">
        <f t="shared" si="57"/>
        <v>1825.095420128763</v>
      </c>
      <c r="J243" s="160">
        <f t="shared" si="57"/>
        <v>1824.9383933553329</v>
      </c>
      <c r="K243" s="160">
        <f t="shared" si="57"/>
        <v>1816.7171932918714</v>
      </c>
      <c r="L243" s="160">
        <f t="shared" si="57"/>
        <v>1819.8636143541407</v>
      </c>
      <c r="M243" s="160">
        <f t="shared" si="57"/>
        <v>1848.3148852380298</v>
      </c>
      <c r="N243" s="160">
        <f t="shared" si="57"/>
        <v>1858.5945691908719</v>
      </c>
      <c r="O243" s="160">
        <f t="shared" si="57"/>
        <v>1867.1316175262893</v>
      </c>
      <c r="P243" s="160">
        <f t="shared" si="57"/>
        <v>1873.4054498982414</v>
      </c>
      <c r="Q243" s="160">
        <f t="shared" si="57"/>
        <v>1883.7960718978456</v>
      </c>
    </row>
    <row r="244" spans="1:17" ht="12" customHeight="1" x14ac:dyDescent="0.25">
      <c r="A244" s="148" t="s">
        <v>57</v>
      </c>
      <c r="B244" s="156">
        <f t="shared" si="57"/>
        <v>1109.5250326149996</v>
      </c>
      <c r="C244" s="156">
        <f t="shared" si="57"/>
        <v>1136.2392633174572</v>
      </c>
      <c r="D244" s="156">
        <f t="shared" si="57"/>
        <v>1164.8911368684603</v>
      </c>
      <c r="E244" s="156">
        <f t="shared" si="57"/>
        <v>1167.9402779204036</v>
      </c>
      <c r="F244" s="156">
        <f t="shared" si="57"/>
        <v>1165.0962535011586</v>
      </c>
      <c r="G244" s="156">
        <f t="shared" si="57"/>
        <v>1174.3195201942062</v>
      </c>
      <c r="H244" s="156">
        <f t="shared" si="57"/>
        <v>1191.5501225897633</v>
      </c>
      <c r="I244" s="156">
        <f t="shared" si="57"/>
        <v>1193.2446882577071</v>
      </c>
      <c r="J244" s="156">
        <f t="shared" si="57"/>
        <v>1191.8664973890177</v>
      </c>
      <c r="K244" s="156">
        <f t="shared" si="57"/>
        <v>1185.2277710942119</v>
      </c>
      <c r="L244" s="156">
        <f t="shared" si="57"/>
        <v>1185.1651892974492</v>
      </c>
      <c r="M244" s="156">
        <f t="shared" si="57"/>
        <v>1212.6978412409408</v>
      </c>
      <c r="N244" s="156">
        <f t="shared" si="57"/>
        <v>1222.8480152575639</v>
      </c>
      <c r="O244" s="156">
        <f t="shared" si="57"/>
        <v>1230.9228155650324</v>
      </c>
      <c r="P244" s="156">
        <f t="shared" si="57"/>
        <v>1236.0261431952399</v>
      </c>
      <c r="Q244" s="156">
        <f t="shared" si="57"/>
        <v>1243.7730624612998</v>
      </c>
    </row>
    <row r="245" spans="1:17" ht="12" customHeight="1" x14ac:dyDescent="0.25">
      <c r="A245" s="148" t="s">
        <v>59</v>
      </c>
      <c r="B245" s="156">
        <f t="shared" si="57"/>
        <v>597.4197877330821</v>
      </c>
      <c r="C245" s="156">
        <f t="shared" si="57"/>
        <v>600.7471938537135</v>
      </c>
      <c r="D245" s="156">
        <f t="shared" si="57"/>
        <v>614.08360722417535</v>
      </c>
      <c r="E245" s="156">
        <f t="shared" si="57"/>
        <v>612.59233568742457</v>
      </c>
      <c r="F245" s="156">
        <f t="shared" si="57"/>
        <v>612.13720491869685</v>
      </c>
      <c r="G245" s="156">
        <f t="shared" si="57"/>
        <v>617.15573759690062</v>
      </c>
      <c r="H245" s="156">
        <f t="shared" si="57"/>
        <v>628.8218668158994</v>
      </c>
      <c r="I245" s="156">
        <f t="shared" si="57"/>
        <v>631.85073187105581</v>
      </c>
      <c r="J245" s="156">
        <f t="shared" si="57"/>
        <v>633.07189596631508</v>
      </c>
      <c r="K245" s="156">
        <f t="shared" si="57"/>
        <v>631.48942219765911</v>
      </c>
      <c r="L245" s="156">
        <f t="shared" si="57"/>
        <v>634.69842505669146</v>
      </c>
      <c r="M245" s="156">
        <f t="shared" si="57"/>
        <v>635.61704399708924</v>
      </c>
      <c r="N245" s="156">
        <f t="shared" si="57"/>
        <v>635.74655393330761</v>
      </c>
      <c r="O245" s="156">
        <f t="shared" si="57"/>
        <v>636.20880196125665</v>
      </c>
      <c r="P245" s="156">
        <f t="shared" si="57"/>
        <v>637.37930670300159</v>
      </c>
      <c r="Q245" s="156">
        <f t="shared" si="57"/>
        <v>640.02300943654598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2028.1362035878315</v>
      </c>
      <c r="C246" s="162">
        <f t="shared" si="58"/>
        <v>2088.6776170621879</v>
      </c>
      <c r="D246" s="162">
        <f t="shared" si="58"/>
        <v>2189.7120880182888</v>
      </c>
      <c r="E246" s="162">
        <f t="shared" si="58"/>
        <v>2199.8825872196985</v>
      </c>
      <c r="F246" s="162">
        <f t="shared" si="58"/>
        <v>2179.0989064168539</v>
      </c>
      <c r="G246" s="162">
        <f t="shared" si="58"/>
        <v>2199.82094088959</v>
      </c>
      <c r="H246" s="162">
        <f t="shared" si="58"/>
        <v>2254.2623198642405</v>
      </c>
      <c r="I246" s="162">
        <f t="shared" si="58"/>
        <v>2320.7919185883356</v>
      </c>
      <c r="J246" s="162">
        <f t="shared" si="58"/>
        <v>2407.7610366277763</v>
      </c>
      <c r="K246" s="162">
        <f t="shared" si="58"/>
        <v>2473.8391746291854</v>
      </c>
      <c r="L246" s="162">
        <f t="shared" si="58"/>
        <v>2586.8354316144619</v>
      </c>
      <c r="M246" s="162">
        <f t="shared" si="58"/>
        <v>2760.6793702818518</v>
      </c>
      <c r="N246" s="162">
        <f t="shared" si="58"/>
        <v>2973.1586603433893</v>
      </c>
      <c r="O246" s="162">
        <f t="shared" si="58"/>
        <v>2875.307038809287</v>
      </c>
      <c r="P246" s="162">
        <f t="shared" si="58"/>
        <v>2862.3967347631442</v>
      </c>
      <c r="Q246" s="162">
        <f t="shared" si="58"/>
        <v>2902.1809439164208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1915.7083200651866</v>
      </c>
      <c r="C247" s="160">
        <f t="shared" si="59"/>
        <v>1958.3876449441825</v>
      </c>
      <c r="D247" s="160">
        <f t="shared" si="59"/>
        <v>2039.5314667487951</v>
      </c>
      <c r="E247" s="160">
        <f t="shared" si="59"/>
        <v>2046.458013499391</v>
      </c>
      <c r="F247" s="160">
        <f t="shared" si="59"/>
        <v>2040.6026246752929</v>
      </c>
      <c r="G247" s="160">
        <f t="shared" si="59"/>
        <v>2065.1038400709831</v>
      </c>
      <c r="H247" s="160">
        <f t="shared" si="59"/>
        <v>2112.6459453965126</v>
      </c>
      <c r="I247" s="160">
        <f t="shared" si="59"/>
        <v>2142.8541949060273</v>
      </c>
      <c r="J247" s="160">
        <f t="shared" si="59"/>
        <v>2209.2209287662768</v>
      </c>
      <c r="K247" s="160">
        <f t="shared" si="59"/>
        <v>2252.0512336584966</v>
      </c>
      <c r="L247" s="160">
        <f t="shared" si="59"/>
        <v>2334.8591449487826</v>
      </c>
      <c r="M247" s="160">
        <f t="shared" si="59"/>
        <v>2444.3599177424935</v>
      </c>
      <c r="N247" s="160">
        <f t="shared" si="59"/>
        <v>2581.7171778588277</v>
      </c>
      <c r="O247" s="160">
        <f t="shared" si="59"/>
        <v>2513.1363963566973</v>
      </c>
      <c r="P247" s="160">
        <f t="shared" si="59"/>
        <v>2515.6229254327809</v>
      </c>
      <c r="Q247" s="160">
        <f t="shared" si="59"/>
        <v>2543.727675984203</v>
      </c>
    </row>
    <row r="248" spans="1:17" ht="12" customHeight="1" x14ac:dyDescent="0.25">
      <c r="A248" s="148" t="s">
        <v>60</v>
      </c>
      <c r="B248" s="156">
        <f t="shared" si="59"/>
        <v>1318.2885323321045</v>
      </c>
      <c r="C248" s="156">
        <f t="shared" si="59"/>
        <v>1357.6404510904688</v>
      </c>
      <c r="D248" s="156">
        <f t="shared" si="59"/>
        <v>1425.4478595246194</v>
      </c>
      <c r="E248" s="156">
        <f t="shared" si="59"/>
        <v>1433.8656778119662</v>
      </c>
      <c r="F248" s="156">
        <f t="shared" si="59"/>
        <v>1428.465419756596</v>
      </c>
      <c r="G248" s="156">
        <f t="shared" si="59"/>
        <v>1447.948102474084</v>
      </c>
      <c r="H248" s="156">
        <f t="shared" si="59"/>
        <v>1483.8240785806131</v>
      </c>
      <c r="I248" s="156">
        <f t="shared" si="59"/>
        <v>1511.0034630349721</v>
      </c>
      <c r="J248" s="156">
        <f t="shared" si="59"/>
        <v>1576.1490327999616</v>
      </c>
      <c r="K248" s="156">
        <f t="shared" si="59"/>
        <v>1620.5618114608374</v>
      </c>
      <c r="L248" s="156">
        <f t="shared" si="59"/>
        <v>1700.1607198920913</v>
      </c>
      <c r="M248" s="156">
        <f t="shared" si="59"/>
        <v>1808.7428737454043</v>
      </c>
      <c r="N248" s="156">
        <f t="shared" si="59"/>
        <v>1945.9706239255199</v>
      </c>
      <c r="O248" s="156">
        <f t="shared" si="59"/>
        <v>1876.9275943954406</v>
      </c>
      <c r="P248" s="156">
        <f t="shared" si="59"/>
        <v>1878.243618729779</v>
      </c>
      <c r="Q248" s="156">
        <f t="shared" si="59"/>
        <v>1903.7046665476566</v>
      </c>
    </row>
    <row r="249" spans="1:17" ht="12" customHeight="1" x14ac:dyDescent="0.25">
      <c r="A249" s="148" t="s">
        <v>59</v>
      </c>
      <c r="B249" s="156">
        <f t="shared" si="59"/>
        <v>597.4197877330821</v>
      </c>
      <c r="C249" s="156">
        <f t="shared" si="59"/>
        <v>600.74719385371361</v>
      </c>
      <c r="D249" s="156">
        <f t="shared" si="59"/>
        <v>614.08360722417569</v>
      </c>
      <c r="E249" s="156">
        <f t="shared" si="59"/>
        <v>612.59233568742502</v>
      </c>
      <c r="F249" s="156">
        <f t="shared" si="59"/>
        <v>612.13720491869697</v>
      </c>
      <c r="G249" s="156">
        <f t="shared" si="59"/>
        <v>617.15573759689983</v>
      </c>
      <c r="H249" s="156">
        <f t="shared" si="59"/>
        <v>628.82186681589963</v>
      </c>
      <c r="I249" s="156">
        <f t="shared" si="59"/>
        <v>631.85073187105559</v>
      </c>
      <c r="J249" s="156">
        <f t="shared" si="59"/>
        <v>633.07189596631576</v>
      </c>
      <c r="K249" s="156">
        <f t="shared" si="59"/>
        <v>631.48942219765911</v>
      </c>
      <c r="L249" s="156">
        <f t="shared" si="59"/>
        <v>634.69842505669192</v>
      </c>
      <c r="M249" s="156">
        <f t="shared" si="59"/>
        <v>635.61704399708924</v>
      </c>
      <c r="N249" s="156">
        <f t="shared" si="59"/>
        <v>635.74655393330795</v>
      </c>
      <c r="O249" s="156">
        <f t="shared" si="59"/>
        <v>636.20880196125654</v>
      </c>
      <c r="P249" s="156">
        <f t="shared" si="59"/>
        <v>637.37930670300204</v>
      </c>
      <c r="Q249" s="156">
        <f t="shared" si="59"/>
        <v>640.02300943654643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595.39529174101085</v>
      </c>
      <c r="C250" s="157">
        <f t="shared" si="60"/>
        <v>612.28127425751018</v>
      </c>
      <c r="D250" s="157">
        <f t="shared" si="60"/>
        <v>641.74763224076719</v>
      </c>
      <c r="E250" s="157">
        <f t="shared" si="60"/>
        <v>647.89954733784282</v>
      </c>
      <c r="F250" s="157">
        <f t="shared" si="60"/>
        <v>653.58106158077499</v>
      </c>
      <c r="G250" s="157">
        <f t="shared" si="60"/>
        <v>668.83875165471977</v>
      </c>
      <c r="H250" s="157">
        <f t="shared" si="60"/>
        <v>699.47816321360472</v>
      </c>
      <c r="I250" s="157">
        <f t="shared" si="60"/>
        <v>722.08153438483225</v>
      </c>
      <c r="J250" s="157">
        <f t="shared" si="60"/>
        <v>740.83494686209053</v>
      </c>
      <c r="K250" s="157">
        <f t="shared" si="60"/>
        <v>750.3856711390149</v>
      </c>
      <c r="L250" s="157">
        <f t="shared" si="60"/>
        <v>736.92915826264925</v>
      </c>
      <c r="M250" s="157">
        <f t="shared" si="60"/>
        <v>814.76146462068903</v>
      </c>
      <c r="N250" s="157">
        <f t="shared" si="60"/>
        <v>855.19663103725429</v>
      </c>
      <c r="O250" s="157">
        <f t="shared" si="60"/>
        <v>857.95074098304576</v>
      </c>
      <c r="P250" s="157">
        <f t="shared" si="60"/>
        <v>891.65460724680349</v>
      </c>
      <c r="Q250" s="157">
        <f t="shared" si="60"/>
        <v>870.52382878029835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544.46240035660378</v>
      </c>
      <c r="C251" s="156">
        <f t="shared" si="61"/>
        <v>552.41372035478048</v>
      </c>
      <c r="D251" s="156">
        <f t="shared" si="61"/>
        <v>565.28361637467367</v>
      </c>
      <c r="E251" s="156">
        <f t="shared" si="61"/>
        <v>565.81220343632606</v>
      </c>
      <c r="F251" s="156">
        <f t="shared" si="61"/>
        <v>568.48686505113562</v>
      </c>
      <c r="G251" s="156">
        <f t="shared" si="61"/>
        <v>575.93278389129057</v>
      </c>
      <c r="H251" s="156">
        <f t="shared" si="61"/>
        <v>597.54648604830334</v>
      </c>
      <c r="I251" s="156">
        <f t="shared" si="61"/>
        <v>607.06633235650509</v>
      </c>
      <c r="J251" s="156">
        <f t="shared" si="61"/>
        <v>608.77240829108939</v>
      </c>
      <c r="K251" s="156">
        <f t="shared" si="61"/>
        <v>597.73466189959333</v>
      </c>
      <c r="L251" s="156">
        <f t="shared" si="61"/>
        <v>601.50855591943446</v>
      </c>
      <c r="M251" s="156">
        <f t="shared" si="61"/>
        <v>600.86988135146908</v>
      </c>
      <c r="N251" s="156">
        <f t="shared" si="61"/>
        <v>600.14014908500349</v>
      </c>
      <c r="O251" s="156">
        <f t="shared" si="61"/>
        <v>601.34543128288453</v>
      </c>
      <c r="P251" s="156">
        <f t="shared" si="61"/>
        <v>603.26547670876164</v>
      </c>
      <c r="Q251" s="156">
        <f t="shared" si="61"/>
        <v>603.99002615670622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544.46128703573788</v>
      </c>
      <c r="C252" s="156">
        <f t="shared" si="62"/>
        <v>553.4487320490025</v>
      </c>
      <c r="D252" s="156">
        <f t="shared" si="62"/>
        <v>564.67265642811128</v>
      </c>
      <c r="E252" s="156">
        <f t="shared" si="62"/>
        <v>566.85905717732146</v>
      </c>
      <c r="F252" s="156">
        <f t="shared" si="62"/>
        <v>571.31025287136674</v>
      </c>
      <c r="G252" s="156">
        <f t="shared" si="62"/>
        <v>580.31081237837873</v>
      </c>
      <c r="H252" s="156">
        <f t="shared" si="62"/>
        <v>639.27233524213989</v>
      </c>
      <c r="I252" s="156">
        <f t="shared" si="62"/>
        <v>588.11973633679179</v>
      </c>
      <c r="J252" s="156">
        <f t="shared" si="62"/>
        <v>626.87888325115864</v>
      </c>
      <c r="K252" s="156">
        <f t="shared" si="62"/>
        <v>614.82379054736873</v>
      </c>
      <c r="L252" s="156">
        <f t="shared" si="62"/>
        <v>612.95303210226632</v>
      </c>
      <c r="M252" s="156">
        <f t="shared" si="62"/>
        <v>527.72850149098281</v>
      </c>
      <c r="N252" s="156">
        <f t="shared" si="62"/>
        <v>600.12251563735606</v>
      </c>
      <c r="O252" s="156">
        <f t="shared" si="62"/>
        <v>667.4349578002109</v>
      </c>
      <c r="P252" s="156">
        <f t="shared" si="62"/>
        <v>604.3957672337956</v>
      </c>
      <c r="Q252" s="156">
        <f t="shared" si="62"/>
        <v>601.09780119639981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646.92709634247694</v>
      </c>
      <c r="C253" s="57">
        <f t="shared" si="63"/>
        <v>677.01501641761911</v>
      </c>
      <c r="D253" s="57">
        <f t="shared" si="63"/>
        <v>713.63904791430969</v>
      </c>
      <c r="E253" s="57">
        <f t="shared" si="63"/>
        <v>721.6100917686457</v>
      </c>
      <c r="F253" s="57">
        <f t="shared" si="63"/>
        <v>718.17578229230992</v>
      </c>
      <c r="G253" s="57">
        <f t="shared" si="63"/>
        <v>728.38106511306171</v>
      </c>
      <c r="H253" s="57">
        <f t="shared" si="63"/>
        <v>749.14424333799889</v>
      </c>
      <c r="I253" s="57">
        <f t="shared" si="63"/>
        <v>799.06511506029517</v>
      </c>
      <c r="J253" s="57">
        <f t="shared" si="63"/>
        <v>815.90678955309454</v>
      </c>
      <c r="K253" s="57">
        <f t="shared" si="63"/>
        <v>840.01683048434086</v>
      </c>
      <c r="L253" s="57">
        <f t="shared" si="63"/>
        <v>831.517312382829</v>
      </c>
      <c r="M253" s="57">
        <f t="shared" si="63"/>
        <v>957.15908427078125</v>
      </c>
      <c r="N253" s="57">
        <f t="shared" si="63"/>
        <v>987.95037323116594</v>
      </c>
      <c r="O253" s="57">
        <f t="shared" si="63"/>
        <v>966.72143736287069</v>
      </c>
      <c r="P253" s="57">
        <f t="shared" si="63"/>
        <v>983.38679955360953</v>
      </c>
      <c r="Q253" s="57">
        <f t="shared" si="63"/>
        <v>953.8618263697623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94.52144142777459</v>
      </c>
      <c r="C255" s="168">
        <f t="shared" si="64"/>
        <v>101.80824964017762</v>
      </c>
      <c r="D255" s="168">
        <f t="shared" si="64"/>
        <v>96.153885499039134</v>
      </c>
      <c r="E255" s="168">
        <f t="shared" si="64"/>
        <v>94.893573004645773</v>
      </c>
      <c r="F255" s="168">
        <f t="shared" si="64"/>
        <v>90.021088351649794</v>
      </c>
      <c r="G255" s="168">
        <f t="shared" si="64"/>
        <v>86.412654876779612</v>
      </c>
      <c r="H255" s="168">
        <f t="shared" si="64"/>
        <v>96.539865180557499</v>
      </c>
      <c r="I255" s="168">
        <f t="shared" si="64"/>
        <v>89.320076434932375</v>
      </c>
      <c r="J255" s="168">
        <f t="shared" si="64"/>
        <v>96.059112532071936</v>
      </c>
      <c r="K255" s="168">
        <f t="shared" si="64"/>
        <v>95.210412090100775</v>
      </c>
      <c r="L255" s="168">
        <f t="shared" si="64"/>
        <v>106.4278988059295</v>
      </c>
      <c r="M255" s="168">
        <f t="shared" si="64"/>
        <v>78.95967820964934</v>
      </c>
      <c r="N255" s="168">
        <f t="shared" si="64"/>
        <v>82.776245264399321</v>
      </c>
      <c r="O255" s="168">
        <f t="shared" si="64"/>
        <v>85.90898919828642</v>
      </c>
      <c r="P255" s="168">
        <f t="shared" si="64"/>
        <v>57.484435476025531</v>
      </c>
      <c r="Q255" s="168">
        <f t="shared" si="64"/>
        <v>56.294359348281468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11.346793915468643</v>
      </c>
      <c r="C261" s="157">
        <f t="shared" si="70"/>
        <v>15.132832338819922</v>
      </c>
      <c r="D261" s="157">
        <f t="shared" si="70"/>
        <v>15.667982332742984</v>
      </c>
      <c r="E261" s="157">
        <f t="shared" si="70"/>
        <v>17.060153251438205</v>
      </c>
      <c r="F261" s="157">
        <f t="shared" si="70"/>
        <v>17.647043272569501</v>
      </c>
      <c r="G261" s="157">
        <f t="shared" si="70"/>
        <v>19.796663020349719</v>
      </c>
      <c r="H261" s="157">
        <f t="shared" si="70"/>
        <v>20.993586715967609</v>
      </c>
      <c r="I261" s="157">
        <f t="shared" si="70"/>
        <v>23.200697649571925</v>
      </c>
      <c r="J261" s="157">
        <f t="shared" si="70"/>
        <v>25.275719375566123</v>
      </c>
      <c r="K261" s="157">
        <f t="shared" si="70"/>
        <v>25.692412967169169</v>
      </c>
      <c r="L261" s="157">
        <f t="shared" si="70"/>
        <v>25.786644592762158</v>
      </c>
      <c r="M261" s="157">
        <f t="shared" si="70"/>
        <v>24.590566834258421</v>
      </c>
      <c r="N261" s="157">
        <f t="shared" si="70"/>
        <v>25.008186269847165</v>
      </c>
      <c r="O261" s="157">
        <f t="shared" si="70"/>
        <v>24.993588063498478</v>
      </c>
      <c r="P261" s="157">
        <f t="shared" si="70"/>
        <v>19.498390808561886</v>
      </c>
      <c r="Q261" s="157">
        <f t="shared" si="70"/>
        <v>19.562902096955977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680.44112746345479</v>
      </c>
      <c r="C266" s="162">
        <f t="shared" si="75"/>
        <v>678.81857605225366</v>
      </c>
      <c r="D266" s="162">
        <f t="shared" si="75"/>
        <v>688.44741258169233</v>
      </c>
      <c r="E266" s="162">
        <f t="shared" si="75"/>
        <v>681.54993527282545</v>
      </c>
      <c r="F266" s="162">
        <f t="shared" si="75"/>
        <v>676.09193712731485</v>
      </c>
      <c r="G266" s="162">
        <f t="shared" si="75"/>
        <v>676.84981509059071</v>
      </c>
      <c r="H266" s="162">
        <f t="shared" si="75"/>
        <v>684.59826827045401</v>
      </c>
      <c r="I266" s="162">
        <f t="shared" si="75"/>
        <v>682.74787369557146</v>
      </c>
      <c r="J266" s="162">
        <f t="shared" si="75"/>
        <v>679.16207601365045</v>
      </c>
      <c r="K266" s="162">
        <f t="shared" si="75"/>
        <v>672.28833483966343</v>
      </c>
      <c r="L266" s="162">
        <f t="shared" si="75"/>
        <v>670.24060763877333</v>
      </c>
      <c r="M266" s="162">
        <f t="shared" si="75"/>
        <v>683.59975233542673</v>
      </c>
      <c r="N266" s="162">
        <f t="shared" si="75"/>
        <v>686.14342152707798</v>
      </c>
      <c r="O266" s="162">
        <f t="shared" si="75"/>
        <v>686.81975750392496</v>
      </c>
      <c r="P266" s="162">
        <f t="shared" si="75"/>
        <v>687.30917734920558</v>
      </c>
      <c r="Q266" s="162">
        <f t="shared" si="75"/>
        <v>688.74625306822861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442.28673285124796</v>
      </c>
      <c r="C267" s="160">
        <f t="shared" si="76"/>
        <v>441.23207443397678</v>
      </c>
      <c r="D267" s="160">
        <f t="shared" si="76"/>
        <v>447.49081817810088</v>
      </c>
      <c r="E267" s="160">
        <f t="shared" si="76"/>
        <v>443.00745792733306</v>
      </c>
      <c r="F267" s="160">
        <f t="shared" si="76"/>
        <v>439.45975913275873</v>
      </c>
      <c r="G267" s="160">
        <f t="shared" si="76"/>
        <v>439.95237980888021</v>
      </c>
      <c r="H267" s="160">
        <f t="shared" si="76"/>
        <v>444.98887437579214</v>
      </c>
      <c r="I267" s="160">
        <f t="shared" si="76"/>
        <v>443.7861179021171</v>
      </c>
      <c r="J267" s="160">
        <f t="shared" si="76"/>
        <v>441.45534940887183</v>
      </c>
      <c r="K267" s="160">
        <f t="shared" si="76"/>
        <v>436.98741764578318</v>
      </c>
      <c r="L267" s="160">
        <f t="shared" si="76"/>
        <v>435.65639496520231</v>
      </c>
      <c r="M267" s="160">
        <f t="shared" si="76"/>
        <v>444.33983901802799</v>
      </c>
      <c r="N267" s="160">
        <f t="shared" si="76"/>
        <v>445.9932239926012</v>
      </c>
      <c r="O267" s="160">
        <f t="shared" si="76"/>
        <v>446.43284237755262</v>
      </c>
      <c r="P267" s="160">
        <f t="shared" si="76"/>
        <v>446.75096527698463</v>
      </c>
      <c r="Q267" s="160">
        <f t="shared" si="76"/>
        <v>447.68506449434898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442.28673285124796</v>
      </c>
      <c r="C268" s="156">
        <f t="shared" si="77"/>
        <v>441.23207443397678</v>
      </c>
      <c r="D268" s="156">
        <f t="shared" si="77"/>
        <v>447.49081817810088</v>
      </c>
      <c r="E268" s="156">
        <f t="shared" si="77"/>
        <v>443.00745792733306</v>
      </c>
      <c r="F268" s="156">
        <f t="shared" si="77"/>
        <v>439.45975913275873</v>
      </c>
      <c r="G268" s="156">
        <f t="shared" si="77"/>
        <v>439.95237980888021</v>
      </c>
      <c r="H268" s="156">
        <f t="shared" si="77"/>
        <v>444.98887437579214</v>
      </c>
      <c r="I268" s="156">
        <f t="shared" si="77"/>
        <v>443.7861179021171</v>
      </c>
      <c r="J268" s="156">
        <f t="shared" si="77"/>
        <v>441.45534940887183</v>
      </c>
      <c r="K268" s="156">
        <f t="shared" si="77"/>
        <v>436.98741764578318</v>
      </c>
      <c r="L268" s="156">
        <f t="shared" si="77"/>
        <v>435.65639496520231</v>
      </c>
      <c r="M268" s="156">
        <f t="shared" si="77"/>
        <v>444.33983901802799</v>
      </c>
      <c r="N268" s="156">
        <f t="shared" si="77"/>
        <v>445.9932239926012</v>
      </c>
      <c r="O268" s="156">
        <f t="shared" si="77"/>
        <v>446.43284237755262</v>
      </c>
      <c r="P268" s="156">
        <f t="shared" si="77"/>
        <v>446.75096527698463</v>
      </c>
      <c r="Q268" s="156">
        <f t="shared" si="77"/>
        <v>447.68506449434898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83.174647512305953</v>
      </c>
      <c r="C274" s="157">
        <f t="shared" si="83"/>
        <v>86.675417301357697</v>
      </c>
      <c r="D274" s="157">
        <f t="shared" si="83"/>
        <v>80.48590316629614</v>
      </c>
      <c r="E274" s="157">
        <f t="shared" si="83"/>
        <v>77.833419753207565</v>
      </c>
      <c r="F274" s="157">
        <f t="shared" si="83"/>
        <v>72.37404507908029</v>
      </c>
      <c r="G274" s="157">
        <f t="shared" si="83"/>
        <v>66.615991856429872</v>
      </c>
      <c r="H274" s="157">
        <f t="shared" si="83"/>
        <v>75.546278464589903</v>
      </c>
      <c r="I274" s="157">
        <f t="shared" si="83"/>
        <v>66.119378785360453</v>
      </c>
      <c r="J274" s="157">
        <f t="shared" si="83"/>
        <v>70.783393156505824</v>
      </c>
      <c r="K274" s="157">
        <f t="shared" si="83"/>
        <v>69.517999122931613</v>
      </c>
      <c r="L274" s="157">
        <f t="shared" si="83"/>
        <v>80.641254213167358</v>
      </c>
      <c r="M274" s="157">
        <f t="shared" si="83"/>
        <v>54.369111375390915</v>
      </c>
      <c r="N274" s="157">
        <f t="shared" si="83"/>
        <v>57.768058994552163</v>
      </c>
      <c r="O274" s="157">
        <f t="shared" si="83"/>
        <v>60.915401134787942</v>
      </c>
      <c r="P274" s="157">
        <f t="shared" si="83"/>
        <v>37.986044667463652</v>
      </c>
      <c r="Q274" s="157">
        <f t="shared" si="83"/>
        <v>36.731457251325494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295.55400770247621</v>
      </c>
      <c r="C276" s="156">
        <f t="shared" si="85"/>
        <v>298.4176757119177</v>
      </c>
      <c r="D276" s="156">
        <f t="shared" si="85"/>
        <v>302.33321196872828</v>
      </c>
      <c r="E276" s="156">
        <f t="shared" si="85"/>
        <v>300.54279917473644</v>
      </c>
      <c r="F276" s="156">
        <f t="shared" si="85"/>
        <v>298.77049791979306</v>
      </c>
      <c r="G276" s="156">
        <f t="shared" si="85"/>
        <v>299.68087906782932</v>
      </c>
      <c r="H276" s="156">
        <f t="shared" si="85"/>
        <v>325.08054791067769</v>
      </c>
      <c r="I276" s="156">
        <f t="shared" si="85"/>
        <v>295.76352210942025</v>
      </c>
      <c r="J276" s="156">
        <f t="shared" si="85"/>
        <v>311.18909598994742</v>
      </c>
      <c r="K276" s="156">
        <f t="shared" si="85"/>
        <v>304.03940523167387</v>
      </c>
      <c r="L276" s="156">
        <f t="shared" si="85"/>
        <v>301.20707146905892</v>
      </c>
      <c r="M276" s="156">
        <f t="shared" si="85"/>
        <v>258.50637662054413</v>
      </c>
      <c r="N276" s="156">
        <f t="shared" si="85"/>
        <v>293.48912876689201</v>
      </c>
      <c r="O276" s="156">
        <f t="shared" si="85"/>
        <v>324.81454010559696</v>
      </c>
      <c r="P276" s="156">
        <f t="shared" si="85"/>
        <v>292.02473041719742</v>
      </c>
      <c r="Q276" s="156">
        <f t="shared" si="85"/>
        <v>289.26871412509848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193.54109667782461</v>
      </c>
      <c r="C279" s="184">
        <f>C207/RES_summary!C$19</f>
        <v>202.89088391354477</v>
      </c>
      <c r="D279" s="184">
        <f>D207/RES_summary!D$19</f>
        <v>193.88951687972656</v>
      </c>
      <c r="E279" s="184">
        <f>E207/RES_summary!E$19</f>
        <v>196.77848648116776</v>
      </c>
      <c r="F279" s="184">
        <f>F207/RES_summary!F$19</f>
        <v>186.90954842439965</v>
      </c>
      <c r="G279" s="184">
        <f>G207/RES_summary!G$19</f>
        <v>178.70371812697942</v>
      </c>
      <c r="H279" s="184">
        <f>H207/RES_summary!H$19</f>
        <v>178.52816109154369</v>
      </c>
      <c r="I279" s="184">
        <f>I207/RES_summary!I$19</f>
        <v>173.78008589958003</v>
      </c>
      <c r="J279" s="184">
        <f>J207/RES_summary!J$19</f>
        <v>176.12696980449982</v>
      </c>
      <c r="K279" s="184">
        <f>K207/RES_summary!K$19</f>
        <v>176.43497392694397</v>
      </c>
      <c r="L279" s="184">
        <f>L207/RES_summary!L$19</f>
        <v>179.03141406842786</v>
      </c>
      <c r="M279" s="184">
        <f>M207/RES_summary!M$19</f>
        <v>166.82809687530454</v>
      </c>
      <c r="N279" s="184">
        <f>N207/RES_summary!N$19</f>
        <v>167.37327018538411</v>
      </c>
      <c r="O279" s="184">
        <f>O207/RES_summary!O$19</f>
        <v>167.76890640587084</v>
      </c>
      <c r="P279" s="184">
        <f>P207/RES_summary!P$19</f>
        <v>138.17336167923284</v>
      </c>
      <c r="Q279" s="184">
        <f>Q207/RES_summary!Q$19</f>
        <v>137.57047627497718</v>
      </c>
    </row>
    <row r="280" spans="1:17" ht="12" customHeight="1" x14ac:dyDescent="0.25">
      <c r="A280" s="158" t="s">
        <v>65</v>
      </c>
      <c r="B280" s="178">
        <f>B208/RES_summary!B$19</f>
        <v>150.79528475018913</v>
      </c>
      <c r="C280" s="178">
        <f>C208/RES_summary!C$19</f>
        <v>159.30713600516867</v>
      </c>
      <c r="D280" s="178">
        <f>D208/RES_summary!D$19</f>
        <v>149.4567742868204</v>
      </c>
      <c r="E280" s="178">
        <f>E208/RES_summary!E$19</f>
        <v>152.67996213315661</v>
      </c>
      <c r="F280" s="178">
        <f>F208/RES_summary!F$19</f>
        <v>143.51587368118447</v>
      </c>
      <c r="G280" s="178">
        <f>G208/RES_summary!G$19</f>
        <v>135.5055833307886</v>
      </c>
      <c r="H280" s="178">
        <f>H208/RES_summary!H$19</f>
        <v>134.60628148581299</v>
      </c>
      <c r="I280" s="178">
        <f>I208/RES_summary!I$19</f>
        <v>129.40731609397892</v>
      </c>
      <c r="J280" s="178">
        <f>J208/RES_summary!J$19</f>
        <v>132.22323044532843</v>
      </c>
      <c r="K280" s="178">
        <f>K208/RES_summary!K$19</f>
        <v>132.15056655763806</v>
      </c>
      <c r="L280" s="178">
        <f>L208/RES_summary!L$19</f>
        <v>135.26504248971494</v>
      </c>
      <c r="M280" s="178">
        <f>M208/RES_summary!M$19</f>
        <v>120.2051770570161</v>
      </c>
      <c r="N280" s="178">
        <f>N208/RES_summary!N$19</f>
        <v>122.17786033730908</v>
      </c>
      <c r="O280" s="178">
        <f>O208/RES_summary!O$19</f>
        <v>125.16131155729614</v>
      </c>
      <c r="P280" s="178">
        <f>P208/RES_summary!P$19</f>
        <v>92.383874534747576</v>
      </c>
      <c r="Q280" s="178">
        <f>Q208/RES_summary!Q$19</f>
        <v>93.729732065363208</v>
      </c>
    </row>
    <row r="281" spans="1:17" ht="12" customHeight="1" x14ac:dyDescent="0.25">
      <c r="A281" s="23" t="s">
        <v>157</v>
      </c>
      <c r="B281" s="177">
        <f>B209/RES_summary!B$19</f>
        <v>150.1971993886371</v>
      </c>
      <c r="C281" s="177">
        <f>C209/RES_summary!C$19</f>
        <v>158.68793269080862</v>
      </c>
      <c r="D281" s="177">
        <f>D209/RES_summary!D$19</f>
        <v>148.7635756145124</v>
      </c>
      <c r="E281" s="177">
        <f>E209/RES_summary!E$19</f>
        <v>151.97913692355073</v>
      </c>
      <c r="F281" s="177">
        <f>F209/RES_summary!F$19</f>
        <v>142.87478609565841</v>
      </c>
      <c r="G281" s="177">
        <f>G209/RES_summary!G$19</f>
        <v>134.89038733996051</v>
      </c>
      <c r="H281" s="177">
        <f>H209/RES_summary!H$19</f>
        <v>134.00193894102077</v>
      </c>
      <c r="I281" s="177">
        <f>I209/RES_summary!I$19</f>
        <v>128.69402430671846</v>
      </c>
      <c r="J281" s="177">
        <f>J209/RES_summary!J$19</f>
        <v>131.56959050825793</v>
      </c>
      <c r="K281" s="177">
        <f>K209/RES_summary!K$19</f>
        <v>131.38459224082575</v>
      </c>
      <c r="L281" s="177">
        <f>L209/RES_summary!L$19</f>
        <v>134.65121724111361</v>
      </c>
      <c r="M281" s="177">
        <f>M209/RES_summary!M$19</f>
        <v>119.30215858932915</v>
      </c>
      <c r="N281" s="177">
        <f>N209/RES_summary!N$19</f>
        <v>121.12917421915662</v>
      </c>
      <c r="O281" s="177">
        <f>O209/RES_summary!O$19</f>
        <v>124.1053816677702</v>
      </c>
      <c r="P281" s="177">
        <f>P209/RES_summary!P$19</f>
        <v>91.211280421667979</v>
      </c>
      <c r="Q281" s="177">
        <f>Q209/RES_summary!Q$19</f>
        <v>92.566518089746808</v>
      </c>
    </row>
    <row r="282" spans="1:17" ht="12" customHeight="1" x14ac:dyDescent="0.25">
      <c r="A282" s="23" t="s">
        <v>60</v>
      </c>
      <c r="B282" s="177">
        <f>B210/RES_summary!B$19</f>
        <v>0.59808536155203584</v>
      </c>
      <c r="C282" s="177">
        <f>C210/RES_summary!C$19</f>
        <v>0.6192033143600425</v>
      </c>
      <c r="D282" s="177">
        <f>D210/RES_summary!D$19</f>
        <v>0.69319867230798493</v>
      </c>
      <c r="E282" s="177">
        <f>E210/RES_summary!E$19</f>
        <v>0.70082520960589234</v>
      </c>
      <c r="F282" s="177">
        <f>F210/RES_summary!F$19</f>
        <v>0.64108758552607947</v>
      </c>
      <c r="G282" s="177">
        <f>G210/RES_summary!G$19</f>
        <v>0.6151959908280844</v>
      </c>
      <c r="H282" s="177">
        <f>H210/RES_summary!H$19</f>
        <v>0.60434254479221561</v>
      </c>
      <c r="I282" s="177">
        <f>I210/RES_summary!I$19</f>
        <v>0.71329178726046216</v>
      </c>
      <c r="J282" s="177">
        <f>J210/RES_summary!J$19</f>
        <v>0.65363993707049317</v>
      </c>
      <c r="K282" s="177">
        <f>K210/RES_summary!K$19</f>
        <v>0.76597431681229833</v>
      </c>
      <c r="L282" s="177">
        <f>L210/RES_summary!L$19</f>
        <v>0.61382524860133314</v>
      </c>
      <c r="M282" s="177">
        <f>M210/RES_summary!M$19</f>
        <v>0.90301846768695615</v>
      </c>
      <c r="N282" s="177">
        <f>N210/RES_summary!N$19</f>
        <v>1.0486861181524632</v>
      </c>
      <c r="O282" s="177">
        <f>O210/RES_summary!O$19</f>
        <v>1.0559298895259521</v>
      </c>
      <c r="P282" s="177">
        <f>P210/RES_summary!P$19</f>
        <v>1.172594113079598</v>
      </c>
      <c r="Q282" s="177">
        <f>Q210/RES_summary!Q$19</f>
        <v>1.1632139756164119</v>
      </c>
    </row>
    <row r="283" spans="1:17" ht="12" customHeight="1" x14ac:dyDescent="0.25">
      <c r="A283" s="158" t="s">
        <v>112</v>
      </c>
      <c r="B283" s="178">
        <f>B211/RES_summary!B$19</f>
        <v>5.1260126285276153E-2</v>
      </c>
      <c r="C283" s="178">
        <f>C211/RES_summary!C$19</f>
        <v>5.0339004389562396E-2</v>
      </c>
      <c r="D283" s="178">
        <f>D211/RES_summary!D$19</f>
        <v>5.0157904581780301E-2</v>
      </c>
      <c r="E283" s="178">
        <f>E211/RES_summary!E$19</f>
        <v>4.9150726472252125E-2</v>
      </c>
      <c r="F283" s="178">
        <f>F211/RES_summary!F$19</f>
        <v>4.8274410581838928E-2</v>
      </c>
      <c r="G283" s="178">
        <f>G211/RES_summary!G$19</f>
        <v>4.6232390685569093E-2</v>
      </c>
      <c r="H283" s="178">
        <f>H211/RES_summary!H$19</f>
        <v>4.6003887611214385E-2</v>
      </c>
      <c r="I283" s="178">
        <f>I211/RES_summary!I$19</f>
        <v>4.8355637306323973E-2</v>
      </c>
      <c r="J283" s="178">
        <f>J211/RES_summary!J$19</f>
        <v>5.182979306112543E-2</v>
      </c>
      <c r="K283" s="178">
        <f>K211/RES_summary!K$19</f>
        <v>6.1158544331773181E-2</v>
      </c>
      <c r="L283" s="178">
        <f>L211/RES_summary!L$19</f>
        <v>6.6735143145854367E-2</v>
      </c>
      <c r="M283" s="178">
        <f>M211/RES_summary!M$19</f>
        <v>8.8822390182173722E-2</v>
      </c>
      <c r="N283" s="178">
        <f>N211/RES_summary!N$19</f>
        <v>0.1095367418805815</v>
      </c>
      <c r="O283" s="178">
        <f>O211/RES_summary!O$19</f>
        <v>0.12725102734734167</v>
      </c>
      <c r="P283" s="178">
        <f>P211/RES_summary!P$19</f>
        <v>0.14410186641884537</v>
      </c>
      <c r="Q283" s="178">
        <f>Q211/RES_summary!Q$19</f>
        <v>0.16732443926430671</v>
      </c>
    </row>
    <row r="284" spans="1:17" ht="12" customHeight="1" x14ac:dyDescent="0.25">
      <c r="A284" s="23" t="s">
        <v>60</v>
      </c>
      <c r="B284" s="177">
        <f>B212/RES_summary!B$19</f>
        <v>5.1260126285276153E-2</v>
      </c>
      <c r="C284" s="177">
        <f>C212/RES_summary!C$19</f>
        <v>5.0339004389562396E-2</v>
      </c>
      <c r="D284" s="177">
        <f>D212/RES_summary!D$19</f>
        <v>5.0157904581780301E-2</v>
      </c>
      <c r="E284" s="177">
        <f>E212/RES_summary!E$19</f>
        <v>4.9150726472252125E-2</v>
      </c>
      <c r="F284" s="177">
        <f>F212/RES_summary!F$19</f>
        <v>4.8274410581838928E-2</v>
      </c>
      <c r="G284" s="177">
        <f>G212/RES_summary!G$19</f>
        <v>4.6232390685569093E-2</v>
      </c>
      <c r="H284" s="177">
        <f>H212/RES_summary!H$19</f>
        <v>4.6003887611214385E-2</v>
      </c>
      <c r="I284" s="177">
        <f>I212/RES_summary!I$19</f>
        <v>4.8355637306323973E-2</v>
      </c>
      <c r="J284" s="177">
        <f>J212/RES_summary!J$19</f>
        <v>5.182979306112543E-2</v>
      </c>
      <c r="K284" s="177">
        <f>K212/RES_summary!K$19</f>
        <v>6.1158544331773181E-2</v>
      </c>
      <c r="L284" s="177">
        <f>L212/RES_summary!L$19</f>
        <v>6.6735143145854367E-2</v>
      </c>
      <c r="M284" s="177">
        <f>M212/RES_summary!M$19</f>
        <v>8.8822390182173722E-2</v>
      </c>
      <c r="N284" s="177">
        <f>N212/RES_summary!N$19</f>
        <v>0.1095367418805815</v>
      </c>
      <c r="O284" s="177">
        <f>O212/RES_summary!O$19</f>
        <v>0.12725102734734167</v>
      </c>
      <c r="P284" s="177">
        <f>P212/RES_summary!P$19</f>
        <v>0.14410186641884537</v>
      </c>
      <c r="Q284" s="177">
        <f>Q212/RES_summary!Q$19</f>
        <v>0.16732443926430671</v>
      </c>
    </row>
    <row r="285" spans="1:17" ht="12" customHeight="1" x14ac:dyDescent="0.25">
      <c r="A285" s="158" t="s">
        <v>63</v>
      </c>
      <c r="B285" s="178">
        <f>B213/RES_summary!B$19</f>
        <v>31.981345736782714</v>
      </c>
      <c r="C285" s="178">
        <f>C213/RES_summary!C$19</f>
        <v>32.465671993911272</v>
      </c>
      <c r="D285" s="178">
        <f>D213/RES_summary!D$19</f>
        <v>33.222118531388809</v>
      </c>
      <c r="E285" s="178">
        <f>E213/RES_summary!E$19</f>
        <v>32.934731734643094</v>
      </c>
      <c r="F285" s="178">
        <f>F213/RES_summary!F$19</f>
        <v>32.532990003346761</v>
      </c>
      <c r="G285" s="178">
        <f>G213/RES_summary!G$19</f>
        <v>32.494372724698984</v>
      </c>
      <c r="H285" s="178">
        <f>H213/RES_summary!H$19</f>
        <v>32.845040300254588</v>
      </c>
      <c r="I285" s="178">
        <f>I213/RES_summary!I$19</f>
        <v>33.298286537541728</v>
      </c>
      <c r="J285" s="178">
        <f>J213/RES_summary!J$19</f>
        <v>32.598058816242471</v>
      </c>
      <c r="K285" s="178">
        <f>K213/RES_summary!K$19</f>
        <v>32.935676185835838</v>
      </c>
      <c r="L285" s="178">
        <f>L213/RES_summary!L$19</f>
        <v>32.421189348602063</v>
      </c>
      <c r="M285" s="178">
        <f>M213/RES_summary!M$19</f>
        <v>35.041669159867944</v>
      </c>
      <c r="N285" s="178">
        <f>N213/RES_summary!N$19</f>
        <v>33.161084498372666</v>
      </c>
      <c r="O285" s="178">
        <f>O213/RES_summary!O$19</f>
        <v>30.57195010909804</v>
      </c>
      <c r="P285" s="178">
        <f>P213/RES_summary!P$19</f>
        <v>34.167081694044128</v>
      </c>
      <c r="Q285" s="178">
        <f>Q213/RES_summary!Q$19</f>
        <v>32.521006323188651</v>
      </c>
    </row>
    <row r="286" spans="1:17" ht="12" customHeight="1" x14ac:dyDescent="0.25">
      <c r="A286" s="167" t="s">
        <v>156</v>
      </c>
      <c r="B286" s="183">
        <f>B214/RES_summary!B$19</f>
        <v>34.80299648016905</v>
      </c>
      <c r="C286" s="183">
        <f>C214/RES_summary!C$19</f>
        <v>34.672874654661982</v>
      </c>
      <c r="D286" s="183">
        <f>D214/RES_summary!D$19</f>
        <v>35.113060055743098</v>
      </c>
      <c r="E286" s="183">
        <f>E214/RES_summary!E$19</f>
        <v>34.704095559946687</v>
      </c>
      <c r="F286" s="183">
        <f>F214/RES_summary!F$19</f>
        <v>34.358587101487025</v>
      </c>
      <c r="G286" s="183">
        <f>G214/RES_summary!G$19</f>
        <v>34.322352526279751</v>
      </c>
      <c r="H286" s="183">
        <f>H214/RES_summary!H$19</f>
        <v>34.626709725093825</v>
      </c>
      <c r="I286" s="183">
        <f>I214/RES_summary!I$19</f>
        <v>34.429340892535841</v>
      </c>
      <c r="J286" s="183">
        <f>J214/RES_summary!J$19</f>
        <v>33.820801295149614</v>
      </c>
      <c r="K286" s="183">
        <f>K214/RES_summary!K$19</f>
        <v>34.149455203790481</v>
      </c>
      <c r="L286" s="183">
        <f>L214/RES_summary!L$19</f>
        <v>33.443127328908567</v>
      </c>
      <c r="M286" s="183">
        <f>M214/RES_summary!M$19</f>
        <v>36.208203679699977</v>
      </c>
      <c r="N286" s="183">
        <f>N214/RES_summary!N$19</f>
        <v>33.159077022975637</v>
      </c>
      <c r="O286" s="183">
        <f>O214/RES_summary!O$19</f>
        <v>30.334948191054156</v>
      </c>
      <c r="P286" s="183">
        <f>P214/RES_summary!P$19</f>
        <v>34.909085189712485</v>
      </c>
      <c r="Q286" s="183">
        <f>Q214/RES_summary!Q$19</f>
        <v>32.705654657343942</v>
      </c>
    </row>
    <row r="287" spans="1:17" ht="12" customHeight="1" x14ac:dyDescent="0.25">
      <c r="A287" s="167" t="s">
        <v>155</v>
      </c>
      <c r="B287" s="183">
        <f>B215/RES_summary!B$19</f>
        <v>28.407551251425183</v>
      </c>
      <c r="C287" s="183">
        <f>C215/RES_summary!C$19</f>
        <v>28.347210728845532</v>
      </c>
      <c r="D287" s="183">
        <f>D215/RES_summary!D$19</f>
        <v>28.753328140139541</v>
      </c>
      <c r="E287" s="183">
        <f>E215/RES_summary!E$19</f>
        <v>28.463427482939633</v>
      </c>
      <c r="F287" s="183">
        <f>F215/RES_summary!F$19</f>
        <v>28.222934374522083</v>
      </c>
      <c r="G287" s="183">
        <f>G215/RES_summary!G$19</f>
        <v>28.234773790432996</v>
      </c>
      <c r="H287" s="183">
        <f>H215/RES_summary!H$19</f>
        <v>28.529404810643531</v>
      </c>
      <c r="I287" s="183">
        <f>I215/RES_summary!I$19</f>
        <v>28.411764092065464</v>
      </c>
      <c r="J287" s="183">
        <f>J215/RES_summary!J$19</f>
        <v>28.008767153582554</v>
      </c>
      <c r="K287" s="183">
        <f>K215/RES_summary!K$19</f>
        <v>28.186488367465977</v>
      </c>
      <c r="L287" s="183">
        <f>L215/RES_summary!L$19</f>
        <v>27.734304866345038</v>
      </c>
      <c r="M287" s="183">
        <f>M215/RES_summary!M$19</f>
        <v>29.515110583635686</v>
      </c>
      <c r="N287" s="183">
        <f>N215/RES_summary!N$19</f>
        <v>27.511662051188239</v>
      </c>
      <c r="O287" s="183">
        <f>O215/RES_summary!O$19</f>
        <v>25.650576625638898</v>
      </c>
      <c r="P287" s="183">
        <f>P215/RES_summary!P$19</f>
        <v>28.609723108729789</v>
      </c>
      <c r="Q287" s="183">
        <f>Q215/RES_summary!Q$19</f>
        <v>27.177495886371187</v>
      </c>
    </row>
    <row r="288" spans="1:17" ht="12" customHeight="1" x14ac:dyDescent="0.25">
      <c r="A288" s="166" t="s">
        <v>55</v>
      </c>
      <c r="B288" s="182">
        <f>B216/RES_summary!B$19</f>
        <v>22.621947712110178</v>
      </c>
      <c r="C288" s="182">
        <f>C216/RES_summary!C$19</f>
        <v>22.537368525530923</v>
      </c>
      <c r="D288" s="182">
        <f>D216/RES_summary!D$19</f>
        <v>22.823489036232907</v>
      </c>
      <c r="E288" s="182">
        <f>E216/RES_summary!E$19</f>
        <v>22.557662113965321</v>
      </c>
      <c r="F288" s="182">
        <f>F216/RES_summary!F$19</f>
        <v>22.333081615966858</v>
      </c>
      <c r="G288" s="182">
        <f>G216/RES_summary!G$19</f>
        <v>22.309529142081825</v>
      </c>
      <c r="H288" s="182">
        <f>H216/RES_summary!H$19</f>
        <v>22.507361321311059</v>
      </c>
      <c r="I288" s="182">
        <f>I216/RES_summary!I$19</f>
        <v>22.379071580148263</v>
      </c>
      <c r="J288" s="182">
        <f>J216/RES_summary!J$19</f>
        <v>21.983520841847213</v>
      </c>
      <c r="K288" s="182">
        <f>K216/RES_summary!K$19</f>
        <v>22.197145882463808</v>
      </c>
      <c r="L288" s="182">
        <f>L216/RES_summary!L$19</f>
        <v>21.738032763790628</v>
      </c>
      <c r="M288" s="182">
        <f>M216/RES_summary!M$19</f>
        <v>23.535332391805024</v>
      </c>
      <c r="N288" s="182">
        <f>N216/RES_summary!N$19</f>
        <v>21.553400064934181</v>
      </c>
      <c r="O288" s="182">
        <f>O216/RES_summary!O$19</f>
        <v>19.717716324185233</v>
      </c>
      <c r="P288" s="182">
        <f>P216/RES_summary!P$19</f>
        <v>22.69090537331321</v>
      </c>
      <c r="Q288" s="182">
        <f>Q216/RES_summary!Q$19</f>
        <v>21.258675527273578</v>
      </c>
    </row>
    <row r="289" spans="1:17" ht="12" customHeight="1" x14ac:dyDescent="0.25">
      <c r="A289" s="147" t="s">
        <v>59</v>
      </c>
      <c r="B289" s="181">
        <f>B217/RES_summary!B$19</f>
        <v>5.7856035393150069</v>
      </c>
      <c r="C289" s="181">
        <f>C217/RES_summary!C$19</f>
        <v>5.8098422033146111</v>
      </c>
      <c r="D289" s="181">
        <f>D217/RES_summary!D$19</f>
        <v>5.9298391039066347</v>
      </c>
      <c r="E289" s="181">
        <f>E217/RES_summary!E$19</f>
        <v>5.9057653689743095</v>
      </c>
      <c r="F289" s="181">
        <f>F217/RES_summary!F$19</f>
        <v>5.8898527585552243</v>
      </c>
      <c r="G289" s="181">
        <f>G217/RES_summary!G$19</f>
        <v>5.925244648351172</v>
      </c>
      <c r="H289" s="181">
        <f>H217/RES_summary!H$19</f>
        <v>6.0220434893324795</v>
      </c>
      <c r="I289" s="181">
        <f>I217/RES_summary!I$19</f>
        <v>6.0326925119172028</v>
      </c>
      <c r="J289" s="181">
        <f>J217/RES_summary!J$19</f>
        <v>6.0252463117353372</v>
      </c>
      <c r="K289" s="181">
        <f>K217/RES_summary!K$19</f>
        <v>5.9893424850021688</v>
      </c>
      <c r="L289" s="181">
        <f>L217/RES_summary!L$19</f>
        <v>5.9962721025544043</v>
      </c>
      <c r="M289" s="181">
        <f>M217/RES_summary!M$19</f>
        <v>5.9797781918306629</v>
      </c>
      <c r="N289" s="181">
        <f>N217/RES_summary!N$19</f>
        <v>5.9582619862540582</v>
      </c>
      <c r="O289" s="181">
        <f>O217/RES_summary!O$19</f>
        <v>5.9328603014536654</v>
      </c>
      <c r="P289" s="181">
        <f>P217/RES_summary!P$19</f>
        <v>5.9188177354165754</v>
      </c>
      <c r="Q289" s="181">
        <f>Q217/RES_summary!Q$19</f>
        <v>5.9188203590976007</v>
      </c>
    </row>
    <row r="290" spans="1:17" ht="12" customHeight="1" x14ac:dyDescent="0.25">
      <c r="A290" s="163" t="s">
        <v>144</v>
      </c>
      <c r="B290" s="180">
        <f>B218/RES_summary!B$19</f>
        <v>29.003445697178382</v>
      </c>
      <c r="C290" s="180">
        <f>C218/RES_summary!C$19</f>
        <v>28.894572844510218</v>
      </c>
      <c r="D290" s="180">
        <f>D218/RES_summary!D$19</f>
        <v>29.260123279160265</v>
      </c>
      <c r="E290" s="180">
        <f>E218/RES_summary!E$19</f>
        <v>28.919600203720528</v>
      </c>
      <c r="F290" s="180">
        <f>F218/RES_summary!F$19</f>
        <v>28.631980689013023</v>
      </c>
      <c r="G290" s="180">
        <f>G218/RES_summary!G$19</f>
        <v>28.601828906763728</v>
      </c>
      <c r="H290" s="180">
        <f>H218/RES_summary!H$19</f>
        <v>28.856391547067727</v>
      </c>
      <c r="I290" s="180">
        <f>I218/RES_summary!I$19</f>
        <v>28.69108863884917</v>
      </c>
      <c r="J290" s="180">
        <f>J218/RES_summary!J$19</f>
        <v>28.450190089759207</v>
      </c>
      <c r="K290" s="180">
        <f>K218/RES_summary!K$19</f>
        <v>28.0645845268423</v>
      </c>
      <c r="L290" s="180">
        <f>L218/RES_summary!L$19</f>
        <v>27.869849431423493</v>
      </c>
      <c r="M290" s="180">
        <f>M218/RES_summary!M$19</f>
        <v>28.306189608598849</v>
      </c>
      <c r="N290" s="180">
        <f>N218/RES_summary!N$19</f>
        <v>28.30352052301442</v>
      </c>
      <c r="O290" s="180">
        <f>O218/RES_summary!O$19</f>
        <v>28.190138065932558</v>
      </c>
      <c r="P290" s="180">
        <f>P218/RES_summary!P$19</f>
        <v>28.091771289216695</v>
      </c>
      <c r="Q290" s="180">
        <f>Q218/RES_summary!Q$19</f>
        <v>28.034240493878851</v>
      </c>
    </row>
    <row r="291" spans="1:17" ht="12" customHeight="1" x14ac:dyDescent="0.25">
      <c r="A291" s="161" t="s">
        <v>143</v>
      </c>
      <c r="B291" s="179">
        <f>B219/RES_summary!B$19</f>
        <v>24.637843242481051</v>
      </c>
      <c r="C291" s="179">
        <f>C219/RES_summary!C$19</f>
        <v>24.591314552246764</v>
      </c>
      <c r="D291" s="179">
        <f>D219/RES_summary!D$19</f>
        <v>24.94891923536084</v>
      </c>
      <c r="E291" s="179">
        <f>E219/RES_summary!E$19</f>
        <v>24.703505501392502</v>
      </c>
      <c r="F291" s="179">
        <f>F219/RES_summary!F$19</f>
        <v>24.500640206413866</v>
      </c>
      <c r="G291" s="179">
        <f>G219/RES_summary!G$19</f>
        <v>24.516433437747441</v>
      </c>
      <c r="H291" s="179">
        <f>H219/RES_summary!H$19</f>
        <v>24.778697994926379</v>
      </c>
      <c r="I291" s="179">
        <f>I219/RES_summary!I$19</f>
        <v>24.681900127168984</v>
      </c>
      <c r="J291" s="179">
        <f>J219/RES_summary!J$19</f>
        <v>24.51786987007878</v>
      </c>
      <c r="K291" s="179">
        <f>K219/RES_summary!K$19</f>
        <v>24.231322427449747</v>
      </c>
      <c r="L291" s="179">
        <f>L219/RES_summary!L$19</f>
        <v>24.111674232979659</v>
      </c>
      <c r="M291" s="179">
        <f>M219/RES_summary!M$19</f>
        <v>24.378801437419945</v>
      </c>
      <c r="N291" s="179">
        <f>N219/RES_summary!N$19</f>
        <v>24.35555032621345</v>
      </c>
      <c r="O291" s="179">
        <f>O219/RES_summary!O$19</f>
        <v>24.256450044309879</v>
      </c>
      <c r="P291" s="179">
        <f>P219/RES_summary!P$19</f>
        <v>24.17846907340747</v>
      </c>
      <c r="Q291" s="179">
        <f>Q219/RES_summary!Q$19</f>
        <v>24.141076680118875</v>
      </c>
    </row>
    <row r="292" spans="1:17" ht="12" customHeight="1" x14ac:dyDescent="0.25">
      <c r="A292" s="148" t="s">
        <v>57</v>
      </c>
      <c r="B292" s="177">
        <f>B220/RES_summary!B$19</f>
        <v>18.852239703166045</v>
      </c>
      <c r="C292" s="177">
        <f>C220/RES_summary!C$19</f>
        <v>18.781472348932152</v>
      </c>
      <c r="D292" s="177">
        <f>D220/RES_summary!D$19</f>
        <v>19.019080131454206</v>
      </c>
      <c r="E292" s="177">
        <f>E220/RES_summary!E$19</f>
        <v>18.797740132418195</v>
      </c>
      <c r="F292" s="177">
        <f>F220/RES_summary!F$19</f>
        <v>18.610787447858641</v>
      </c>
      <c r="G292" s="177">
        <f>G220/RES_summary!G$19</f>
        <v>18.591188789396263</v>
      </c>
      <c r="H292" s="177">
        <f>H220/RES_summary!H$19</f>
        <v>18.756654505593893</v>
      </c>
      <c r="I292" s="177">
        <f>I220/RES_summary!I$19</f>
        <v>18.649207615251779</v>
      </c>
      <c r="J292" s="177">
        <f>J220/RES_summary!J$19</f>
        <v>18.492623558343446</v>
      </c>
      <c r="K292" s="177">
        <f>K220/RES_summary!K$19</f>
        <v>18.241979942447578</v>
      </c>
      <c r="L292" s="177">
        <f>L220/RES_summary!L$19</f>
        <v>18.115402130425252</v>
      </c>
      <c r="M292" s="177">
        <f>M220/RES_summary!M$19</f>
        <v>18.39902324558928</v>
      </c>
      <c r="N292" s="177">
        <f>N220/RES_summary!N$19</f>
        <v>18.397288339959392</v>
      </c>
      <c r="O292" s="177">
        <f>O220/RES_summary!O$19</f>
        <v>18.323589742856218</v>
      </c>
      <c r="P292" s="177">
        <f>P220/RES_summary!P$19</f>
        <v>18.259651337990892</v>
      </c>
      <c r="Q292" s="177">
        <f>Q220/RES_summary!Q$19</f>
        <v>18.222256321021273</v>
      </c>
    </row>
    <row r="293" spans="1:17" ht="12" customHeight="1" x14ac:dyDescent="0.25">
      <c r="A293" s="148" t="s">
        <v>59</v>
      </c>
      <c r="B293" s="177">
        <f>B221/RES_summary!B$19</f>
        <v>5.7856035393150052</v>
      </c>
      <c r="C293" s="177">
        <f>C221/RES_summary!C$19</f>
        <v>5.809842203314612</v>
      </c>
      <c r="D293" s="177">
        <f>D221/RES_summary!D$19</f>
        <v>5.9298391039066285</v>
      </c>
      <c r="E293" s="177">
        <f>E221/RES_summary!E$19</f>
        <v>5.9057653689743059</v>
      </c>
      <c r="F293" s="177">
        <f>F221/RES_summary!F$19</f>
        <v>5.8898527585552243</v>
      </c>
      <c r="G293" s="177">
        <f>G221/RES_summary!G$19</f>
        <v>5.9252446483511756</v>
      </c>
      <c r="H293" s="177">
        <f>H221/RES_summary!H$19</f>
        <v>6.0220434893324812</v>
      </c>
      <c r="I293" s="177">
        <f>I221/RES_summary!I$19</f>
        <v>6.0326925119172072</v>
      </c>
      <c r="J293" s="177">
        <f>J221/RES_summary!J$19</f>
        <v>6.0252463117353336</v>
      </c>
      <c r="K293" s="177">
        <f>K221/RES_summary!K$19</f>
        <v>5.9893424850021688</v>
      </c>
      <c r="L293" s="177">
        <f>L221/RES_summary!L$19</f>
        <v>5.996272102554407</v>
      </c>
      <c r="M293" s="177">
        <f>M221/RES_summary!M$19</f>
        <v>5.9797781918306638</v>
      </c>
      <c r="N293" s="177">
        <f>N221/RES_summary!N$19</f>
        <v>5.9582619862540547</v>
      </c>
      <c r="O293" s="177">
        <f>O221/RES_summary!O$19</f>
        <v>5.9328603014536601</v>
      </c>
      <c r="P293" s="177">
        <f>P221/RES_summary!P$19</f>
        <v>5.9188177354165763</v>
      </c>
      <c r="Q293" s="177">
        <f>Q221/RES_summary!Q$19</f>
        <v>5.9188203590975981</v>
      </c>
    </row>
    <row r="294" spans="1:17" ht="12" customHeight="1" x14ac:dyDescent="0.25">
      <c r="A294" s="163" t="s">
        <v>142</v>
      </c>
      <c r="B294" s="180">
        <f>B222/RES_summary!B$19</f>
        <v>26.969173344329096</v>
      </c>
      <c r="C294" s="180">
        <f>C222/RES_summary!C$19</f>
        <v>27.736103489859907</v>
      </c>
      <c r="D294" s="180">
        <f>D222/RES_summary!D$19</f>
        <v>28.927002846378745</v>
      </c>
      <c r="E294" s="180">
        <f>E222/RES_summary!E$19</f>
        <v>28.871977847192465</v>
      </c>
      <c r="F294" s="180">
        <f>F222/RES_summary!F$19</f>
        <v>28.283794784751606</v>
      </c>
      <c r="G294" s="180">
        <f>G222/RES_summary!G$19</f>
        <v>28.24497381836381</v>
      </c>
      <c r="H294" s="180">
        <f>H222/RES_summary!H$19</f>
        <v>28.65822769116631</v>
      </c>
      <c r="I294" s="180">
        <f>I222/RES_summary!I$19</f>
        <v>28.987161817882367</v>
      </c>
      <c r="J294" s="180">
        <f>J222/RES_summary!J$19</f>
        <v>29.812962943408738</v>
      </c>
      <c r="K294" s="180">
        <f>K222/RES_summary!K$19</f>
        <v>30.513583482352661</v>
      </c>
      <c r="L294" s="180">
        <f>L222/RES_summary!L$19</f>
        <v>31.566624910101091</v>
      </c>
      <c r="M294" s="180">
        <f>M222/RES_summary!M$19</f>
        <v>33.360552626368502</v>
      </c>
      <c r="N294" s="180">
        <f>N222/RES_summary!N$19</f>
        <v>35.73417147100708</v>
      </c>
      <c r="O294" s="180">
        <f>O222/RES_summary!O$19</f>
        <v>34.281090915775906</v>
      </c>
      <c r="P294" s="180">
        <f>P222/RES_summary!P$19</f>
        <v>33.677600648173446</v>
      </c>
      <c r="Q294" s="180">
        <f>Q222/RES_summary!Q$19</f>
        <v>33.968848405263522</v>
      </c>
    </row>
    <row r="295" spans="1:17" ht="12" customHeight="1" x14ac:dyDescent="0.25">
      <c r="A295" s="161" t="s">
        <v>141</v>
      </c>
      <c r="B295" s="179">
        <f>B223/RES_summary!B$19</f>
        <v>23.315566213129106</v>
      </c>
      <c r="C295" s="179">
        <f>C223/RES_summary!C$19</f>
        <v>23.838309471724173</v>
      </c>
      <c r="D295" s="179">
        <f>D223/RES_summary!D$19</f>
        <v>24.732390954052786</v>
      </c>
      <c r="E295" s="179">
        <f>E223/RES_summary!E$19</f>
        <v>24.67255096964935</v>
      </c>
      <c r="F295" s="179">
        <f>F223/RES_summary!F$19</f>
        <v>24.274319368644093</v>
      </c>
      <c r="G295" s="179">
        <f>G223/RES_summary!G$19</f>
        <v>24.284477630287604</v>
      </c>
      <c r="H295" s="179">
        <f>H223/RES_summary!H$19</f>
        <v>24.649891488590569</v>
      </c>
      <c r="I295" s="179">
        <f>I223/RES_summary!I$19</f>
        <v>24.874347693540571</v>
      </c>
      <c r="J295" s="179">
        <f>J223/RES_summary!J$19</f>
        <v>25.403672224951055</v>
      </c>
      <c r="K295" s="179">
        <f>K223/RES_summary!K$19</f>
        <v>25.823171748531426</v>
      </c>
      <c r="L295" s="179">
        <f>L223/RES_summary!L$19</f>
        <v>26.514578294120263</v>
      </c>
      <c r="M295" s="179">
        <f>M223/RES_summary!M$19</f>
        <v>27.66413739897029</v>
      </c>
      <c r="N295" s="179">
        <f>N223/RES_summary!N$19</f>
        <v>29.185473442408625</v>
      </c>
      <c r="O295" s="179">
        <f>O223/RES_summary!O$19</f>
        <v>28.21556939670814</v>
      </c>
      <c r="P295" s="179">
        <f>P223/RES_summary!P$19</f>
        <v>27.809258156729232</v>
      </c>
      <c r="Q295" s="179">
        <f>Q223/RES_summary!Q$19</f>
        <v>27.998571822518912</v>
      </c>
    </row>
    <row r="296" spans="1:17" ht="12" customHeight="1" x14ac:dyDescent="0.25">
      <c r="A296" s="148" t="s">
        <v>60</v>
      </c>
      <c r="B296" s="177">
        <f>B224/RES_summary!B$19</f>
        <v>17.529962673814104</v>
      </c>
      <c r="C296" s="177">
        <f>C224/RES_summary!C$19</f>
        <v>18.028467268409564</v>
      </c>
      <c r="D296" s="177">
        <f>D224/RES_summary!D$19</f>
        <v>18.802551850146148</v>
      </c>
      <c r="E296" s="177">
        <f>E224/RES_summary!E$19</f>
        <v>18.766785600675039</v>
      </c>
      <c r="F296" s="177">
        <f>F224/RES_summary!F$19</f>
        <v>18.384466610088872</v>
      </c>
      <c r="G296" s="177">
        <f>G224/RES_summary!G$19</f>
        <v>18.35923298193644</v>
      </c>
      <c r="H296" s="177">
        <f>H224/RES_summary!H$19</f>
        <v>18.627847999258091</v>
      </c>
      <c r="I296" s="177">
        <f>I224/RES_summary!I$19</f>
        <v>18.841655181623366</v>
      </c>
      <c r="J296" s="177">
        <f>J224/RES_summary!J$19</f>
        <v>19.378425913215722</v>
      </c>
      <c r="K296" s="177">
        <f>K224/RES_summary!K$19</f>
        <v>19.83382926352926</v>
      </c>
      <c r="L296" s="177">
        <f>L224/RES_summary!L$19</f>
        <v>20.518306191565852</v>
      </c>
      <c r="M296" s="177">
        <f>M224/RES_summary!M$19</f>
        <v>21.684359207139618</v>
      </c>
      <c r="N296" s="177">
        <f>N224/RES_summary!N$19</f>
        <v>23.227211456154564</v>
      </c>
      <c r="O296" s="177">
        <f>O224/RES_summary!O$19</f>
        <v>22.282709095254479</v>
      </c>
      <c r="P296" s="177">
        <f>P224/RES_summary!P$19</f>
        <v>21.890440421312658</v>
      </c>
      <c r="Q296" s="177">
        <f>Q224/RES_summary!Q$19</f>
        <v>22.079751463421314</v>
      </c>
    </row>
    <row r="297" spans="1:17" ht="12" customHeight="1" x14ac:dyDescent="0.25">
      <c r="A297" s="148" t="s">
        <v>59</v>
      </c>
      <c r="B297" s="177">
        <f>B225/RES_summary!B$19</f>
        <v>5.7856035393150052</v>
      </c>
      <c r="C297" s="177">
        <f>C225/RES_summary!C$19</f>
        <v>5.8098422033146084</v>
      </c>
      <c r="D297" s="177">
        <f>D225/RES_summary!D$19</f>
        <v>5.9298391039066329</v>
      </c>
      <c r="E297" s="177">
        <f>E225/RES_summary!E$19</f>
        <v>5.9057653689743095</v>
      </c>
      <c r="F297" s="177">
        <f>F225/RES_summary!F$19</f>
        <v>5.8898527585552252</v>
      </c>
      <c r="G297" s="177">
        <f>G225/RES_summary!G$19</f>
        <v>5.9252446483511712</v>
      </c>
      <c r="H297" s="177">
        <f>H225/RES_summary!H$19</f>
        <v>6.0220434893324803</v>
      </c>
      <c r="I297" s="177">
        <f>I225/RES_summary!I$19</f>
        <v>6.0326925119172072</v>
      </c>
      <c r="J297" s="177">
        <f>J225/RES_summary!J$19</f>
        <v>6.0252463117353354</v>
      </c>
      <c r="K297" s="177">
        <f>K225/RES_summary!K$19</f>
        <v>5.9893424850021688</v>
      </c>
      <c r="L297" s="177">
        <f>L225/RES_summary!L$19</f>
        <v>5.9962721025544043</v>
      </c>
      <c r="M297" s="177">
        <f>M225/RES_summary!M$19</f>
        <v>5.9797781918306674</v>
      </c>
      <c r="N297" s="177">
        <f>N225/RES_summary!N$19</f>
        <v>5.9582619862540573</v>
      </c>
      <c r="O297" s="177">
        <f>O225/RES_summary!O$19</f>
        <v>5.9328603014536645</v>
      </c>
      <c r="P297" s="177">
        <f>P225/RES_summary!P$19</f>
        <v>5.9188177354165763</v>
      </c>
      <c r="Q297" s="177">
        <f>Q225/RES_summary!Q$19</f>
        <v>5.9188203590975981</v>
      </c>
    </row>
    <row r="298" spans="1:17" ht="12" customHeight="1" x14ac:dyDescent="0.25">
      <c r="A298" s="158" t="s">
        <v>62</v>
      </c>
      <c r="B298" s="178">
        <f>B226/RES_summary!B$19</f>
        <v>10.713206064567542</v>
      </c>
      <c r="C298" s="178">
        <f>C226/RES_summary!C$19</f>
        <v>11.067736910075233</v>
      </c>
      <c r="D298" s="178">
        <f>D226/RES_summary!D$19</f>
        <v>11.160466156935543</v>
      </c>
      <c r="E298" s="178">
        <f>E226/RES_summary!E$19</f>
        <v>11.114641886895816</v>
      </c>
      <c r="F298" s="178">
        <f>F226/RES_summary!F$19</f>
        <v>10.812410329286562</v>
      </c>
      <c r="G298" s="178">
        <f>G226/RES_summary!G$19</f>
        <v>10.65752968080626</v>
      </c>
      <c r="H298" s="178">
        <f>H226/RES_summary!H$19</f>
        <v>11.030835417864923</v>
      </c>
      <c r="I298" s="178">
        <f>I226/RES_summary!I$19</f>
        <v>11.026127630753047</v>
      </c>
      <c r="J298" s="178">
        <f>J226/RES_summary!J$19</f>
        <v>11.253850749867766</v>
      </c>
      <c r="K298" s="178">
        <f>K226/RES_summary!K$19</f>
        <v>11.287572639138315</v>
      </c>
      <c r="L298" s="178">
        <f>L226/RES_summary!L$19</f>
        <v>11.278447086965034</v>
      </c>
      <c r="M298" s="178">
        <f>M226/RES_summary!M$19</f>
        <v>11.492428268238351</v>
      </c>
      <c r="N298" s="178">
        <f>N226/RES_summary!N$19</f>
        <v>11.924788607821789</v>
      </c>
      <c r="O298" s="178">
        <f>O226/RES_summary!O$19</f>
        <v>11.908393712129277</v>
      </c>
      <c r="P298" s="178">
        <f>P226/RES_summary!P$19</f>
        <v>11.478303584022303</v>
      </c>
      <c r="Q298" s="178">
        <f>Q226/RES_summary!Q$19</f>
        <v>11.152413447161003</v>
      </c>
    </row>
    <row r="299" spans="1:17" ht="12" customHeight="1" x14ac:dyDescent="0.25">
      <c r="A299" s="23" t="s">
        <v>55</v>
      </c>
      <c r="B299" s="177">
        <f>B227/RES_summary!B$19</f>
        <v>14.839651326959213</v>
      </c>
      <c r="C299" s="177">
        <f>C227/RES_summary!C$19</f>
        <v>15.035704410406479</v>
      </c>
      <c r="D299" s="177">
        <f>D227/RES_summary!D$19</f>
        <v>15.362735041694661</v>
      </c>
      <c r="E299" s="177">
        <f>E227/RES_summary!E$19</f>
        <v>15.351954565309478</v>
      </c>
      <c r="F299" s="177">
        <f>F227/RES_summary!F$19</f>
        <v>15.39440234169488</v>
      </c>
      <c r="G299" s="177">
        <f>G227/RES_summary!G$19</f>
        <v>15.562166332648593</v>
      </c>
      <c r="H299" s="177">
        <f>H227/RES_summary!H$19</f>
        <v>16.105517542804417</v>
      </c>
      <c r="I299" s="177">
        <f>I227/RES_summary!I$19</f>
        <v>16.312464557675273</v>
      </c>
      <c r="J299" s="177">
        <f>J227/RES_summary!J$19</f>
        <v>16.306601879600766</v>
      </c>
      <c r="K299" s="177">
        <f>K227/RES_summary!K$19</f>
        <v>15.955420145628148</v>
      </c>
      <c r="L299" s="177">
        <f>L227/RES_summary!L$19</f>
        <v>15.99346105923741</v>
      </c>
      <c r="M299" s="177">
        <f>M227/RES_summary!M$19</f>
        <v>15.909506657367739</v>
      </c>
      <c r="N299" s="177">
        <f>N227/RES_summary!N$19</f>
        <v>15.829784362970818</v>
      </c>
      <c r="O299" s="177">
        <f>O227/RES_summary!O$19</f>
        <v>15.782478313153403</v>
      </c>
      <c r="P299" s="177">
        <f>P227/RES_summary!P$19</f>
        <v>15.76638821419394</v>
      </c>
      <c r="Q299" s="177">
        <f>Q227/RES_summary!Q$19</f>
        <v>15.720127891285319</v>
      </c>
    </row>
    <row r="300" spans="1:17" ht="12" customHeight="1" x14ac:dyDescent="0.25">
      <c r="A300" s="23" t="s">
        <v>57</v>
      </c>
      <c r="B300" s="177">
        <f>B228/RES_summary!B$19</f>
        <v>12.597834356275882</v>
      </c>
      <c r="C300" s="177">
        <f>C228/RES_summary!C$19</f>
        <v>12.702438579529513</v>
      </c>
      <c r="D300" s="177">
        <f>D228/RES_summary!D$19</f>
        <v>12.849648196680182</v>
      </c>
      <c r="E300" s="177">
        <f>E228/RES_summary!E$19</f>
        <v>12.752664399801009</v>
      </c>
      <c r="F300" s="177">
        <f>F228/RES_summary!F$19</f>
        <v>12.652703955076815</v>
      </c>
      <c r="G300" s="177">
        <f>G228/RES_summary!G$19</f>
        <v>12.663697379572142</v>
      </c>
      <c r="H300" s="177">
        <f>H228/RES_summary!H$19</f>
        <v>13.702417913712789</v>
      </c>
      <c r="I300" s="177">
        <f>I228/RES_summary!I$19</f>
        <v>12.428859548178247</v>
      </c>
      <c r="J300" s="177">
        <f>J228/RES_summary!J$19</f>
        <v>13.035752801068334</v>
      </c>
      <c r="K300" s="177">
        <f>K228/RES_summary!K$19</f>
        <v>12.692083359813426</v>
      </c>
      <c r="L300" s="177">
        <f>L228/RES_summary!L$19</f>
        <v>12.524749521065962</v>
      </c>
      <c r="M300" s="177">
        <f>M228/RES_summary!M$19</f>
        <v>10.704115217500169</v>
      </c>
      <c r="N300" s="177">
        <f>N228/RES_summary!N$19</f>
        <v>12.106471211001084</v>
      </c>
      <c r="O300" s="177">
        <f>O228/RES_summary!O$19</f>
        <v>13.331833616255336</v>
      </c>
      <c r="P300" s="177">
        <f>P228/RES_summary!P$19</f>
        <v>11.935664775078466</v>
      </c>
      <c r="Q300" s="177">
        <f>Q228/RES_summary!Q$19</f>
        <v>11.774189206855496</v>
      </c>
    </row>
    <row r="301" spans="1:17" ht="12" customHeight="1" x14ac:dyDescent="0.25">
      <c r="A301" s="29" t="s">
        <v>140</v>
      </c>
      <c r="B301" s="176">
        <f>B229/RES_summary!B$19</f>
        <v>7.8074821092855045</v>
      </c>
      <c r="C301" s="176">
        <f>C229/RES_summary!C$19</f>
        <v>8.1531619454245572</v>
      </c>
      <c r="D301" s="176">
        <f>D229/RES_summary!D$19</f>
        <v>8.522085814649941</v>
      </c>
      <c r="E301" s="176">
        <f>E229/RES_summary!E$19</f>
        <v>8.5649351458199927</v>
      </c>
      <c r="F301" s="176">
        <f>F229/RES_summary!F$19</f>
        <v>8.4466943287298157</v>
      </c>
      <c r="G301" s="176">
        <f>G229/RES_summary!G$19</f>
        <v>8.4974281027172864</v>
      </c>
      <c r="H301" s="176">
        <f>H229/RES_summary!H$19</f>
        <v>8.6826356156898132</v>
      </c>
      <c r="I301" s="176">
        <f>I229/RES_summary!I$19</f>
        <v>9.1990775692785078</v>
      </c>
      <c r="J301" s="176">
        <f>J229/RES_summary!J$19</f>
        <v>9.3309541223997456</v>
      </c>
      <c r="K301" s="176">
        <f>K229/RES_summary!K$19</f>
        <v>9.5675421001814307</v>
      </c>
      <c r="L301" s="176">
        <f>L229/RES_summary!L$19</f>
        <v>9.4135642450887769</v>
      </c>
      <c r="M301" s="176">
        <f>M229/RES_summary!M$19</f>
        <v>10.746737560907183</v>
      </c>
      <c r="N301" s="176">
        <f>N229/RES_summary!N$19</f>
        <v>11.00666787964153</v>
      </c>
      <c r="O301" s="176">
        <f>O229/RES_summary!O$19</f>
        <v>10.67388725079878</v>
      </c>
      <c r="P301" s="176">
        <f>P229/RES_summary!P$19</f>
        <v>10.768574268859508</v>
      </c>
      <c r="Q301" s="176">
        <f>Q229/RES_summary!Q$19</f>
        <v>10.389280526691946</v>
      </c>
    </row>
    <row r="303" spans="1:17" ht="12" customHeight="1" x14ac:dyDescent="0.25">
      <c r="A303" s="152" t="s">
        <v>71</v>
      </c>
      <c r="B303" s="184">
        <f>B231/RES_summary!B$19</f>
        <v>101.11187883841644</v>
      </c>
      <c r="C303" s="184">
        <f>C231/RES_summary!C$19</f>
        <v>105.65321858857567</v>
      </c>
      <c r="D303" s="184">
        <f>D231/RES_summary!D$19</f>
        <v>102.54107670106094</v>
      </c>
      <c r="E303" s="184">
        <f>E231/RES_summary!E$19</f>
        <v>105.01944717799532</v>
      </c>
      <c r="F303" s="184">
        <f>F231/RES_summary!F$19</f>
        <v>101.81495063871928</v>
      </c>
      <c r="G303" s="184">
        <f>G231/RES_summary!G$19</f>
        <v>99.145096729103187</v>
      </c>
      <c r="H303" s="184">
        <f>H231/RES_summary!H$19</f>
        <v>100.16235778093082</v>
      </c>
      <c r="I303" s="184">
        <f>I231/RES_summary!I$19</f>
        <v>97.87091441763252</v>
      </c>
      <c r="J303" s="184">
        <f>J231/RES_summary!J$19</f>
        <v>100.52423139556302</v>
      </c>
      <c r="K303" s="184">
        <f>K231/RES_summary!K$19</f>
        <v>101.56646490975957</v>
      </c>
      <c r="L303" s="184">
        <f>L231/RES_summary!L$19</f>
        <v>104.55281097051342</v>
      </c>
      <c r="M303" s="184">
        <f>M231/RES_summary!M$19</f>
        <v>98.567229963667174</v>
      </c>
      <c r="N303" s="184">
        <f>N231/RES_summary!N$19</f>
        <v>99.868697107722269</v>
      </c>
      <c r="O303" s="184">
        <f>O231/RES_summary!O$19</f>
        <v>100.64904481470595</v>
      </c>
      <c r="P303" s="184">
        <f>P231/RES_summary!P$19</f>
        <v>84.94858832497691</v>
      </c>
      <c r="Q303" s="184">
        <f>Q231/RES_summary!Q$19</f>
        <v>85.165070319412592</v>
      </c>
    </row>
    <row r="304" spans="1:17" ht="12" customHeight="1" x14ac:dyDescent="0.25">
      <c r="A304" s="158" t="s">
        <v>65</v>
      </c>
      <c r="B304" s="178">
        <f>B232/RES_summary!B$19</f>
        <v>77.711338626055735</v>
      </c>
      <c r="C304" s="178">
        <f>C232/RES_summary!C$19</f>
        <v>82.09171274473627</v>
      </c>
      <c r="D304" s="178">
        <f>D232/RES_summary!D$19</f>
        <v>78.263860328393164</v>
      </c>
      <c r="E304" s="178">
        <f>E232/RES_summary!E$19</f>
        <v>80.789608240662332</v>
      </c>
      <c r="F304" s="178">
        <f>F232/RES_summary!F$19</f>
        <v>77.596423841366018</v>
      </c>
      <c r="G304" s="178">
        <f>G232/RES_summary!G$19</f>
        <v>74.657506935934975</v>
      </c>
      <c r="H304" s="178">
        <f>H232/RES_summary!H$19</f>
        <v>75.098567195942209</v>
      </c>
      <c r="I304" s="178">
        <f>I232/RES_summary!I$19</f>
        <v>72.900889772646906</v>
      </c>
      <c r="J304" s="178">
        <f>J232/RES_summary!J$19</f>
        <v>75.077678913302677</v>
      </c>
      <c r="K304" s="178">
        <f>K232/RES_summary!K$19</f>
        <v>75.736991691441943</v>
      </c>
      <c r="L304" s="178">
        <f>L232/RES_summary!L$19</f>
        <v>78.155878580807169</v>
      </c>
      <c r="M304" s="178">
        <f>M232/RES_summary!M$19</f>
        <v>70.532681945716888</v>
      </c>
      <c r="N304" s="178">
        <f>N232/RES_summary!N$19</f>
        <v>72.362455776579665</v>
      </c>
      <c r="O304" s="178">
        <f>O232/RES_summary!O$19</f>
        <v>74.764744057441249</v>
      </c>
      <c r="P304" s="178">
        <f>P232/RES_summary!P$19</f>
        <v>56.317841109921027</v>
      </c>
      <c r="Q304" s="178">
        <f>Q232/RES_summary!Q$19</f>
        <v>57.509093850491823</v>
      </c>
    </row>
    <row r="305" spans="1:17" ht="12" customHeight="1" x14ac:dyDescent="0.25">
      <c r="A305" s="23" t="s">
        <v>157</v>
      </c>
      <c r="B305" s="177">
        <f>B233/RES_summary!B$19</f>
        <v>77.113253264503697</v>
      </c>
      <c r="C305" s="177">
        <f>C233/RES_summary!C$19</f>
        <v>81.472509430376235</v>
      </c>
      <c r="D305" s="177">
        <f>D233/RES_summary!D$19</f>
        <v>77.570661656085178</v>
      </c>
      <c r="E305" s="177">
        <f>E233/RES_summary!E$19</f>
        <v>80.088783031056437</v>
      </c>
      <c r="F305" s="177">
        <f>F233/RES_summary!F$19</f>
        <v>76.955336255839939</v>
      </c>
      <c r="G305" s="177">
        <f>G233/RES_summary!G$19</f>
        <v>74.042310945106891</v>
      </c>
      <c r="H305" s="177">
        <f>H233/RES_summary!H$19</f>
        <v>74.494224651149992</v>
      </c>
      <c r="I305" s="177">
        <f>I233/RES_summary!I$19</f>
        <v>72.187597985386446</v>
      </c>
      <c r="J305" s="177">
        <f>J233/RES_summary!J$19</f>
        <v>74.424038976232183</v>
      </c>
      <c r="K305" s="177">
        <f>K233/RES_summary!K$19</f>
        <v>74.971017374629653</v>
      </c>
      <c r="L305" s="177">
        <f>L233/RES_summary!L$19</f>
        <v>77.542053332205825</v>
      </c>
      <c r="M305" s="177">
        <f>M233/RES_summary!M$19</f>
        <v>69.62966347802994</v>
      </c>
      <c r="N305" s="177">
        <f>N233/RES_summary!N$19</f>
        <v>71.313769658427191</v>
      </c>
      <c r="O305" s="177">
        <f>O233/RES_summary!O$19</f>
        <v>73.708814167915293</v>
      </c>
      <c r="P305" s="177">
        <f>P233/RES_summary!P$19</f>
        <v>55.145246996841429</v>
      </c>
      <c r="Q305" s="177">
        <f>Q233/RES_summary!Q$19</f>
        <v>56.345879874875415</v>
      </c>
    </row>
    <row r="306" spans="1:17" ht="12" customHeight="1" x14ac:dyDescent="0.25">
      <c r="A306" s="23" t="s">
        <v>60</v>
      </c>
      <c r="B306" s="177">
        <f>B234/RES_summary!B$19</f>
        <v>0.59808536155203607</v>
      </c>
      <c r="C306" s="177">
        <f>C234/RES_summary!C$19</f>
        <v>0.61920331436004261</v>
      </c>
      <c r="D306" s="177">
        <f>D234/RES_summary!D$19</f>
        <v>0.69319867230798471</v>
      </c>
      <c r="E306" s="177">
        <f>E234/RES_summary!E$19</f>
        <v>0.70082520960589201</v>
      </c>
      <c r="F306" s="177">
        <f>F234/RES_summary!F$19</f>
        <v>0.64108758552607981</v>
      </c>
      <c r="G306" s="177">
        <f>G234/RES_summary!G$19</f>
        <v>0.6151959908280844</v>
      </c>
      <c r="H306" s="177">
        <f>H234/RES_summary!H$19</f>
        <v>0.60434254479221583</v>
      </c>
      <c r="I306" s="177">
        <f>I234/RES_summary!I$19</f>
        <v>0.7132917872604625</v>
      </c>
      <c r="J306" s="177">
        <f>J234/RES_summary!J$19</f>
        <v>0.65363993707049295</v>
      </c>
      <c r="K306" s="177">
        <f>K234/RES_summary!K$19</f>
        <v>0.765974316812298</v>
      </c>
      <c r="L306" s="177">
        <f>L234/RES_summary!L$19</f>
        <v>0.61382524860133325</v>
      </c>
      <c r="M306" s="177">
        <f>M234/RES_summary!M$19</f>
        <v>0.90301846768695637</v>
      </c>
      <c r="N306" s="177">
        <f>N234/RES_summary!N$19</f>
        <v>1.0486861181524632</v>
      </c>
      <c r="O306" s="177">
        <f>O234/RES_summary!O$19</f>
        <v>1.0559298895259528</v>
      </c>
      <c r="P306" s="177">
        <f>P234/RES_summary!P$19</f>
        <v>1.1725941130795974</v>
      </c>
      <c r="Q306" s="177">
        <f>Q234/RES_summary!Q$19</f>
        <v>1.1632139756164115</v>
      </c>
    </row>
    <row r="307" spans="1:17" ht="12" customHeight="1" x14ac:dyDescent="0.25">
      <c r="A307" s="158" t="s">
        <v>112</v>
      </c>
      <c r="B307" s="178">
        <f>B235/RES_summary!B$19</f>
        <v>8.4619179815198245E-2</v>
      </c>
      <c r="C307" s="178">
        <f>C235/RES_summary!C$19</f>
        <v>8.4946619770958576E-2</v>
      </c>
      <c r="D307" s="178">
        <f>D235/RES_summary!D$19</f>
        <v>8.7581702074330317E-2</v>
      </c>
      <c r="E307" s="178">
        <f>E235/RES_summary!E$19</f>
        <v>8.8235604393518421E-2</v>
      </c>
      <c r="F307" s="178">
        <f>F235/RES_summary!F$19</f>
        <v>9.0991968902706222E-2</v>
      </c>
      <c r="G307" s="178">
        <f>G235/RES_summary!G$19</f>
        <v>9.0976896048375291E-2</v>
      </c>
      <c r="H307" s="178">
        <f>H235/RES_summary!H$19</f>
        <v>9.5086246612244033E-2</v>
      </c>
      <c r="I307" s="178">
        <f>I235/RES_summary!I$19</f>
        <v>0.10579042700499165</v>
      </c>
      <c r="J307" s="178">
        <f>J235/RES_summary!J$19</f>
        <v>0.11954020357205408</v>
      </c>
      <c r="K307" s="178">
        <f>K235/RES_summary!K$19</f>
        <v>0.15269726124997354</v>
      </c>
      <c r="L307" s="178">
        <f>L235/RES_summary!L$19</f>
        <v>0.17882605638873442</v>
      </c>
      <c r="M307" s="178">
        <f>M235/RES_summary!M$19</f>
        <v>0.2634186433409122</v>
      </c>
      <c r="N307" s="178">
        <f>N235/RES_summary!N$19</f>
        <v>0.34833842204917681</v>
      </c>
      <c r="O307" s="178">
        <f>O235/RES_summary!O$19</f>
        <v>0.42394425045410433</v>
      </c>
      <c r="P307" s="178">
        <f>P235/RES_summary!P$19</f>
        <v>0.50453695376958674</v>
      </c>
      <c r="Q307" s="178">
        <f>Q235/RES_summary!Q$19</f>
        <v>0.59970171067640021</v>
      </c>
    </row>
    <row r="308" spans="1:17" ht="12" customHeight="1" x14ac:dyDescent="0.25">
      <c r="A308" s="23" t="s">
        <v>60</v>
      </c>
      <c r="B308" s="177">
        <f>B236/RES_summary!B$19</f>
        <v>8.4619179815198245E-2</v>
      </c>
      <c r="C308" s="177">
        <f>C236/RES_summary!C$19</f>
        <v>8.4946619770958576E-2</v>
      </c>
      <c r="D308" s="177">
        <f>D236/RES_summary!D$19</f>
        <v>8.7581702074330317E-2</v>
      </c>
      <c r="E308" s="177">
        <f>E236/RES_summary!E$19</f>
        <v>8.8235604393518421E-2</v>
      </c>
      <c r="F308" s="177">
        <f>F236/RES_summary!F$19</f>
        <v>9.0991968902706222E-2</v>
      </c>
      <c r="G308" s="177">
        <f>G236/RES_summary!G$19</f>
        <v>9.0976896048375291E-2</v>
      </c>
      <c r="H308" s="177">
        <f>H236/RES_summary!H$19</f>
        <v>9.5086246612244033E-2</v>
      </c>
      <c r="I308" s="177">
        <f>I236/RES_summary!I$19</f>
        <v>0.10579042700499165</v>
      </c>
      <c r="J308" s="177">
        <f>J236/RES_summary!J$19</f>
        <v>0.11954020357205408</v>
      </c>
      <c r="K308" s="177">
        <f>K236/RES_summary!K$19</f>
        <v>0.15269726124997354</v>
      </c>
      <c r="L308" s="177">
        <f>L236/RES_summary!L$19</f>
        <v>0.17882605638873442</v>
      </c>
      <c r="M308" s="177">
        <f>M236/RES_summary!M$19</f>
        <v>0.2634186433409122</v>
      </c>
      <c r="N308" s="177">
        <f>N236/RES_summary!N$19</f>
        <v>0.34833842204917681</v>
      </c>
      <c r="O308" s="177">
        <f>O236/RES_summary!O$19</f>
        <v>0.42394425045410433</v>
      </c>
      <c r="P308" s="177">
        <f>P236/RES_summary!P$19</f>
        <v>0.50453695376958674</v>
      </c>
      <c r="Q308" s="177">
        <f>Q236/RES_summary!Q$19</f>
        <v>0.59970171067640021</v>
      </c>
    </row>
    <row r="309" spans="1:17" ht="12" customHeight="1" x14ac:dyDescent="0.25">
      <c r="A309" s="158" t="s">
        <v>63</v>
      </c>
      <c r="B309" s="178">
        <f>B237/RES_summary!B$19</f>
        <v>17.549923357344085</v>
      </c>
      <c r="C309" s="178">
        <f>C237/RES_summary!C$19</f>
        <v>17.555170620217975</v>
      </c>
      <c r="D309" s="178">
        <f>D237/RES_summary!D$19</f>
        <v>17.992660578250366</v>
      </c>
      <c r="E309" s="178">
        <f>E237/RES_summary!E$19</f>
        <v>17.895454815674388</v>
      </c>
      <c r="F309" s="178">
        <f>F237/RES_summary!F$19</f>
        <v>17.838918179177846</v>
      </c>
      <c r="G309" s="178">
        <f>G237/RES_summary!G$19</f>
        <v>17.975165290907206</v>
      </c>
      <c r="H309" s="178">
        <f>H237/RES_summary!H$19</f>
        <v>18.270006120326066</v>
      </c>
      <c r="I309" s="178">
        <f>I237/RES_summary!I$19</f>
        <v>17.970049174342769</v>
      </c>
      <c r="J309" s="178">
        <f>J237/RES_summary!J$19</f>
        <v>18.276133761372225</v>
      </c>
      <c r="K309" s="178">
        <f>K237/RES_summary!K$19</f>
        <v>18.559765564955278</v>
      </c>
      <c r="L309" s="178">
        <f>L237/RES_summary!L$19</f>
        <v>19.256016025854528</v>
      </c>
      <c r="M309" s="178">
        <f>M237/RES_summary!M$19</f>
        <v>20.105990618976612</v>
      </c>
      <c r="N309" s="178">
        <f>N237/RES_summary!N$19</f>
        <v>19.142939169287825</v>
      </c>
      <c r="O309" s="178">
        <f>O237/RES_summary!O$19</f>
        <v>17.459678307939903</v>
      </c>
      <c r="P309" s="178">
        <f>P237/RES_summary!P$19</f>
        <v>19.846146808116419</v>
      </c>
      <c r="Q309" s="178">
        <f>Q237/RES_summary!Q$19</f>
        <v>19.005823313693185</v>
      </c>
    </row>
    <row r="310" spans="1:17" ht="12" customHeight="1" x14ac:dyDescent="0.25">
      <c r="A310" s="167" t="s">
        <v>156</v>
      </c>
      <c r="B310" s="183">
        <f>B238/RES_summary!B$19</f>
        <v>16.530219116593056</v>
      </c>
      <c r="C310" s="183">
        <f>C238/RES_summary!C$19</f>
        <v>16.546145490330407</v>
      </c>
      <c r="D310" s="183">
        <f>D238/RES_summary!D$19</f>
        <v>16.912231952540889</v>
      </c>
      <c r="E310" s="183">
        <f>E238/RES_summary!E$19</f>
        <v>16.810340377844444</v>
      </c>
      <c r="F310" s="183">
        <f>F238/RES_summary!F$19</f>
        <v>16.828633601599357</v>
      </c>
      <c r="G310" s="183">
        <f>G238/RES_summary!G$19</f>
        <v>16.978810747551424</v>
      </c>
      <c r="H310" s="183">
        <f>H238/RES_summary!H$19</f>
        <v>17.252715101979501</v>
      </c>
      <c r="I310" s="183">
        <f>I238/RES_summary!I$19</f>
        <v>17.335370157348677</v>
      </c>
      <c r="J310" s="183">
        <f>J238/RES_summary!J$19</f>
        <v>17.120993769483089</v>
      </c>
      <c r="K310" s="183">
        <f>K238/RES_summary!K$19</f>
        <v>17.352801849984552</v>
      </c>
      <c r="L310" s="183">
        <f>L238/RES_summary!L$19</f>
        <v>17.145188633159972</v>
      </c>
      <c r="M310" s="183">
        <f>M238/RES_summary!M$19</f>
        <v>18.753540390498245</v>
      </c>
      <c r="N310" s="183">
        <f>N238/RES_summary!N$19</f>
        <v>17.233272094457625</v>
      </c>
      <c r="O310" s="183">
        <f>O238/RES_summary!O$19</f>
        <v>15.83195945363649</v>
      </c>
      <c r="P310" s="183">
        <f>P238/RES_summary!P$19</f>
        <v>18.363388616928422</v>
      </c>
      <c r="Q310" s="183">
        <f>Q238/RES_summary!Q$19</f>
        <v>17.244776067066418</v>
      </c>
    </row>
    <row r="311" spans="1:17" ht="12" customHeight="1" x14ac:dyDescent="0.25">
      <c r="A311" s="167" t="s">
        <v>155</v>
      </c>
      <c r="B311" s="183">
        <f>B239/RES_summary!B$19</f>
        <v>16.530245965100633</v>
      </c>
      <c r="C311" s="183">
        <f>C239/RES_summary!C$19</f>
        <v>16.647778362233563</v>
      </c>
      <c r="D311" s="183">
        <f>D239/RES_summary!D$19</f>
        <v>17.114135358434414</v>
      </c>
      <c r="E311" s="183">
        <f>E239/RES_summary!E$19</f>
        <v>17.071692818566621</v>
      </c>
      <c r="F311" s="183">
        <f>F239/RES_summary!F$19</f>
        <v>17.172064268040366</v>
      </c>
      <c r="G311" s="183">
        <f>G239/RES_summary!G$19</f>
        <v>17.384253400461237</v>
      </c>
      <c r="H311" s="183">
        <f>H239/RES_summary!H$19</f>
        <v>17.685246656463026</v>
      </c>
      <c r="I311" s="183">
        <f>I239/RES_summary!I$19</f>
        <v>17.711137999462064</v>
      </c>
      <c r="J311" s="183">
        <f>J239/RES_summary!J$19</f>
        <v>17.504431320333925</v>
      </c>
      <c r="K311" s="183">
        <f>K239/RES_summary!K$19</f>
        <v>17.607780596092869</v>
      </c>
      <c r="L311" s="183">
        <f>L239/RES_summary!L$19</f>
        <v>17.38527324725252</v>
      </c>
      <c r="M311" s="183">
        <f>M239/RES_summary!M$19</f>
        <v>18.462644156396511</v>
      </c>
      <c r="N311" s="183">
        <f>N239/RES_summary!N$19</f>
        <v>17.41792386014534</v>
      </c>
      <c r="O311" s="183">
        <f>O239/RES_summary!O$19</f>
        <v>16.456912926415704</v>
      </c>
      <c r="P311" s="183">
        <f>P239/RES_summary!P$19</f>
        <v>18.139652122067332</v>
      </c>
      <c r="Q311" s="183">
        <f>Q239/RES_summary!Q$19</f>
        <v>17.380380650519932</v>
      </c>
    </row>
    <row r="312" spans="1:17" ht="12" customHeight="1" x14ac:dyDescent="0.25">
      <c r="A312" s="166" t="s">
        <v>55</v>
      </c>
      <c r="B312" s="182">
        <f>B240/RES_summary!B$19</f>
        <v>10.744642425785624</v>
      </c>
      <c r="C312" s="182">
        <f>C240/RES_summary!C$19</f>
        <v>10.837936158918954</v>
      </c>
      <c r="D312" s="182">
        <f>D240/RES_summary!D$19</f>
        <v>11.184296254527776</v>
      </c>
      <c r="E312" s="182">
        <f>E240/RES_summary!E$19</f>
        <v>11.165927449592312</v>
      </c>
      <c r="F312" s="182">
        <f>F240/RES_summary!F$19</f>
        <v>11.282211509485144</v>
      </c>
      <c r="G312" s="182">
        <f>G240/RES_summary!G$19</f>
        <v>11.459008752110067</v>
      </c>
      <c r="H312" s="182">
        <f>H240/RES_summary!H$19</f>
        <v>11.663203167130545</v>
      </c>
      <c r="I312" s="182">
        <f>I240/RES_summary!I$19</f>
        <v>11.678445487544861</v>
      </c>
      <c r="J312" s="182">
        <f>J240/RES_summary!J$19</f>
        <v>11.47918500859859</v>
      </c>
      <c r="K312" s="182">
        <f>K240/RES_summary!K$19</f>
        <v>11.618438111090702</v>
      </c>
      <c r="L312" s="182">
        <f>L240/RES_summary!L$19</f>
        <v>11.389001144698115</v>
      </c>
      <c r="M312" s="182">
        <f>M240/RES_summary!M$19</f>
        <v>12.482865964565846</v>
      </c>
      <c r="N312" s="182">
        <f>N240/RES_summary!N$19</f>
        <v>11.459661873891282</v>
      </c>
      <c r="O312" s="182">
        <f>O240/RES_summary!O$19</f>
        <v>10.524052624962041</v>
      </c>
      <c r="P312" s="182">
        <f>P240/RES_summary!P$19</f>
        <v>12.220834386650756</v>
      </c>
      <c r="Q312" s="182">
        <f>Q240/RES_summary!Q$19</f>
        <v>11.461560291422327</v>
      </c>
    </row>
    <row r="313" spans="1:17" ht="12" customHeight="1" x14ac:dyDescent="0.25">
      <c r="A313" s="147" t="s">
        <v>59</v>
      </c>
      <c r="B313" s="181">
        <f>B241/RES_summary!B$19</f>
        <v>5.7856035393150052</v>
      </c>
      <c r="C313" s="181">
        <f>C241/RES_summary!C$19</f>
        <v>5.8098422033146111</v>
      </c>
      <c r="D313" s="181">
        <f>D241/RES_summary!D$19</f>
        <v>5.9298391039066347</v>
      </c>
      <c r="E313" s="181">
        <f>E241/RES_summary!E$19</f>
        <v>5.9057653689743121</v>
      </c>
      <c r="F313" s="181">
        <f>F241/RES_summary!F$19</f>
        <v>5.8898527585552278</v>
      </c>
      <c r="G313" s="181">
        <f>G241/RES_summary!G$19</f>
        <v>5.9252446483511747</v>
      </c>
      <c r="H313" s="181">
        <f>H241/RES_summary!H$19</f>
        <v>6.0220434893324795</v>
      </c>
      <c r="I313" s="181">
        <f>I241/RES_summary!I$19</f>
        <v>6.0326925119172028</v>
      </c>
      <c r="J313" s="181">
        <f>J241/RES_summary!J$19</f>
        <v>6.0252463117353372</v>
      </c>
      <c r="K313" s="181">
        <f>K241/RES_summary!K$19</f>
        <v>5.9893424850021688</v>
      </c>
      <c r="L313" s="181">
        <f>L241/RES_summary!L$19</f>
        <v>5.9962721025544043</v>
      </c>
      <c r="M313" s="181">
        <f>M241/RES_summary!M$19</f>
        <v>5.9797781918306647</v>
      </c>
      <c r="N313" s="181">
        <f>N241/RES_summary!N$19</f>
        <v>5.9582619862540582</v>
      </c>
      <c r="O313" s="181">
        <f>O241/RES_summary!O$19</f>
        <v>5.9328603014536654</v>
      </c>
      <c r="P313" s="181">
        <f>P241/RES_summary!P$19</f>
        <v>5.9188177354165763</v>
      </c>
      <c r="Q313" s="181">
        <f>Q241/RES_summary!Q$19</f>
        <v>5.9188203590976007</v>
      </c>
    </row>
    <row r="314" spans="1:17" ht="12" customHeight="1" x14ac:dyDescent="0.25">
      <c r="A314" s="163" t="s">
        <v>144</v>
      </c>
      <c r="B314" s="180">
        <f>B242/RES_summary!B$19</f>
        <v>16.530759796516399</v>
      </c>
      <c r="C314" s="180">
        <f>C242/RES_summary!C$19</f>
        <v>16.691022355030682</v>
      </c>
      <c r="D314" s="180">
        <f>D242/RES_summary!D$19</f>
        <v>17.018303692297035</v>
      </c>
      <c r="E314" s="180">
        <f>E242/RES_summary!E$19</f>
        <v>16.954898803090213</v>
      </c>
      <c r="F314" s="180">
        <f>F242/RES_summary!F$19</f>
        <v>16.930787010582254</v>
      </c>
      <c r="G314" s="180">
        <f>G242/RES_summary!G$19</f>
        <v>17.065816327548983</v>
      </c>
      <c r="H314" s="180">
        <f>H242/RES_summary!H$19</f>
        <v>17.318567662484245</v>
      </c>
      <c r="I314" s="180">
        <f>I242/RES_summary!I$19</f>
        <v>17.321058894944489</v>
      </c>
      <c r="J314" s="180">
        <f>J242/RES_summary!J$19</f>
        <v>17.266474841085014</v>
      </c>
      <c r="K314" s="180">
        <f>K242/RES_summary!K$19</f>
        <v>17.152683050806655</v>
      </c>
      <c r="L314" s="180">
        <f>L242/RES_summary!L$19</f>
        <v>17.088836192417098</v>
      </c>
      <c r="M314" s="180">
        <f>M242/RES_summary!M$19</f>
        <v>17.42484082107568</v>
      </c>
      <c r="N314" s="180">
        <f>N242/RES_summary!N$19</f>
        <v>17.516857932475453</v>
      </c>
      <c r="O314" s="180">
        <f>O242/RES_summary!O$19</f>
        <v>17.572995651815326</v>
      </c>
      <c r="P314" s="180">
        <f>P242/RES_summary!P$19</f>
        <v>17.589153508223895</v>
      </c>
      <c r="Q314" s="180">
        <f>Q242/RES_summary!Q$19</f>
        <v>17.644556595541253</v>
      </c>
    </row>
    <row r="315" spans="1:17" ht="12" customHeight="1" x14ac:dyDescent="0.25">
      <c r="A315" s="161" t="s">
        <v>143</v>
      </c>
      <c r="B315" s="179">
        <f>B243/RES_summary!B$19</f>
        <v>16.53059740705072</v>
      </c>
      <c r="C315" s="179">
        <f>C243/RES_summary!C$19</f>
        <v>16.798442554051075</v>
      </c>
      <c r="D315" s="179">
        <f>D243/RES_summary!D$19</f>
        <v>17.178497973699873</v>
      </c>
      <c r="E315" s="179">
        <f>E243/RES_summary!E$19</f>
        <v>17.16542508807996</v>
      </c>
      <c r="F315" s="179">
        <f>F243/RES_summary!F$19</f>
        <v>17.100158761075669</v>
      </c>
      <c r="G315" s="179">
        <f>G243/RES_summary!G$19</f>
        <v>17.199757755170566</v>
      </c>
      <c r="H315" s="179">
        <f>H243/RES_summary!H$19</f>
        <v>17.433171245256716</v>
      </c>
      <c r="I315" s="179">
        <f>I243/RES_summary!I$19</f>
        <v>17.425380583071135</v>
      </c>
      <c r="J315" s="179">
        <f>J243/RES_summary!J$19</f>
        <v>17.368806598063685</v>
      </c>
      <c r="K315" s="179">
        <f>K243/RES_summary!K$19</f>
        <v>17.230599732217076</v>
      </c>
      <c r="L315" s="179">
        <f>L243/RES_summary!L$19</f>
        <v>17.193043168857493</v>
      </c>
      <c r="M315" s="179">
        <f>M243/RES_summary!M$19</f>
        <v>17.388635416190919</v>
      </c>
      <c r="N315" s="179">
        <f>N243/RES_summary!N$19</f>
        <v>17.418880685950064</v>
      </c>
      <c r="O315" s="179">
        <f>O243/RES_summary!O$19</f>
        <v>17.411628096093644</v>
      </c>
      <c r="P315" s="179">
        <f>P243/RES_summary!P$19</f>
        <v>17.396776591070893</v>
      </c>
      <c r="Q315" s="179">
        <f>Q243/RES_summary!Q$19</f>
        <v>17.421015148428783</v>
      </c>
    </row>
    <row r="316" spans="1:17" ht="12" customHeight="1" x14ac:dyDescent="0.25">
      <c r="A316" s="148" t="s">
        <v>57</v>
      </c>
      <c r="B316" s="177">
        <f>B244/RES_summary!B$19</f>
        <v>10.744993867735712</v>
      </c>
      <c r="C316" s="177">
        <f>C244/RES_summary!C$19</f>
        <v>10.988600350736466</v>
      </c>
      <c r="D316" s="177">
        <f>D244/RES_summary!D$19</f>
        <v>11.248658869793241</v>
      </c>
      <c r="E316" s="177">
        <f>E244/RES_summary!E$19</f>
        <v>11.259659719105656</v>
      </c>
      <c r="F316" s="177">
        <f>F244/RES_summary!F$19</f>
        <v>11.210306002520445</v>
      </c>
      <c r="G316" s="177">
        <f>G244/RES_summary!G$19</f>
        <v>11.27451310681939</v>
      </c>
      <c r="H316" s="177">
        <f>H244/RES_summary!H$19</f>
        <v>11.411127755924232</v>
      </c>
      <c r="I316" s="177">
        <f>I244/RES_summary!I$19</f>
        <v>11.392688071153925</v>
      </c>
      <c r="J316" s="177">
        <f>J244/RES_summary!J$19</f>
        <v>11.343560286328353</v>
      </c>
      <c r="K316" s="177">
        <f>K244/RES_summary!K$19</f>
        <v>11.241257247214905</v>
      </c>
      <c r="L316" s="177">
        <f>L244/RES_summary!L$19</f>
        <v>11.196771066303087</v>
      </c>
      <c r="M316" s="177">
        <f>M244/RES_summary!M$19</f>
        <v>11.408857224360256</v>
      </c>
      <c r="N316" s="177">
        <f>N244/RES_summary!N$19</f>
        <v>11.460618699696006</v>
      </c>
      <c r="O316" s="177">
        <f>O244/RES_summary!O$19</f>
        <v>11.478767794639973</v>
      </c>
      <c r="P316" s="177">
        <f>P244/RES_summary!P$19</f>
        <v>11.477958855654324</v>
      </c>
      <c r="Q316" s="177">
        <f>Q244/RES_summary!Q$19</f>
        <v>11.502194789331188</v>
      </c>
    </row>
    <row r="317" spans="1:17" ht="12" customHeight="1" x14ac:dyDescent="0.25">
      <c r="A317" s="148" t="s">
        <v>59</v>
      </c>
      <c r="B317" s="177">
        <f>B245/RES_summary!B$19</f>
        <v>5.7856035393150052</v>
      </c>
      <c r="C317" s="177">
        <f>C245/RES_summary!C$19</f>
        <v>5.8098422033146084</v>
      </c>
      <c r="D317" s="177">
        <f>D245/RES_summary!D$19</f>
        <v>5.929839103906632</v>
      </c>
      <c r="E317" s="177">
        <f>E245/RES_summary!E$19</f>
        <v>5.905765368974305</v>
      </c>
      <c r="F317" s="177">
        <f>F245/RES_summary!F$19</f>
        <v>5.8898527585552243</v>
      </c>
      <c r="G317" s="177">
        <f>G245/RES_summary!G$19</f>
        <v>5.9252446483511783</v>
      </c>
      <c r="H317" s="177">
        <f>H245/RES_summary!H$19</f>
        <v>6.0220434893324786</v>
      </c>
      <c r="I317" s="177">
        <f>I245/RES_summary!I$19</f>
        <v>6.0326925119172099</v>
      </c>
      <c r="J317" s="177">
        <f>J245/RES_summary!J$19</f>
        <v>6.025246311735331</v>
      </c>
      <c r="K317" s="177">
        <f>K245/RES_summary!K$19</f>
        <v>5.9893424850021688</v>
      </c>
      <c r="L317" s="177">
        <f>L245/RES_summary!L$19</f>
        <v>5.9962721025544026</v>
      </c>
      <c r="M317" s="177">
        <f>M245/RES_summary!M$19</f>
        <v>5.9797781918306638</v>
      </c>
      <c r="N317" s="177">
        <f>N245/RES_summary!N$19</f>
        <v>5.9582619862540547</v>
      </c>
      <c r="O317" s="177">
        <f>O245/RES_summary!O$19</f>
        <v>5.9328603014536663</v>
      </c>
      <c r="P317" s="177">
        <f>P245/RES_summary!P$19</f>
        <v>5.9188177354165719</v>
      </c>
      <c r="Q317" s="177">
        <f>Q245/RES_summary!Q$19</f>
        <v>5.9188203590975945</v>
      </c>
    </row>
    <row r="318" spans="1:17" ht="12" customHeight="1" x14ac:dyDescent="0.25">
      <c r="A318" s="163" t="s">
        <v>142</v>
      </c>
      <c r="B318" s="180">
        <f>B246/RES_summary!B$19</f>
        <v>19.641117081533999</v>
      </c>
      <c r="C318" s="180">
        <f>C246/RES_summary!C$19</f>
        <v>20.199657181721975</v>
      </c>
      <c r="D318" s="180">
        <f>D246/RES_summary!D$19</f>
        <v>21.144743505728787</v>
      </c>
      <c r="E318" s="180">
        <f>E246/RES_summary!E$19</f>
        <v>21.208215713036378</v>
      </c>
      <c r="F318" s="180">
        <f>F246/RES_summary!F$19</f>
        <v>20.966821820328089</v>
      </c>
      <c r="G318" s="180">
        <f>G246/RES_summary!G$19</f>
        <v>21.120239938286783</v>
      </c>
      <c r="H318" s="180">
        <f>H246/RES_summary!H$19</f>
        <v>21.58841230398945</v>
      </c>
      <c r="I318" s="180">
        <f>I246/RES_summary!I$19</f>
        <v>22.158119509534711</v>
      </c>
      <c r="J318" s="180">
        <f>J246/RES_summary!J$19</f>
        <v>22.915806874253448</v>
      </c>
      <c r="K318" s="180">
        <f>K246/RES_summary!K$19</f>
        <v>23.463053455599439</v>
      </c>
      <c r="L318" s="180">
        <f>L246/RES_summary!L$19</f>
        <v>24.438959543823657</v>
      </c>
      <c r="M318" s="180">
        <f>M246/RES_summary!M$19</f>
        <v>25.972006963872143</v>
      </c>
      <c r="N318" s="180">
        <f>N246/RES_summary!N$19</f>
        <v>27.86465473611424</v>
      </c>
      <c r="O318" s="180">
        <f>O246/RES_summary!O$19</f>
        <v>26.813201786039969</v>
      </c>
      <c r="P318" s="180">
        <f>P246/RES_summary!P$19</f>
        <v>26.580725764617611</v>
      </c>
      <c r="Q318" s="180">
        <f>Q246/RES_summary!Q$19</f>
        <v>26.838859546252952</v>
      </c>
    </row>
    <row r="319" spans="1:17" ht="12" customHeight="1" x14ac:dyDescent="0.25">
      <c r="A319" s="161" t="s">
        <v>141</v>
      </c>
      <c r="B319" s="179">
        <f>B247/RES_summary!B$19</f>
        <v>18.552329642312241</v>
      </c>
      <c r="C319" s="179">
        <f>C247/RES_summary!C$19</f>
        <v>18.939619371434347</v>
      </c>
      <c r="D319" s="179">
        <f>D247/RES_summary!D$19</f>
        <v>19.694538826469639</v>
      </c>
      <c r="E319" s="179">
        <f>E247/RES_summary!E$19</f>
        <v>19.729108839767608</v>
      </c>
      <c r="F319" s="179">
        <f>F247/RES_summary!F$19</f>
        <v>19.634240332859903</v>
      </c>
      <c r="G319" s="179">
        <f>G247/RES_summary!G$19</f>
        <v>19.826835806981098</v>
      </c>
      <c r="H319" s="179">
        <f>H247/RES_summary!H$19</f>
        <v>20.232193618140329</v>
      </c>
      <c r="I319" s="179">
        <f>I247/RES_summary!I$19</f>
        <v>20.459231593290408</v>
      </c>
      <c r="J319" s="179">
        <f>J247/RES_summary!J$19</f>
        <v>21.026206245563266</v>
      </c>
      <c r="K319" s="179">
        <f>K247/RES_summary!K$19</f>
        <v>21.359512381397384</v>
      </c>
      <c r="L319" s="179">
        <f>L247/RES_summary!L$19</f>
        <v>22.058429959078417</v>
      </c>
      <c r="M319" s="179">
        <f>M247/RES_summary!M$19</f>
        <v>22.996126782856525</v>
      </c>
      <c r="N319" s="179">
        <f>N247/RES_summary!N$19</f>
        <v>24.196037280776267</v>
      </c>
      <c r="O319" s="179">
        <f>O247/RES_summary!O$19</f>
        <v>23.435839164939686</v>
      </c>
      <c r="P319" s="179">
        <f>P247/RES_summary!P$19</f>
        <v>23.360522423753714</v>
      </c>
      <c r="Q319" s="179">
        <f>Q247/RES_summary!Q$19</f>
        <v>23.523946693525865</v>
      </c>
    </row>
    <row r="320" spans="1:17" ht="12" customHeight="1" x14ac:dyDescent="0.25">
      <c r="A320" s="148" t="s">
        <v>60</v>
      </c>
      <c r="B320" s="177">
        <f>B248/RES_summary!B$19</f>
        <v>12.766726102997236</v>
      </c>
      <c r="C320" s="177">
        <f>C248/RES_summary!C$19</f>
        <v>13.129777168119736</v>
      </c>
      <c r="D320" s="177">
        <f>D248/RES_summary!D$19</f>
        <v>13.764699722563005</v>
      </c>
      <c r="E320" s="177">
        <f>E248/RES_summary!E$19</f>
        <v>13.823343470793301</v>
      </c>
      <c r="F320" s="177">
        <f>F248/RES_summary!F$19</f>
        <v>13.744387574304678</v>
      </c>
      <c r="G320" s="177">
        <f>G248/RES_summary!G$19</f>
        <v>13.901591158629936</v>
      </c>
      <c r="H320" s="177">
        <f>H248/RES_summary!H$19</f>
        <v>14.210150128807848</v>
      </c>
      <c r="I320" s="177">
        <f>I248/RES_summary!I$19</f>
        <v>14.426539081373205</v>
      </c>
      <c r="J320" s="177">
        <f>J248/RES_summary!J$19</f>
        <v>15.000959933827932</v>
      </c>
      <c r="K320" s="177">
        <f>K248/RES_summary!K$19</f>
        <v>15.370169896395213</v>
      </c>
      <c r="L320" s="177">
        <f>L248/RES_summary!L$19</f>
        <v>16.062157856524017</v>
      </c>
      <c r="M320" s="177">
        <f>M248/RES_summary!M$19</f>
        <v>17.01634859102586</v>
      </c>
      <c r="N320" s="177">
        <f>N248/RES_summary!N$19</f>
        <v>18.237775294522212</v>
      </c>
      <c r="O320" s="177">
        <f>O248/RES_summary!O$19</f>
        <v>17.502978863486021</v>
      </c>
      <c r="P320" s="177">
        <f>P248/RES_summary!P$19</f>
        <v>17.44170468833714</v>
      </c>
      <c r="Q320" s="177">
        <f>Q248/RES_summary!Q$19</f>
        <v>17.60512633442827</v>
      </c>
    </row>
    <row r="321" spans="1:17" ht="12" customHeight="1" x14ac:dyDescent="0.25">
      <c r="A321" s="148" t="s">
        <v>59</v>
      </c>
      <c r="B321" s="177">
        <f>B249/RES_summary!B$19</f>
        <v>5.7856035393150052</v>
      </c>
      <c r="C321" s="177">
        <f>C249/RES_summary!C$19</f>
        <v>5.8098422033146093</v>
      </c>
      <c r="D321" s="177">
        <f>D249/RES_summary!D$19</f>
        <v>5.9298391039066356</v>
      </c>
      <c r="E321" s="177">
        <f>E249/RES_summary!E$19</f>
        <v>5.9057653689743095</v>
      </c>
      <c r="F321" s="177">
        <f>F249/RES_summary!F$19</f>
        <v>5.8898527585552252</v>
      </c>
      <c r="G321" s="177">
        <f>G249/RES_summary!G$19</f>
        <v>5.9252446483511712</v>
      </c>
      <c r="H321" s="177">
        <f>H249/RES_summary!H$19</f>
        <v>6.0220434893324803</v>
      </c>
      <c r="I321" s="177">
        <f>I249/RES_summary!I$19</f>
        <v>6.0326925119172072</v>
      </c>
      <c r="J321" s="177">
        <f>J249/RES_summary!J$19</f>
        <v>6.0252463117353372</v>
      </c>
      <c r="K321" s="177">
        <f>K249/RES_summary!K$19</f>
        <v>5.9893424850021688</v>
      </c>
      <c r="L321" s="177">
        <f>L249/RES_summary!L$19</f>
        <v>5.996272102554407</v>
      </c>
      <c r="M321" s="177">
        <f>M249/RES_summary!M$19</f>
        <v>5.9797781918306638</v>
      </c>
      <c r="N321" s="177">
        <f>N249/RES_summary!N$19</f>
        <v>5.9582619862540573</v>
      </c>
      <c r="O321" s="177">
        <f>O249/RES_summary!O$19</f>
        <v>5.9328603014536654</v>
      </c>
      <c r="P321" s="177">
        <f>P249/RES_summary!P$19</f>
        <v>5.9188177354165763</v>
      </c>
      <c r="Q321" s="177">
        <f>Q249/RES_summary!Q$19</f>
        <v>5.918820359097599</v>
      </c>
    </row>
    <row r="322" spans="1:17" ht="12" customHeight="1" x14ac:dyDescent="0.25">
      <c r="A322" s="158" t="s">
        <v>62</v>
      </c>
      <c r="B322" s="178">
        <f>B250/RES_summary!B$19</f>
        <v>5.7659976752014286</v>
      </c>
      <c r="C322" s="178">
        <f>C250/RES_summary!C$19</f>
        <v>5.9213886038504713</v>
      </c>
      <c r="D322" s="178">
        <f>D250/RES_summary!D$19</f>
        <v>6.1969740923430727</v>
      </c>
      <c r="E322" s="178">
        <f>E250/RES_summary!E$19</f>
        <v>6.2461485172650821</v>
      </c>
      <c r="F322" s="178">
        <f>F250/RES_summary!F$19</f>
        <v>6.2886166492727131</v>
      </c>
      <c r="G322" s="178">
        <f>G250/RES_summary!G$19</f>
        <v>6.4214476062126362</v>
      </c>
      <c r="H322" s="178">
        <f>H250/RES_summary!H$19</f>
        <v>6.6986982180503007</v>
      </c>
      <c r="I322" s="178">
        <f>I250/RES_summary!I$19</f>
        <v>6.8941850436378562</v>
      </c>
      <c r="J322" s="178">
        <f>J250/RES_summary!J$19</f>
        <v>7.0508785173160797</v>
      </c>
      <c r="K322" s="178">
        <f>K250/RES_summary!K$19</f>
        <v>7.1170103921123564</v>
      </c>
      <c r="L322" s="178">
        <f>L250/RES_summary!L$19</f>
        <v>6.9620903074629981</v>
      </c>
      <c r="M322" s="178">
        <f>M250/RES_summary!M$19</f>
        <v>7.6651387556327366</v>
      </c>
      <c r="N322" s="178">
        <f>N250/RES_summary!N$19</f>
        <v>8.0149637398055695</v>
      </c>
      <c r="O322" s="178">
        <f>O250/RES_summary!O$19</f>
        <v>8.0006781988706948</v>
      </c>
      <c r="P322" s="178">
        <f>P250/RES_summary!P$19</f>
        <v>8.2800634531698787</v>
      </c>
      <c r="Q322" s="178">
        <f>Q250/RES_summary!Q$19</f>
        <v>8.0504514445511539</v>
      </c>
    </row>
    <row r="323" spans="1:17" ht="12" customHeight="1" x14ac:dyDescent="0.25">
      <c r="A323" s="23" t="s">
        <v>55</v>
      </c>
      <c r="B323" s="177">
        <f>B251/RES_summary!B$19</f>
        <v>5.2727473297796097</v>
      </c>
      <c r="C323" s="177">
        <f>C251/RES_summary!C$19</f>
        <v>5.3424078864507525</v>
      </c>
      <c r="D323" s="177">
        <f>D251/RES_summary!D$19</f>
        <v>5.4586067006875991</v>
      </c>
      <c r="E323" s="177">
        <f>E251/RES_summary!E$19</f>
        <v>5.4547762381773053</v>
      </c>
      <c r="F323" s="177">
        <f>F251/RES_summary!F$19</f>
        <v>5.4698585601712599</v>
      </c>
      <c r="G323" s="177">
        <f>G251/RES_summary!G$19</f>
        <v>5.5294675843891943</v>
      </c>
      <c r="H323" s="177">
        <f>H251/RES_summary!H$19</f>
        <v>5.7225282958141888</v>
      </c>
      <c r="I323" s="177">
        <f>I251/RES_summary!I$19</f>
        <v>5.7960596272467413</v>
      </c>
      <c r="J323" s="177">
        <f>J251/RES_summary!J$19</f>
        <v>5.7939765311226061</v>
      </c>
      <c r="K323" s="177">
        <f>K251/RES_summary!K$19</f>
        <v>5.6691964733386664</v>
      </c>
      <c r="L323" s="177">
        <f>L251/RES_summary!L$19</f>
        <v>5.6827129718894893</v>
      </c>
      <c r="M323" s="177">
        <f>M251/RES_summary!M$19</f>
        <v>5.6528827327195579</v>
      </c>
      <c r="N323" s="177">
        <f>N251/RES_summary!N$19</f>
        <v>5.624556223851954</v>
      </c>
      <c r="O323" s="177">
        <f>O251/RES_summary!O$19</f>
        <v>5.6077476855405441</v>
      </c>
      <c r="P323" s="177">
        <f>P251/RES_summary!P$19</f>
        <v>5.6020306356951526</v>
      </c>
      <c r="Q323" s="177">
        <f>Q251/RES_summary!Q$19</f>
        <v>5.5855936596020612</v>
      </c>
    </row>
    <row r="324" spans="1:17" ht="12" customHeight="1" x14ac:dyDescent="0.25">
      <c r="A324" s="23" t="s">
        <v>57</v>
      </c>
      <c r="B324" s="177">
        <f>B252/RES_summary!B$19</f>
        <v>5.2727365480256836</v>
      </c>
      <c r="C324" s="177">
        <f>C252/RES_summary!C$19</f>
        <v>5.3524175122692945</v>
      </c>
      <c r="D324" s="177">
        <f>D252/RES_summary!D$19</f>
        <v>5.45270702491149</v>
      </c>
      <c r="E324" s="177">
        <f>E252/RES_summary!E$19</f>
        <v>5.4648685495070159</v>
      </c>
      <c r="F324" s="177">
        <f>F252/RES_summary!F$19</f>
        <v>5.4970245915900957</v>
      </c>
      <c r="G324" s="177">
        <f>G252/RES_summary!G$19</f>
        <v>5.5715005564303475</v>
      </c>
      <c r="H324" s="177">
        <f>H252/RES_summary!H$19</f>
        <v>6.122124575356704</v>
      </c>
      <c r="I324" s="177">
        <f>I252/RES_summary!I$19</f>
        <v>5.6151640736466382</v>
      </c>
      <c r="J324" s="177">
        <f>J252/RES_summary!J$19</f>
        <v>5.9663044644376084</v>
      </c>
      <c r="K324" s="177">
        <f>K252/RES_summary!K$19</f>
        <v>5.8312778014559123</v>
      </c>
      <c r="L324" s="177">
        <f>L252/RES_summary!L$19</f>
        <v>5.7908339165055622</v>
      </c>
      <c r="M324" s="177">
        <f>M252/RES_summary!M$19</f>
        <v>4.9647809388158981</v>
      </c>
      <c r="N324" s="177">
        <f>N252/RES_summary!N$19</f>
        <v>5.6243909619246111</v>
      </c>
      <c r="O324" s="177">
        <f>O252/RES_summary!O$19</f>
        <v>6.2240546699893269</v>
      </c>
      <c r="P324" s="177">
        <f>P252/RES_summary!P$19</f>
        <v>5.6125267147730096</v>
      </c>
      <c r="Q324" s="177">
        <f>Q252/RES_summary!Q$19</f>
        <v>5.5588468712432766</v>
      </c>
    </row>
    <row r="325" spans="1:17" ht="12" customHeight="1" x14ac:dyDescent="0.25">
      <c r="A325" s="29" t="s">
        <v>140</v>
      </c>
      <c r="B325" s="176">
        <f>B253/RES_summary!B$19</f>
        <v>6.2650480870079033</v>
      </c>
      <c r="C325" s="176">
        <f>C253/RES_summary!C$19</f>
        <v>6.5474303582325462</v>
      </c>
      <c r="D325" s="176">
        <f>D253/RES_summary!D$19</f>
        <v>6.8911866114220146</v>
      </c>
      <c r="E325" s="176">
        <f>E253/RES_summary!E$19</f>
        <v>6.9567633181165878</v>
      </c>
      <c r="F325" s="176">
        <f>F253/RES_summary!F$19</f>
        <v>6.9101331833338469</v>
      </c>
      <c r="G325" s="176">
        <f>G253/RES_summary!G$19</f>
        <v>6.9931068369008944</v>
      </c>
      <c r="H325" s="176">
        <f>H253/RES_summary!H$19</f>
        <v>7.174335771763646</v>
      </c>
      <c r="I325" s="176">
        <f>I253/RES_summary!I$19</f>
        <v>7.6291976775651609</v>
      </c>
      <c r="J325" s="176">
        <f>J253/RES_summary!J$19</f>
        <v>7.765372947050194</v>
      </c>
      <c r="K325" s="176">
        <f>K253/RES_summary!K$19</f>
        <v>7.9671144346768719</v>
      </c>
      <c r="L325" s="176">
        <f>L253/RES_summary!L$19</f>
        <v>7.8557057433801267</v>
      </c>
      <c r="M325" s="176">
        <f>M253/RES_summary!M$19</f>
        <v>9.0047915994229335</v>
      </c>
      <c r="N325" s="176">
        <f>N253/RES_summary!N$19</f>
        <v>9.2591412673961191</v>
      </c>
      <c r="O325" s="176">
        <f>O253/RES_summary!O$19</f>
        <v>9.0150013967327567</v>
      </c>
      <c r="P325" s="176">
        <f>P253/RES_summary!P$19</f>
        <v>9.1319049249972082</v>
      </c>
      <c r="Q325" s="176">
        <f>Q253/RES_summary!Q$19</f>
        <v>8.8211466063597843</v>
      </c>
    </row>
    <row r="327" spans="1:17" ht="12" customHeight="1" x14ac:dyDescent="0.25">
      <c r="A327" s="152" t="s">
        <v>195</v>
      </c>
      <c r="B327" s="184">
        <f>B255/RES_summary!B$19</f>
        <v>0.91537574967305702</v>
      </c>
      <c r="C327" s="184">
        <f>C255/RES_summary!C$19</f>
        <v>0.98459030929593572</v>
      </c>
      <c r="D327" s="184">
        <f>D255/RES_summary!D$19</f>
        <v>0.92850071800828282</v>
      </c>
      <c r="E327" s="184">
        <f>E255/RES_summary!E$19</f>
        <v>0.91483217229643254</v>
      </c>
      <c r="F327" s="184">
        <f>F255/RES_summary!F$19</f>
        <v>0.86616358439858254</v>
      </c>
      <c r="G327" s="184">
        <f>G255/RES_summary!G$19</f>
        <v>0.82963843591920472</v>
      </c>
      <c r="H327" s="184">
        <f>H255/RES_summary!H$19</f>
        <v>0.92453411252286932</v>
      </c>
      <c r="I327" s="184">
        <f>I255/RES_summary!I$19</f>
        <v>0.8527972337347115</v>
      </c>
      <c r="J327" s="184">
        <f>J255/RES_summary!J$19</f>
        <v>0.91424025798679853</v>
      </c>
      <c r="K327" s="184">
        <f>K255/RES_summary!K$19</f>
        <v>0.90302029788760974</v>
      </c>
      <c r="L327" s="184">
        <f>L255/RES_summary!L$19</f>
        <v>1.0054706540141114</v>
      </c>
      <c r="M327" s="184">
        <f>M255/RES_summary!M$19</f>
        <v>0.74283936570176401</v>
      </c>
      <c r="N327" s="184">
        <f>N255/RES_summary!N$19</f>
        <v>0.77578486658293644</v>
      </c>
      <c r="O327" s="184">
        <f>O255/RES_summary!O$19</f>
        <v>0.8011301163726493</v>
      </c>
      <c r="P327" s="184">
        <f>P255/RES_summary!P$19</f>
        <v>0.53381070365444172</v>
      </c>
      <c r="Q327" s="184">
        <f>Q255/RES_summary!Q$19</f>
        <v>0.52060034608177397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0.10988596692840692</v>
      </c>
      <c r="C333" s="178">
        <f>C261/RES_summary!C$19</f>
        <v>0.14635002689528856</v>
      </c>
      <c r="D333" s="178">
        <f>D261/RES_summary!D$19</f>
        <v>0.15129635968624819</v>
      </c>
      <c r="E333" s="178">
        <f>E261/RES_summary!E$19</f>
        <v>0.16447032780564777</v>
      </c>
      <c r="F333" s="178">
        <f>F261/RES_summary!F$19</f>
        <v>0.16979606151057564</v>
      </c>
      <c r="G333" s="178">
        <f>G261/RES_summary!G$19</f>
        <v>0.19006559361059391</v>
      </c>
      <c r="H333" s="178">
        <f>H261/RES_summary!H$19</f>
        <v>0.20104945275009475</v>
      </c>
      <c r="I333" s="178">
        <f>I261/RES_summary!I$19</f>
        <v>0.2215122463613613</v>
      </c>
      <c r="J333" s="178">
        <f>J261/RES_summary!J$19</f>
        <v>0.24056104198343739</v>
      </c>
      <c r="K333" s="178">
        <f>K261/RES_summary!K$19</f>
        <v>0.2436789202120975</v>
      </c>
      <c r="L333" s="178">
        <f>L261/RES_summary!L$19</f>
        <v>0.24361764813935693</v>
      </c>
      <c r="M333" s="178">
        <f>M261/RES_summary!M$19</f>
        <v>0.23134391481315644</v>
      </c>
      <c r="N333" s="178">
        <f>N261/RES_summary!N$19</f>
        <v>0.23437850299763041</v>
      </c>
      <c r="O333" s="178">
        <f>O261/RES_summary!O$19</f>
        <v>0.23307358520614493</v>
      </c>
      <c r="P333" s="178">
        <f>P261/RES_summary!P$19</f>
        <v>0.18106552898112166</v>
      </c>
      <c r="Q333" s="178">
        <f>Q261/RES_summary!Q$19</f>
        <v>0.1809142819981315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6.5896086406614653</v>
      </c>
      <c r="C338" s="180">
        <f>C266/RES_summary!C$19</f>
        <v>6.5648726317690675</v>
      </c>
      <c r="D338" s="180">
        <f>D266/RES_summary!D$19</f>
        <v>6.6479260154227839</v>
      </c>
      <c r="E338" s="180">
        <f>E266/RES_summary!E$19</f>
        <v>6.5705588700259661</v>
      </c>
      <c r="F338" s="180">
        <f>F266/RES_summary!F$19</f>
        <v>6.505211460648197</v>
      </c>
      <c r="G338" s="180">
        <f>G266/RES_summary!G$19</f>
        <v>6.4983609489222518</v>
      </c>
      <c r="H338" s="180">
        <f>H266/RES_summary!H$19</f>
        <v>6.5561978070545965</v>
      </c>
      <c r="I338" s="180">
        <f>I266/RES_summary!I$19</f>
        <v>6.5186408393861157</v>
      </c>
      <c r="J338" s="180">
        <f>J266/RES_summary!J$19</f>
        <v>6.4639084749222455</v>
      </c>
      <c r="K338" s="180">
        <f>K266/RES_summary!K$19</f>
        <v>6.3762985483012988</v>
      </c>
      <c r="L338" s="180">
        <f>L266/RES_summary!L$19</f>
        <v>6.3320545615415922</v>
      </c>
      <c r="M338" s="180">
        <f>M266/RES_summary!M$19</f>
        <v>6.4311914376149852</v>
      </c>
      <c r="N338" s="180">
        <f>N266/RES_summary!N$19</f>
        <v>6.4305850189979186</v>
      </c>
      <c r="O338" s="180">
        <f>O266/RES_summary!O$19</f>
        <v>6.4048244239745911</v>
      </c>
      <c r="P338" s="180">
        <f>P266/RES_summary!P$19</f>
        <v>6.3824754048763577</v>
      </c>
      <c r="Q338" s="180">
        <f>Q266/RES_summary!Q$19</f>
        <v>6.369404357042229</v>
      </c>
    </row>
    <row r="339" spans="1:17" ht="12" customHeight="1" x14ac:dyDescent="0.25">
      <c r="A339" s="161" t="s">
        <v>143</v>
      </c>
      <c r="B339" s="179">
        <f>B267/RES_summary!B$19</f>
        <v>4.2832456164299755</v>
      </c>
      <c r="C339" s="179">
        <f>C267/RES_summary!C$19</f>
        <v>4.2671672106500091</v>
      </c>
      <c r="D339" s="179">
        <f>D267/RES_summary!D$19</f>
        <v>4.3211519100248177</v>
      </c>
      <c r="E339" s="179">
        <f>E267/RES_summary!E$19</f>
        <v>4.2708632655168444</v>
      </c>
      <c r="F339" s="179">
        <f>F267/RES_summary!F$19</f>
        <v>4.2283874494213674</v>
      </c>
      <c r="G339" s="179">
        <f>G267/RES_summary!G$19</f>
        <v>4.2239346167994274</v>
      </c>
      <c r="H339" s="179">
        <f>H267/RES_summary!H$19</f>
        <v>4.2615285745854594</v>
      </c>
      <c r="I339" s="179">
        <f>I267/RES_summary!I$19</f>
        <v>4.2371165456009336</v>
      </c>
      <c r="J339" s="179">
        <f>J267/RES_summary!J$19</f>
        <v>4.2015405086994502</v>
      </c>
      <c r="K339" s="179">
        <f>K267/RES_summary!K$19</f>
        <v>4.1445940563958628</v>
      </c>
      <c r="L339" s="179">
        <f>L267/RES_summary!L$19</f>
        <v>4.1158354650020321</v>
      </c>
      <c r="M339" s="179">
        <f>M267/RES_summary!M$19</f>
        <v>4.1802744344497462</v>
      </c>
      <c r="N339" s="179">
        <f>N267/RES_summary!N$19</f>
        <v>4.179880262348652</v>
      </c>
      <c r="O339" s="179">
        <f>O267/RES_summary!O$19</f>
        <v>4.1631358755834968</v>
      </c>
      <c r="P339" s="179">
        <f>P267/RES_summary!P$19</f>
        <v>4.1486090131696418</v>
      </c>
      <c r="Q339" s="179">
        <f>Q267/RES_summary!Q$19</f>
        <v>4.1401128320774525</v>
      </c>
    </row>
    <row r="340" spans="1:17" ht="12" customHeight="1" x14ac:dyDescent="0.25">
      <c r="A340" s="148" t="s">
        <v>57</v>
      </c>
      <c r="B340" s="177">
        <f>B268/RES_summary!B$19</f>
        <v>4.2832456164299755</v>
      </c>
      <c r="C340" s="177">
        <f>C268/RES_summary!C$19</f>
        <v>4.2671672106500091</v>
      </c>
      <c r="D340" s="177">
        <f>D268/RES_summary!D$19</f>
        <v>4.3211519100248177</v>
      </c>
      <c r="E340" s="177">
        <f>E268/RES_summary!E$19</f>
        <v>4.2708632655168444</v>
      </c>
      <c r="F340" s="177">
        <f>F268/RES_summary!F$19</f>
        <v>4.2283874494213674</v>
      </c>
      <c r="G340" s="177">
        <f>G268/RES_summary!G$19</f>
        <v>4.2239346167994274</v>
      </c>
      <c r="H340" s="177">
        <f>H268/RES_summary!H$19</f>
        <v>4.2615285745854594</v>
      </c>
      <c r="I340" s="177">
        <f>I268/RES_summary!I$19</f>
        <v>4.2371165456009336</v>
      </c>
      <c r="J340" s="177">
        <f>J268/RES_summary!J$19</f>
        <v>4.2015405086994502</v>
      </c>
      <c r="K340" s="177">
        <f>K268/RES_summary!K$19</f>
        <v>4.1445940563958628</v>
      </c>
      <c r="L340" s="177">
        <f>L268/RES_summary!L$19</f>
        <v>4.1158354650020321</v>
      </c>
      <c r="M340" s="177">
        <f>M268/RES_summary!M$19</f>
        <v>4.1802744344497462</v>
      </c>
      <c r="N340" s="177">
        <f>N268/RES_summary!N$19</f>
        <v>4.179880262348652</v>
      </c>
      <c r="O340" s="177">
        <f>O268/RES_summary!O$19</f>
        <v>4.1631358755834968</v>
      </c>
      <c r="P340" s="177">
        <f>P268/RES_summary!P$19</f>
        <v>4.1486090131696418</v>
      </c>
      <c r="Q340" s="177">
        <f>Q268/RES_summary!Q$19</f>
        <v>4.1401128320774525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0.80548978274465011</v>
      </c>
      <c r="C346" s="178">
        <f>C274/RES_summary!C$19</f>
        <v>0.83824028240064719</v>
      </c>
      <c r="D346" s="178">
        <f>D274/RES_summary!D$19</f>
        <v>0.77720435832203449</v>
      </c>
      <c r="E346" s="178">
        <f>E274/RES_summary!E$19</f>
        <v>0.75036184449078469</v>
      </c>
      <c r="F346" s="178">
        <f>F274/RES_summary!F$19</f>
        <v>0.69636752288800685</v>
      </c>
      <c r="G346" s="178">
        <f>G274/RES_summary!G$19</f>
        <v>0.63957284230861067</v>
      </c>
      <c r="H346" s="178">
        <f>H274/RES_summary!H$19</f>
        <v>0.72348465977277476</v>
      </c>
      <c r="I346" s="178">
        <f>I274/RES_summary!I$19</f>
        <v>0.63128498737335026</v>
      </c>
      <c r="J346" s="178">
        <f>J274/RES_summary!J$19</f>
        <v>0.67367921600336123</v>
      </c>
      <c r="K346" s="178">
        <f>K274/RES_summary!K$19</f>
        <v>0.65934137767551226</v>
      </c>
      <c r="L346" s="178">
        <f>L274/RES_summary!L$19</f>
        <v>0.76185300587475469</v>
      </c>
      <c r="M346" s="178">
        <f>M274/RES_summary!M$19</f>
        <v>0.51149545088860759</v>
      </c>
      <c r="N346" s="178">
        <f>N274/RES_summary!N$19</f>
        <v>0.54140636358530614</v>
      </c>
      <c r="O346" s="178">
        <f>O274/RES_summary!O$19</f>
        <v>0.56805653116650434</v>
      </c>
      <c r="P346" s="178">
        <f>P274/RES_summary!P$19</f>
        <v>0.35274517467332012</v>
      </c>
      <c r="Q346" s="178">
        <f>Q274/RES_summary!Q$19</f>
        <v>0.33968606408364255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2.8622391627010577</v>
      </c>
      <c r="C348" s="177">
        <f>C276/RES_summary!C$19</f>
        <v>2.8860053351965149</v>
      </c>
      <c r="D348" s="177">
        <f>D276/RES_summary!D$19</f>
        <v>2.9194514910530556</v>
      </c>
      <c r="E348" s="177">
        <f>E276/RES_summary!E$19</f>
        <v>2.8974166862029094</v>
      </c>
      <c r="F348" s="177">
        <f>F276/RES_summary!F$19</f>
        <v>2.874705584316728</v>
      </c>
      <c r="G348" s="177">
        <f>G276/RES_summary!G$19</f>
        <v>2.8772033001330231</v>
      </c>
      <c r="H348" s="177">
        <f>H276/RES_summary!H$19</f>
        <v>3.1132015287045891</v>
      </c>
      <c r="I348" s="177">
        <f>I276/RES_summary!I$19</f>
        <v>2.8238479361164663</v>
      </c>
      <c r="J348" s="177">
        <f>J276/RES_summary!J$19</f>
        <v>2.9617346225798156</v>
      </c>
      <c r="K348" s="177">
        <f>K276/RES_summary!K$19</f>
        <v>2.8836526200733013</v>
      </c>
      <c r="L348" s="177">
        <f>L276/RES_summary!L$19</f>
        <v>2.8456342231835614</v>
      </c>
      <c r="M348" s="177">
        <f>M276/RES_summary!M$19</f>
        <v>2.4319844912336444</v>
      </c>
      <c r="N348" s="177">
        <f>N276/RES_summary!N$19</f>
        <v>2.7506010193710591</v>
      </c>
      <c r="O348" s="177">
        <f>O276/RES_summary!O$19</f>
        <v>3.0290044469469315</v>
      </c>
      <c r="P348" s="177">
        <f>P276/RES_summary!P$19</f>
        <v>2.7117936453166807</v>
      </c>
      <c r="Q348" s="177">
        <f>Q276/RES_summary!Q$19</f>
        <v>2.6751062526969371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15.467893329709147</v>
      </c>
      <c r="E353" s="168">
        <f t="shared" si="87"/>
        <v>10.470458087990567</v>
      </c>
      <c r="F353" s="168">
        <f t="shared" si="87"/>
        <v>24.340299738816277</v>
      </c>
      <c r="G353" s="168">
        <f t="shared" si="87"/>
        <v>24.018257625964086</v>
      </c>
      <c r="H353" s="168">
        <f t="shared" si="87"/>
        <v>17.713338552280085</v>
      </c>
      <c r="I353" s="168">
        <f t="shared" si="87"/>
        <v>10.847617775132235</v>
      </c>
      <c r="J353" s="168">
        <f t="shared" si="87"/>
        <v>9.5045793021685885</v>
      </c>
      <c r="K353" s="168">
        <f t="shared" si="87"/>
        <v>10.342900895415848</v>
      </c>
      <c r="L353" s="168">
        <f t="shared" si="87"/>
        <v>12.051567640559243</v>
      </c>
      <c r="M353" s="168">
        <f t="shared" si="87"/>
        <v>24.809192071597725</v>
      </c>
      <c r="N353" s="168">
        <f t="shared" si="87"/>
        <v>10.754885025668557</v>
      </c>
      <c r="O353" s="168">
        <f t="shared" si="87"/>
        <v>12.762285254207905</v>
      </c>
      <c r="P353" s="168">
        <f t="shared" si="87"/>
        <v>60.843529070884138</v>
      </c>
      <c r="Q353" s="168">
        <f t="shared" si="87"/>
        <v>11.123775089254835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11.963014642129917</v>
      </c>
      <c r="E354" s="157">
        <f t="shared" si="88"/>
        <v>8.1582417558399225</v>
      </c>
      <c r="F354" s="157">
        <f t="shared" si="88"/>
        <v>18.981529996562127</v>
      </c>
      <c r="G354" s="157">
        <f t="shared" si="88"/>
        <v>18.569069876154426</v>
      </c>
      <c r="H354" s="157">
        <f t="shared" si="88"/>
        <v>13.641746223850255</v>
      </c>
      <c r="I354" s="157">
        <f t="shared" si="88"/>
        <v>8.203717119097977</v>
      </c>
      <c r="J354" s="157">
        <f t="shared" si="88"/>
        <v>7.4203392988171055</v>
      </c>
      <c r="K354" s="157">
        <f t="shared" si="88"/>
        <v>7.8950633158445296</v>
      </c>
      <c r="L354" s="157">
        <f t="shared" si="88"/>
        <v>9.406802425839599</v>
      </c>
      <c r="M354" s="157">
        <f t="shared" si="88"/>
        <v>18.316129476654961</v>
      </c>
      <c r="N354" s="157">
        <f t="shared" si="88"/>
        <v>8.0460587519727795</v>
      </c>
      <c r="O354" s="157">
        <f t="shared" si="88"/>
        <v>9.7974589894241877</v>
      </c>
      <c r="P354" s="157">
        <f t="shared" si="88"/>
        <v>42.27088303227336</v>
      </c>
      <c r="Q354" s="157">
        <f t="shared" si="88"/>
        <v>7.8106302128131055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11.907528727180281</v>
      </c>
      <c r="E355" s="156">
        <f>RES_hhdet_in_fec!E$83</f>
        <v>8.1207941339734351</v>
      </c>
      <c r="F355" s="156">
        <f>RES_hhdet_in_fec!F$83</f>
        <v>18.896739214030855</v>
      </c>
      <c r="G355" s="156">
        <f>RES_hhdet_in_fec!G$83</f>
        <v>18.484766210870539</v>
      </c>
      <c r="H355" s="156">
        <f>RES_hhdet_in_fec!H$83</f>
        <v>13.580498802575935</v>
      </c>
      <c r="I355" s="156">
        <f>RES_hhdet_in_fec!I$83</f>
        <v>8.1584983152259376</v>
      </c>
      <c r="J355" s="156">
        <f>RES_hhdet_in_fec!J$83</f>
        <v>7.3836571659121315</v>
      </c>
      <c r="K355" s="156">
        <f>RES_hhdet_in_fec!K$83</f>
        <v>7.8493017585007232</v>
      </c>
      <c r="L355" s="156">
        <f>RES_hhdet_in_fec!L$83</f>
        <v>9.3641148789959736</v>
      </c>
      <c r="M355" s="156">
        <f>RES_hhdet_in_fec!M$83</f>
        <v>18.178533047125811</v>
      </c>
      <c r="N355" s="156">
        <f>RES_hhdet_in_fec!N$83</f>
        <v>7.9769972207285917</v>
      </c>
      <c r="O355" s="156">
        <f>RES_hhdet_in_fec!O$83</f>
        <v>9.7148022190562795</v>
      </c>
      <c r="P355" s="156">
        <f>RES_hhdet_in_fec!P$83</f>
        <v>41.734354456827255</v>
      </c>
      <c r="Q355" s="156">
        <f>RES_hhdet_in_fec!Q$83</f>
        <v>7.7136979585356666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5.548591494963586E-2</v>
      </c>
      <c r="E356" s="156">
        <f>RES_hhdet_in_fec!E$84</f>
        <v>3.7447621866487341E-2</v>
      </c>
      <c r="F356" s="156">
        <f>RES_hhdet_in_fec!F$84</f>
        <v>8.4790782531272368E-2</v>
      </c>
      <c r="G356" s="156">
        <f>RES_hhdet_in_fec!G$84</f>
        <v>8.4303665283887746E-2</v>
      </c>
      <c r="H356" s="156">
        <f>RES_hhdet_in_fec!H$84</f>
        <v>6.1247421274319813E-2</v>
      </c>
      <c r="I356" s="156">
        <f>RES_hhdet_in_fec!I$84</f>
        <v>4.5218803872039422E-2</v>
      </c>
      <c r="J356" s="156">
        <f>RES_hhdet_in_fec!J$84</f>
        <v>3.6682132904973838E-2</v>
      </c>
      <c r="K356" s="156">
        <f>RES_hhdet_in_fec!K$84</f>
        <v>4.5761557343806346E-2</v>
      </c>
      <c r="L356" s="156">
        <f>RES_hhdet_in_fec!L$84</f>
        <v>4.2687546843624857E-2</v>
      </c>
      <c r="M356" s="156">
        <f>RES_hhdet_in_fec!M$84</f>
        <v>0.13759642952915116</v>
      </c>
      <c r="N356" s="156">
        <f>RES_hhdet_in_fec!N$84</f>
        <v>6.9061531244186972E-2</v>
      </c>
      <c r="O356" s="156">
        <f>RES_hhdet_in_fec!O$84</f>
        <v>8.2656770367908944E-2</v>
      </c>
      <c r="P356" s="156">
        <f>RES_hhdet_in_fec!P$84</f>
        <v>0.53652857544610721</v>
      </c>
      <c r="Q356" s="156">
        <f>RES_hhdet_in_fec!Q$84</f>
        <v>9.6932254277438762E-2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6.2984229769622157E-3</v>
      </c>
      <c r="E357" s="157">
        <f t="shared" si="89"/>
        <v>3.9722519611631929E-3</v>
      </c>
      <c r="F357" s="157">
        <f t="shared" si="89"/>
        <v>7.4305742709013037E-3</v>
      </c>
      <c r="G357" s="157">
        <f t="shared" si="89"/>
        <v>6.0607353365722452E-3</v>
      </c>
      <c r="H357" s="157">
        <f t="shared" si="89"/>
        <v>6.4050893450159265E-3</v>
      </c>
      <c r="I357" s="157">
        <f t="shared" si="89"/>
        <v>7.3408476247965792E-3</v>
      </c>
      <c r="J357" s="157">
        <f t="shared" si="89"/>
        <v>6.438602108059902E-3</v>
      </c>
      <c r="K357" s="157">
        <f t="shared" si="89"/>
        <v>1.809367913850923E-2</v>
      </c>
      <c r="L357" s="157">
        <f t="shared" si="89"/>
        <v>1.6344925766166606E-2</v>
      </c>
      <c r="M357" s="157">
        <f t="shared" si="89"/>
        <v>4.2007258092809946E-2</v>
      </c>
      <c r="N357" s="157">
        <f t="shared" si="89"/>
        <v>4.1396812610217243E-2</v>
      </c>
      <c r="O357" s="157">
        <f t="shared" si="89"/>
        <v>4.3947591398138128E-2</v>
      </c>
      <c r="P357" s="157">
        <f t="shared" si="89"/>
        <v>9.2551060045070979E-2</v>
      </c>
      <c r="Q357" s="157">
        <f t="shared" si="89"/>
        <v>5.7688395077219845E-2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6.2984229769622157E-3</v>
      </c>
      <c r="E358" s="156">
        <f>RES_hhdet_in_fec!E$86</f>
        <v>3.9722519611631929E-3</v>
      </c>
      <c r="F358" s="156">
        <f>RES_hhdet_in_fec!F$86</f>
        <v>7.4305742709013037E-3</v>
      </c>
      <c r="G358" s="156">
        <f>RES_hhdet_in_fec!G$86</f>
        <v>6.0607353365722452E-3</v>
      </c>
      <c r="H358" s="156">
        <f>RES_hhdet_in_fec!H$86</f>
        <v>6.4050893450159265E-3</v>
      </c>
      <c r="I358" s="156">
        <f>RES_hhdet_in_fec!I$86</f>
        <v>7.3408476247965792E-3</v>
      </c>
      <c r="J358" s="156">
        <f>RES_hhdet_in_fec!J$86</f>
        <v>6.438602108059902E-3</v>
      </c>
      <c r="K358" s="156">
        <f>RES_hhdet_in_fec!K$86</f>
        <v>1.809367913850923E-2</v>
      </c>
      <c r="L358" s="156">
        <f>RES_hhdet_in_fec!L$86</f>
        <v>1.6344925766166606E-2</v>
      </c>
      <c r="M358" s="156">
        <f>RES_hhdet_in_fec!M$86</f>
        <v>4.2007258092809946E-2</v>
      </c>
      <c r="N358" s="156">
        <f>RES_hhdet_in_fec!N$86</f>
        <v>4.1396812610217243E-2</v>
      </c>
      <c r="O358" s="156">
        <f>RES_hhdet_in_fec!O$86</f>
        <v>4.3947591398138128E-2</v>
      </c>
      <c r="P358" s="156">
        <f>RES_hhdet_in_fec!P$86</f>
        <v>9.2551060045070979E-2</v>
      </c>
      <c r="Q358" s="156">
        <f>RES_hhdet_in_fec!Q$86</f>
        <v>5.7688395077219845E-2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2.7071800827256856</v>
      </c>
      <c r="E359" s="157">
        <f>RES_hhdet_in_fec!E$87</f>
        <v>1.7445137079900808</v>
      </c>
      <c r="F359" s="157">
        <f>RES_hhdet_in_fec!F$87</f>
        <v>4.1323312568768884</v>
      </c>
      <c r="G359" s="157">
        <f>RES_hhdet_in_fec!G$87</f>
        <v>4.2003390368025668</v>
      </c>
      <c r="H359" s="157">
        <f>RES_hhdet_in_fec!H$87</f>
        <v>3.1330662428438232</v>
      </c>
      <c r="I359" s="157">
        <f>RES_hhdet_in_fec!I$87</f>
        <v>1.9863039678573384</v>
      </c>
      <c r="J359" s="157">
        <f>RES_hhdet_in_fec!J$87</f>
        <v>1.5098376842148802</v>
      </c>
      <c r="K359" s="157">
        <f>RES_hhdet_in_fec!K$87</f>
        <v>1.8078940393495011</v>
      </c>
      <c r="L359" s="157">
        <f>RES_hhdet_in_fec!L$87</f>
        <v>1.9675970717000526</v>
      </c>
      <c r="M359" s="157">
        <f>RES_hhdet_in_fec!M$87</f>
        <v>4.8690845259686881</v>
      </c>
      <c r="N359" s="157">
        <f>RES_hhdet_in_fec!N$87</f>
        <v>1.9371942257435468</v>
      </c>
      <c r="O359" s="157">
        <f>RES_hhdet_in_fec!O$87</f>
        <v>2.0826600274269573</v>
      </c>
      <c r="P359" s="157">
        <f>RES_hhdet_in_fec!P$87</f>
        <v>13.915967770305091</v>
      </c>
      <c r="Q359" s="157">
        <f>RES_hhdet_in_fec!Q$87</f>
        <v>2.4329649430518034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2.0091004441786446</v>
      </c>
      <c r="E360" s="132">
        <f>RES_hhdet_in_fec!E$88</f>
        <v>1.1305068450326752</v>
      </c>
      <c r="F360" s="132">
        <f>RES_hhdet_in_fec!F$88</f>
        <v>2.5012226291194253</v>
      </c>
      <c r="G360" s="132">
        <f>RES_hhdet_in_fec!G$88</f>
        <v>2.5223223666515016</v>
      </c>
      <c r="H360" s="132">
        <f>RES_hhdet_in_fec!H$88</f>
        <v>1.9982341557937764</v>
      </c>
      <c r="I360" s="132">
        <f>RES_hhdet_in_fec!I$88</f>
        <v>1.5517800701894884</v>
      </c>
      <c r="J360" s="132">
        <f>RES_hhdet_in_fec!J$88</f>
        <v>0</v>
      </c>
      <c r="K360" s="132">
        <f>RES_hhdet_in_fec!K$88</f>
        <v>1.2992667493733303</v>
      </c>
      <c r="L360" s="132">
        <f>RES_hhdet_in_fec!L$88</f>
        <v>0</v>
      </c>
      <c r="M360" s="132">
        <f>RES_hhdet_in_fec!M$88</f>
        <v>4.0546407959344162</v>
      </c>
      <c r="N360" s="132">
        <f>RES_hhdet_in_fec!N$88</f>
        <v>1.7144946457949892</v>
      </c>
      <c r="O360" s="132">
        <f>RES_hhdet_in_fec!O$88</f>
        <v>1.7869048295254439</v>
      </c>
      <c r="P360" s="132">
        <f>RES_hhdet_in_fec!P$88</f>
        <v>7.958148566207961</v>
      </c>
      <c r="Q360" s="132">
        <f>RES_hhdet_in_fec!Q$88</f>
        <v>1.5908816843464275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0.21348570306567327</v>
      </c>
      <c r="E361" s="132">
        <f t="shared" si="90"/>
        <v>0.134193192089476</v>
      </c>
      <c r="F361" s="132">
        <f t="shared" si="90"/>
        <v>0.3209712646055225</v>
      </c>
      <c r="G361" s="132">
        <f t="shared" si="90"/>
        <v>0.32141436587489663</v>
      </c>
      <c r="H361" s="132">
        <f t="shared" si="90"/>
        <v>0.20467744353911868</v>
      </c>
      <c r="I361" s="132">
        <f t="shared" si="90"/>
        <v>0.43452389766785005</v>
      </c>
      <c r="J361" s="132">
        <f t="shared" si="90"/>
        <v>0</v>
      </c>
      <c r="K361" s="132">
        <f t="shared" si="90"/>
        <v>0.2347043910872969</v>
      </c>
      <c r="L361" s="132">
        <f t="shared" si="90"/>
        <v>0</v>
      </c>
      <c r="M361" s="132">
        <f t="shared" si="90"/>
        <v>0.81444373003427173</v>
      </c>
      <c r="N361" s="132">
        <f t="shared" si="90"/>
        <v>0.22269957994855771</v>
      </c>
      <c r="O361" s="132">
        <f t="shared" si="90"/>
        <v>0.2957551979015135</v>
      </c>
      <c r="P361" s="132">
        <f t="shared" si="90"/>
        <v>1.1629366693521681</v>
      </c>
      <c r="Q361" s="132">
        <f t="shared" si="90"/>
        <v>0.13037336362721613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0.16945824773967266</v>
      </c>
      <c r="E362" s="165">
        <f>RES_hhdet_in_fec!E$90</f>
        <v>0.10634997092192122</v>
      </c>
      <c r="F362" s="165">
        <f>RES_hhdet_in_fec!F$90</f>
        <v>0.2539876737723738</v>
      </c>
      <c r="G362" s="165">
        <f>RES_hhdet_in_fec!G$90</f>
        <v>0.25396354209855321</v>
      </c>
      <c r="H362" s="165">
        <f>RES_hhdet_in_fec!H$90</f>
        <v>0.16147372181905933</v>
      </c>
      <c r="I362" s="165">
        <f>RES_hhdet_in_fec!I$90</f>
        <v>0.3422610921899607</v>
      </c>
      <c r="J362" s="165">
        <f>RES_hhdet_in_fec!J$90</f>
        <v>0</v>
      </c>
      <c r="K362" s="165">
        <f>RES_hhdet_in_fec!K$90</f>
        <v>0.18483209189807764</v>
      </c>
      <c r="L362" s="165">
        <f>RES_hhdet_in_fec!L$90</f>
        <v>0</v>
      </c>
      <c r="M362" s="165">
        <f>RES_hhdet_in_fec!M$90</f>
        <v>0.64943696709053467</v>
      </c>
      <c r="N362" s="165">
        <f>RES_hhdet_in_fec!N$90</f>
        <v>0.17446903542189837</v>
      </c>
      <c r="O362" s="165">
        <f>RES_hhdet_in_fec!O$90</f>
        <v>0.227348382016346</v>
      </c>
      <c r="P362" s="165">
        <f>RES_hhdet_in_fec!P$90</f>
        <v>0.92234677767203521</v>
      </c>
      <c r="Q362" s="165">
        <f>RES_hhdet_in_fec!Q$90</f>
        <v>0.10198014733727209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4.4027455326000595E-2</v>
      </c>
      <c r="E363" s="164">
        <f>RES_hhdet_in_fec!E$91</f>
        <v>2.7843221167554763E-2</v>
      </c>
      <c r="F363" s="164">
        <f>RES_hhdet_in_fec!F$91</f>
        <v>6.6983590833148726E-2</v>
      </c>
      <c r="G363" s="164">
        <f>RES_hhdet_in_fec!G$91</f>
        <v>6.7450823776343441E-2</v>
      </c>
      <c r="H363" s="164">
        <f>RES_hhdet_in_fec!H$91</f>
        <v>4.3203721720059346E-2</v>
      </c>
      <c r="I363" s="164">
        <f>RES_hhdet_in_fec!I$91</f>
        <v>9.2262805477889315E-2</v>
      </c>
      <c r="J363" s="164">
        <f>RES_hhdet_in_fec!J$91</f>
        <v>0</v>
      </c>
      <c r="K363" s="164">
        <f>RES_hhdet_in_fec!K$91</f>
        <v>4.987229918921926E-2</v>
      </c>
      <c r="L363" s="164">
        <f>RES_hhdet_in_fec!L$91</f>
        <v>0</v>
      </c>
      <c r="M363" s="164">
        <f>RES_hhdet_in_fec!M$91</f>
        <v>0.16500676294373706</v>
      </c>
      <c r="N363" s="164">
        <f>RES_hhdet_in_fec!N$91</f>
        <v>4.8230544526659327E-2</v>
      </c>
      <c r="O363" s="164">
        <f>RES_hhdet_in_fec!O$91</f>
        <v>6.8406815885167518E-2</v>
      </c>
      <c r="P363" s="164">
        <f>RES_hhdet_in_fec!P$91</f>
        <v>0.24058989168013284</v>
      </c>
      <c r="Q363" s="164">
        <f>RES_hhdet_in_fec!Q$91</f>
        <v>2.8393216289944054E-2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0.45693183404071613</v>
      </c>
      <c r="E368" s="162">
        <f>RES_hhdet_in_fec!E$96</f>
        <v>0.45201123645172936</v>
      </c>
      <c r="F368" s="162">
        <f>RES_hhdet_in_fec!F$96</f>
        <v>1.2068855837049526</v>
      </c>
      <c r="G368" s="162">
        <f>RES_hhdet_in_fec!G$96</f>
        <v>1.2547409764239295</v>
      </c>
      <c r="H368" s="162">
        <f>RES_hhdet_in_fec!H$96</f>
        <v>0.87761976719226875</v>
      </c>
      <c r="I368" s="162">
        <f>RES_hhdet_in_fec!I$96</f>
        <v>0</v>
      </c>
      <c r="J368" s="162">
        <f>RES_hhdet_in_fec!J$96</f>
        <v>1.2689065278673761</v>
      </c>
      <c r="K368" s="162">
        <f>RES_hhdet_in_fec!K$96</f>
        <v>0.21494188170063586</v>
      </c>
      <c r="L368" s="162">
        <f>RES_hhdet_in_fec!L$96</f>
        <v>1.572563689262245</v>
      </c>
      <c r="M368" s="162">
        <f>RES_hhdet_in_fec!M$96</f>
        <v>0</v>
      </c>
      <c r="N368" s="162">
        <f>RES_hhdet_in_fec!N$96</f>
        <v>0</v>
      </c>
      <c r="O368" s="162">
        <f>RES_hhdet_in_fec!O$96</f>
        <v>0</v>
      </c>
      <c r="P368" s="162">
        <f>RES_hhdet_in_fec!P$96</f>
        <v>4.2002811441533439</v>
      </c>
      <c r="Q368" s="162">
        <f>RES_hhdet_in_fec!Q$96</f>
        <v>0.68136381435827553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2.7662101440651694E-2</v>
      </c>
      <c r="E369" s="160">
        <f t="shared" si="92"/>
        <v>2.7802434416200145E-2</v>
      </c>
      <c r="F369" s="160">
        <f t="shared" si="92"/>
        <v>0.10325177944698816</v>
      </c>
      <c r="G369" s="160">
        <f t="shared" si="92"/>
        <v>0.10186132785223875</v>
      </c>
      <c r="H369" s="160">
        <f t="shared" si="92"/>
        <v>5.2534876318659371E-2</v>
      </c>
      <c r="I369" s="160">
        <f t="shared" si="92"/>
        <v>0</v>
      </c>
      <c r="J369" s="160">
        <f t="shared" si="92"/>
        <v>0.24093115634750406</v>
      </c>
      <c r="K369" s="160">
        <f t="shared" si="92"/>
        <v>5.8981017188237804E-2</v>
      </c>
      <c r="L369" s="160">
        <f t="shared" si="92"/>
        <v>0.39503338243780767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0.59460139059161798</v>
      </c>
      <c r="Q369" s="160">
        <f t="shared" si="92"/>
        <v>3.0346080719884164E-2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2.1029834826245403E-2</v>
      </c>
      <c r="E370" s="156">
        <f>RES_hhdet_in_fec!E$98</f>
        <v>2.1147481932755834E-2</v>
      </c>
      <c r="F370" s="156">
        <f>RES_hhdet_in_fec!F$98</f>
        <v>7.8199057318468684E-2</v>
      </c>
      <c r="G370" s="156">
        <f>RES_hhdet_in_fec!G$98</f>
        <v>7.7007868085919959E-2</v>
      </c>
      <c r="H370" s="156">
        <f>RES_hhdet_in_fec!H$98</f>
        <v>3.9700446193719333E-2</v>
      </c>
      <c r="I370" s="156">
        <f>RES_hhdet_in_fec!I$98</f>
        <v>0</v>
      </c>
      <c r="J370" s="156">
        <f>RES_hhdet_in_fec!J$98</f>
        <v>0.18378707307047598</v>
      </c>
      <c r="K370" s="156">
        <f>RES_hhdet_in_fec!K$98</f>
        <v>4.5301151852785909E-2</v>
      </c>
      <c r="L370" s="156">
        <f>RES_hhdet_in_fec!L$98</f>
        <v>0.30569657970182718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0.468048670763476</v>
      </c>
      <c r="Q370" s="156">
        <f>RES_hhdet_in_fec!Q$98</f>
        <v>2.393100349658062E-2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6.6322666144062918E-3</v>
      </c>
      <c r="E371" s="156">
        <f>RES_hhdet_in_fec!E$99</f>
        <v>6.6549524834443119E-3</v>
      </c>
      <c r="F371" s="156">
        <f>RES_hhdet_in_fec!F$99</f>
        <v>2.5052722128519479E-2</v>
      </c>
      <c r="G371" s="156">
        <f>RES_hhdet_in_fec!G$99</f>
        <v>2.4853459766318788E-2</v>
      </c>
      <c r="H371" s="156">
        <f>RES_hhdet_in_fec!H$99</f>
        <v>1.2834430124940035E-2</v>
      </c>
      <c r="I371" s="156">
        <f>RES_hhdet_in_fec!I$99</f>
        <v>0</v>
      </c>
      <c r="J371" s="156">
        <f>RES_hhdet_in_fec!J$99</f>
        <v>5.7144083277028079E-2</v>
      </c>
      <c r="K371" s="156">
        <f>RES_hhdet_in_fec!K$99</f>
        <v>1.3679865335451897E-2</v>
      </c>
      <c r="L371" s="156">
        <f>RES_hhdet_in_fec!L$99</f>
        <v>8.9336802735980506E-2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0.12655271982814201</v>
      </c>
      <c r="Q371" s="156">
        <f>RES_hhdet_in_fec!Q$99</f>
        <v>6.4150772233035449E-3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0.79140018187658334</v>
      </c>
      <c r="E372" s="157">
        <f t="shared" si="93"/>
        <v>0.56373037219940014</v>
      </c>
      <c r="F372" s="157">
        <f t="shared" si="93"/>
        <v>1.2190079111063581</v>
      </c>
      <c r="G372" s="157">
        <f t="shared" si="93"/>
        <v>1.2427879776705217</v>
      </c>
      <c r="H372" s="157">
        <f t="shared" si="93"/>
        <v>0.93212099624098788</v>
      </c>
      <c r="I372" s="157">
        <f t="shared" si="93"/>
        <v>0.65025584055212371</v>
      </c>
      <c r="J372" s="157">
        <f t="shared" si="93"/>
        <v>0.56796371702854431</v>
      </c>
      <c r="K372" s="157">
        <f t="shared" si="93"/>
        <v>0.62184986108330897</v>
      </c>
      <c r="L372" s="157">
        <f t="shared" si="93"/>
        <v>0.66082321725342441</v>
      </c>
      <c r="M372" s="157">
        <f t="shared" si="93"/>
        <v>1.5819708108812676</v>
      </c>
      <c r="N372" s="157">
        <f t="shared" si="93"/>
        <v>0.73023523534201384</v>
      </c>
      <c r="O372" s="157">
        <f t="shared" si="93"/>
        <v>0.83821864595862194</v>
      </c>
      <c r="P372" s="157">
        <f t="shared" si="93"/>
        <v>4.5641272082606248</v>
      </c>
      <c r="Q372" s="157">
        <f t="shared" si="93"/>
        <v>0.82249153831270649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0.16047551385119108</v>
      </c>
      <c r="E373" s="156">
        <f>RES_hhdet_in_fec!E$101</f>
        <v>0.1903125352030737</v>
      </c>
      <c r="F373" s="156">
        <f>RES_hhdet_in_fec!F$101</f>
        <v>0.17614548577600858</v>
      </c>
      <c r="G373" s="156">
        <f>RES_hhdet_in_fec!G$101</f>
        <v>0.17107644664599211</v>
      </c>
      <c r="H373" s="156">
        <f>RES_hhdet_in_fec!H$101</f>
        <v>0.13239755943374035</v>
      </c>
      <c r="I373" s="156">
        <f>RES_hhdet_in_fec!I$101</f>
        <v>0.18183266983889301</v>
      </c>
      <c r="J373" s="156">
        <f>RES_hhdet_in_fec!J$101</f>
        <v>0.19397897910800249</v>
      </c>
      <c r="K373" s="156">
        <f>RES_hhdet_in_fec!K$101</f>
        <v>0.18771385548941394</v>
      </c>
      <c r="L373" s="156">
        <f>RES_hhdet_in_fec!L$101</f>
        <v>0.13121730726886649</v>
      </c>
      <c r="M373" s="156">
        <f>RES_hhdet_in_fec!M$101</f>
        <v>0.15257852786683823</v>
      </c>
      <c r="N373" s="156">
        <f>RES_hhdet_in_fec!N$101</f>
        <v>0.17537234078241598</v>
      </c>
      <c r="O373" s="156">
        <f>RES_hhdet_in_fec!O$101</f>
        <v>0.20122640505588352</v>
      </c>
      <c r="P373" s="156">
        <f>RES_hhdet_in_fec!P$101</f>
        <v>0.11457599670109814</v>
      </c>
      <c r="Q373" s="156">
        <f>RES_hhdet_in_fec!Q$101</f>
        <v>0.10298938025971954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0.63092466802539227</v>
      </c>
      <c r="E375" s="57">
        <f>RES_hhdet_in_fec!E$103</f>
        <v>0.37341783699632641</v>
      </c>
      <c r="F375" s="57">
        <f>RES_hhdet_in_fec!F$103</f>
        <v>1.0428624253303496</v>
      </c>
      <c r="G375" s="57">
        <f>RES_hhdet_in_fec!G$103</f>
        <v>1.0717115310245295</v>
      </c>
      <c r="H375" s="57">
        <f>RES_hhdet_in_fec!H$103</f>
        <v>0.79972343680724756</v>
      </c>
      <c r="I375" s="57">
        <f>RES_hhdet_in_fec!I$103</f>
        <v>0.46842317071323075</v>
      </c>
      <c r="J375" s="57">
        <f>RES_hhdet_in_fec!J$103</f>
        <v>0.37398473792054177</v>
      </c>
      <c r="K375" s="57">
        <f>RES_hhdet_in_fec!K$103</f>
        <v>0.43413600559389504</v>
      </c>
      <c r="L375" s="57">
        <f>RES_hhdet_in_fec!L$103</f>
        <v>0.52960590998455792</v>
      </c>
      <c r="M375" s="57">
        <f>RES_hhdet_in_fec!M$103</f>
        <v>1.4293922830144294</v>
      </c>
      <c r="N375" s="57">
        <f>RES_hhdet_in_fec!N$103</f>
        <v>0.55486289455959792</v>
      </c>
      <c r="O375" s="57">
        <f>RES_hhdet_in_fec!O$103</f>
        <v>0.63699224090273843</v>
      </c>
      <c r="P375" s="57">
        <f>RES_hhdet_in_fec!P$103</f>
        <v>4.4495512115595268</v>
      </c>
      <c r="Q375" s="57">
        <f>RES_hhdet_in_fec!Q$103</f>
        <v>0.71950215805298701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9.1975002201059901</v>
      </c>
      <c r="E377" s="168">
        <f t="shared" si="94"/>
        <v>6.272105680860947</v>
      </c>
      <c r="F377" s="168">
        <f t="shared" si="94"/>
        <v>14.798644112808427</v>
      </c>
      <c r="G377" s="168">
        <f t="shared" si="94"/>
        <v>14.688034115866492</v>
      </c>
      <c r="H377" s="168">
        <f t="shared" si="94"/>
        <v>10.8761574817326</v>
      </c>
      <c r="I377" s="168">
        <f t="shared" si="94"/>
        <v>6.5665142357795956</v>
      </c>
      <c r="J377" s="168">
        <f t="shared" si="94"/>
        <v>5.8560430856130283</v>
      </c>
      <c r="K377" s="168">
        <f t="shared" si="94"/>
        <v>6.3637735850421882</v>
      </c>
      <c r="L377" s="168">
        <f t="shared" si="94"/>
        <v>7.6372381672515504</v>
      </c>
      <c r="M377" s="168">
        <f t="shared" si="94"/>
        <v>15.493752158453086</v>
      </c>
      <c r="N377" s="168">
        <f t="shared" si="94"/>
        <v>6.793354743406864</v>
      </c>
      <c r="O377" s="168">
        <f t="shared" si="94"/>
        <v>8.0778671088509508</v>
      </c>
      <c r="P377" s="168">
        <f t="shared" si="94"/>
        <v>39.550562297172434</v>
      </c>
      <c r="Q377" s="168">
        <f t="shared" si="94"/>
        <v>7.3066558727986948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7.0743304141018388</v>
      </c>
      <c r="E378" s="157">
        <f t="shared" si="95"/>
        <v>4.8523584491182072</v>
      </c>
      <c r="F378" s="157">
        <f t="shared" si="95"/>
        <v>11.343052722706457</v>
      </c>
      <c r="G378" s="157">
        <f t="shared" si="95"/>
        <v>11.148785092906444</v>
      </c>
      <c r="H378" s="157">
        <f t="shared" si="95"/>
        <v>8.2402986943259293</v>
      </c>
      <c r="I378" s="157">
        <f t="shared" si="95"/>
        <v>4.9918661570845613</v>
      </c>
      <c r="J378" s="157">
        <f t="shared" si="95"/>
        <v>4.2638731136994847</v>
      </c>
      <c r="K378" s="157">
        <f t="shared" si="95"/>
        <v>4.8160817880625402</v>
      </c>
      <c r="L378" s="157">
        <f t="shared" si="95"/>
        <v>5.5259119914010322</v>
      </c>
      <c r="M378" s="157">
        <f t="shared" si="95"/>
        <v>11.38386981432731</v>
      </c>
      <c r="N378" s="157">
        <f t="shared" si="95"/>
        <v>5.0418723928683562</v>
      </c>
      <c r="O378" s="157">
        <f t="shared" si="95"/>
        <v>6.1413363140944508</v>
      </c>
      <c r="P378" s="157">
        <f t="shared" si="95"/>
        <v>26.481530477600355</v>
      </c>
      <c r="Q378" s="157">
        <f t="shared" si="95"/>
        <v>4.920538226765494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7.0116716539800317</v>
      </c>
      <c r="E379" s="156">
        <f>RES_hhdet_in_tes!E$83</f>
        <v>4.8102657196045788</v>
      </c>
      <c r="F379" s="156">
        <f>RES_hhdet_in_tes!F$83</f>
        <v>11.249338477609786</v>
      </c>
      <c r="G379" s="156">
        <f>RES_hhdet_in_tes!G$83</f>
        <v>11.056916395795442</v>
      </c>
      <c r="H379" s="156">
        <f>RES_hhdet_in_tes!H$83</f>
        <v>8.1739863361981975</v>
      </c>
      <c r="I379" s="156">
        <f>RES_hhdet_in_tes!I$83</f>
        <v>4.9430237198515403</v>
      </c>
      <c r="J379" s="156">
        <f>RES_hhdet_in_tes!J$83</f>
        <v>4.2267510583288939</v>
      </c>
      <c r="K379" s="156">
        <f>RES_hhdet_in_tes!K$83</f>
        <v>4.767373820199853</v>
      </c>
      <c r="L379" s="156">
        <f>RES_hhdet_in_tes!L$83</f>
        <v>5.4825122579009626</v>
      </c>
      <c r="M379" s="156">
        <f>RES_hhdet_in_tes!M$83</f>
        <v>11.23812397860263</v>
      </c>
      <c r="N379" s="156">
        <f>RES_hhdet_in_tes!N$83</f>
        <v>4.9688049225737885</v>
      </c>
      <c r="O379" s="156">
        <f>RES_hhdet_in_tes!O$83</f>
        <v>6.0545999698798401</v>
      </c>
      <c r="P379" s="156">
        <f>RES_hhdet_in_tes!P$83</f>
        <v>25.930158370087131</v>
      </c>
      <c r="Q379" s="156">
        <f>RES_hhdet_in_tes!Q$83</f>
        <v>4.8210124222412851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6.2658760121806933E-2</v>
      </c>
      <c r="E380" s="156">
        <f>RES_hhdet_in_tes!E$84</f>
        <v>4.2092729513628226E-2</v>
      </c>
      <c r="F380" s="156">
        <f>RES_hhdet_in_tes!F$84</f>
        <v>9.3714245096670604E-2</v>
      </c>
      <c r="G380" s="156">
        <f>RES_hhdet_in_tes!G$84</f>
        <v>9.1868697111002207E-2</v>
      </c>
      <c r="H380" s="156">
        <f>RES_hhdet_in_tes!H$84</f>
        <v>6.6312358127732549E-2</v>
      </c>
      <c r="I380" s="156">
        <f>RES_hhdet_in_tes!I$84</f>
        <v>4.884243723302064E-2</v>
      </c>
      <c r="J380" s="156">
        <f>RES_hhdet_in_tes!J$84</f>
        <v>3.7122055370591316E-2</v>
      </c>
      <c r="K380" s="156">
        <f>RES_hhdet_in_tes!K$84</f>
        <v>4.8707967862687114E-2</v>
      </c>
      <c r="L380" s="156">
        <f>RES_hhdet_in_tes!L$84</f>
        <v>4.3399733500069579E-2</v>
      </c>
      <c r="M380" s="156">
        <f>RES_hhdet_in_tes!M$84</f>
        <v>0.14574583572468122</v>
      </c>
      <c r="N380" s="156">
        <f>RES_hhdet_in_tes!N$84</f>
        <v>7.3067470294567435E-2</v>
      </c>
      <c r="O380" s="156">
        <f>RES_hhdet_in_tes!O$84</f>
        <v>8.6736344214610503E-2</v>
      </c>
      <c r="P380" s="156">
        <f>RES_hhdet_in_tes!P$84</f>
        <v>0.55137210751322552</v>
      </c>
      <c r="Q380" s="156">
        <f>RES_hhdet_in_tes!Q$84</f>
        <v>9.952580452420863E-2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1.2698877007157154E-2</v>
      </c>
      <c r="E381" s="157">
        <f t="shared" si="96"/>
        <v>8.3462395548744416E-3</v>
      </c>
      <c r="F381" s="157">
        <f t="shared" si="96"/>
        <v>1.6409578011218957E-2</v>
      </c>
      <c r="G381" s="157">
        <f t="shared" si="96"/>
        <v>1.4140728926200573E-2</v>
      </c>
      <c r="H381" s="157">
        <f t="shared" si="96"/>
        <v>1.5948551581933562E-2</v>
      </c>
      <c r="I381" s="157">
        <f t="shared" si="96"/>
        <v>1.9684204181483304E-2</v>
      </c>
      <c r="J381" s="157">
        <f t="shared" si="96"/>
        <v>1.8691538042907078E-2</v>
      </c>
      <c r="K381" s="157">
        <f t="shared" si="96"/>
        <v>5.3140667969129092E-2</v>
      </c>
      <c r="L381" s="157">
        <f t="shared" si="96"/>
        <v>5.2376698126892836E-2</v>
      </c>
      <c r="M381" s="157">
        <f t="shared" si="96"/>
        <v>0.14375959080805395</v>
      </c>
      <c r="N381" s="157">
        <f t="shared" si="96"/>
        <v>0.14691698125121277</v>
      </c>
      <c r="O381" s="157">
        <f t="shared" si="96"/>
        <v>0.1607035317067709</v>
      </c>
      <c r="P381" s="157">
        <f t="shared" si="96"/>
        <v>0.34634072257872595</v>
      </c>
      <c r="Q381" s="157">
        <f t="shared" si="96"/>
        <v>0.22015944340312682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1.2698877007157154E-2</v>
      </c>
      <c r="E382" s="156">
        <f>RES_hhdet_in_tes!E$86</f>
        <v>8.3462395548744416E-3</v>
      </c>
      <c r="F382" s="156">
        <f>RES_hhdet_in_tes!F$86</f>
        <v>1.6409578011218957E-2</v>
      </c>
      <c r="G382" s="156">
        <f>RES_hhdet_in_tes!G$86</f>
        <v>1.4140728926200573E-2</v>
      </c>
      <c r="H382" s="156">
        <f>RES_hhdet_in_tes!H$86</f>
        <v>1.5948551581933562E-2</v>
      </c>
      <c r="I382" s="156">
        <f>RES_hhdet_in_tes!I$86</f>
        <v>1.9684204181483304E-2</v>
      </c>
      <c r="J382" s="156">
        <f>RES_hhdet_in_tes!J$86</f>
        <v>1.8691538042907078E-2</v>
      </c>
      <c r="K382" s="156">
        <f>RES_hhdet_in_tes!K$86</f>
        <v>5.3140667969129092E-2</v>
      </c>
      <c r="L382" s="156">
        <f>RES_hhdet_in_tes!L$86</f>
        <v>5.2376698126892836E-2</v>
      </c>
      <c r="M382" s="156">
        <f>RES_hhdet_in_tes!M$86</f>
        <v>0.14375959080805395</v>
      </c>
      <c r="N382" s="156">
        <f>RES_hhdet_in_tes!N$86</f>
        <v>0.14691698125121277</v>
      </c>
      <c r="O382" s="156">
        <f>RES_hhdet_in_tes!O$86</f>
        <v>0.1607035317067709</v>
      </c>
      <c r="P382" s="156">
        <f>RES_hhdet_in_tes!P$86</f>
        <v>0.34634072257872595</v>
      </c>
      <c r="Q382" s="156">
        <f>RES_hhdet_in_tes!Q$86</f>
        <v>0.22015944340312682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1.5313979933461765</v>
      </c>
      <c r="E383" s="157">
        <f>RES_hhdet_in_tes!E$87</f>
        <v>1.03357213329789</v>
      </c>
      <c r="F383" s="157">
        <f>RES_hhdet_in_tes!F$87</f>
        <v>2.5072640665496424</v>
      </c>
      <c r="G383" s="157">
        <f>RES_hhdet_in_tes!G$87</f>
        <v>2.5680658817579864</v>
      </c>
      <c r="H383" s="157">
        <f>RES_hhdet_in_tes!H$87</f>
        <v>1.9015776105065074</v>
      </c>
      <c r="I383" s="157">
        <f>RES_hhdet_in_tes!I$87</f>
        <v>1.0956448292096366</v>
      </c>
      <c r="J383" s="157">
        <f>RES_hhdet_in_tes!J$87</f>
        <v>1.1881240326063198</v>
      </c>
      <c r="K383" s="157">
        <f>RES_hhdet_in_tes!K$87</f>
        <v>1.0600663196969322</v>
      </c>
      <c r="L383" s="157">
        <f>RES_hhdet_in_tes!L$87</f>
        <v>1.5628069224778844</v>
      </c>
      <c r="M383" s="157">
        <f>RES_hhdet_in_tes!M$87</f>
        <v>2.6982896531296174</v>
      </c>
      <c r="N383" s="157">
        <f>RES_hhdet_in_tes!N$87</f>
        <v>1.0703719965493939</v>
      </c>
      <c r="O383" s="157">
        <f>RES_hhdet_in_tes!O$87</f>
        <v>1.1617105590815087</v>
      </c>
      <c r="P383" s="157">
        <f>RES_hhdet_in_tes!P$87</f>
        <v>8.8897023817820049</v>
      </c>
      <c r="Q383" s="157">
        <f>RES_hhdet_in_tes!Q$87</f>
        <v>1.5153255119831974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1.0325737127908752</v>
      </c>
      <c r="E384" s="132">
        <f>RES_hhdet_in_tes!E$88</f>
        <v>0.58462522783211845</v>
      </c>
      <c r="F384" s="132">
        <f>RES_hhdet_in_tes!F$88</f>
        <v>1.3009435633999746</v>
      </c>
      <c r="G384" s="132">
        <f>RES_hhdet_in_tes!G$88</f>
        <v>1.3187330671556905</v>
      </c>
      <c r="H384" s="132">
        <f>RES_hhdet_in_tes!H$88</f>
        <v>1.0504623559678508</v>
      </c>
      <c r="I384" s="132">
        <f>RES_hhdet_in_tes!I$88</f>
        <v>0.82039287132393712</v>
      </c>
      <c r="J384" s="132">
        <f>RES_hhdet_in_tes!J$88</f>
        <v>0</v>
      </c>
      <c r="K384" s="132">
        <f>RES_hhdet_in_tes!K$88</f>
        <v>0.69355479723843927</v>
      </c>
      <c r="L384" s="132">
        <f>RES_hhdet_in_tes!L$88</f>
        <v>0</v>
      </c>
      <c r="M384" s="132">
        <f>RES_hhdet_in_tes!M$88</f>
        <v>2.1842729522395845</v>
      </c>
      <c r="N384" s="132">
        <f>RES_hhdet_in_tes!N$88</f>
        <v>0.92657877066029715</v>
      </c>
      <c r="O384" s="132">
        <f>RES_hhdet_in_tes!O$88</f>
        <v>0.9664842795938744</v>
      </c>
      <c r="P384" s="132">
        <f>RES_hhdet_in_tes!P$88</f>
        <v>4.2989549825047879</v>
      </c>
      <c r="Q384" s="132">
        <f>RES_hhdet_in_tes!Q$88</f>
        <v>0.86011167396175447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0.13198541768434677</v>
      </c>
      <c r="E385" s="132">
        <f t="shared" si="97"/>
        <v>8.3390777402586325E-2</v>
      </c>
      <c r="F385" s="132">
        <f t="shared" si="97"/>
        <v>0.20036000661636827</v>
      </c>
      <c r="G385" s="132">
        <f t="shared" si="97"/>
        <v>0.20172154430269029</v>
      </c>
      <c r="H385" s="132">
        <f t="shared" si="97"/>
        <v>0.12915069373200835</v>
      </c>
      <c r="I385" s="132">
        <f t="shared" si="97"/>
        <v>0.27525195788569945</v>
      </c>
      <c r="J385" s="132">
        <f t="shared" si="97"/>
        <v>0</v>
      </c>
      <c r="K385" s="132">
        <f t="shared" si="97"/>
        <v>0.14925073705227984</v>
      </c>
      <c r="L385" s="132">
        <f t="shared" si="97"/>
        <v>0</v>
      </c>
      <c r="M385" s="132">
        <f t="shared" si="97"/>
        <v>0.51401670089003293</v>
      </c>
      <c r="N385" s="132">
        <f t="shared" si="97"/>
        <v>0.14379322588909663</v>
      </c>
      <c r="O385" s="132">
        <f t="shared" si="97"/>
        <v>0.19522627948763421</v>
      </c>
      <c r="P385" s="132">
        <f t="shared" si="97"/>
        <v>0.74258143440144897</v>
      </c>
      <c r="Q385" s="132">
        <f t="shared" si="97"/>
        <v>8.4666115720928886E-2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8.6254080719995088E-2</v>
      </c>
      <c r="E386" s="165">
        <f>RES_hhdet_in_tes!E$90</f>
        <v>5.4542650242025675E-2</v>
      </c>
      <c r="F386" s="165">
        <f>RES_hhdet_in_tes!F$90</f>
        <v>0.13163845286176956</v>
      </c>
      <c r="G386" s="165">
        <f>RES_hhdet_in_tes!G$90</f>
        <v>0.13296682281405062</v>
      </c>
      <c r="H386" s="165">
        <f>RES_hhdet_in_tes!H$90</f>
        <v>8.5173297801972678E-2</v>
      </c>
      <c r="I386" s="165">
        <f>RES_hhdet_in_tes!I$90</f>
        <v>0.18149680645059443</v>
      </c>
      <c r="J386" s="165">
        <f>RES_hhdet_in_tes!J$90</f>
        <v>0</v>
      </c>
      <c r="K386" s="165">
        <f>RES_hhdet_in_tes!K$90</f>
        <v>9.8482624883534139E-2</v>
      </c>
      <c r="L386" s="165">
        <f>RES_hhdet_in_tes!L$90</f>
        <v>0</v>
      </c>
      <c r="M386" s="165">
        <f>RES_hhdet_in_tes!M$90</f>
        <v>0.34753427116969099</v>
      </c>
      <c r="N386" s="165">
        <f>RES_hhdet_in_tes!N$90</f>
        <v>9.4604946127682041E-2</v>
      </c>
      <c r="O386" s="165">
        <f>RES_hhdet_in_tes!O$90</f>
        <v>0.12484550706989082</v>
      </c>
      <c r="P386" s="165">
        <f>RES_hhdet_in_tes!P$90</f>
        <v>0.50028328367894959</v>
      </c>
      <c r="Q386" s="165">
        <f>RES_hhdet_in_tes!Q$90</f>
        <v>5.5833402587010472E-2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4.5731336964351679E-2</v>
      </c>
      <c r="E387" s="164">
        <f>RES_hhdet_in_tes!E$91</f>
        <v>2.8848127160560642E-2</v>
      </c>
      <c r="F387" s="164">
        <f>RES_hhdet_in_tes!F$91</f>
        <v>6.8721553754598722E-2</v>
      </c>
      <c r="G387" s="164">
        <f>RES_hhdet_in_tes!G$91</f>
        <v>6.8754721488639689E-2</v>
      </c>
      <c r="H387" s="164">
        <f>RES_hhdet_in_tes!H$91</f>
        <v>4.3977395930035683E-2</v>
      </c>
      <c r="I387" s="164">
        <f>RES_hhdet_in_tes!I$91</f>
        <v>9.3755151435105002E-2</v>
      </c>
      <c r="J387" s="164">
        <f>RES_hhdet_in_tes!J$91</f>
        <v>0</v>
      </c>
      <c r="K387" s="164">
        <f>RES_hhdet_in_tes!K$91</f>
        <v>5.0768112168745709E-2</v>
      </c>
      <c r="L387" s="164">
        <f>RES_hhdet_in_tes!L$91</f>
        <v>0</v>
      </c>
      <c r="M387" s="164">
        <f>RES_hhdet_in_tes!M$91</f>
        <v>0.16648242972034197</v>
      </c>
      <c r="N387" s="164">
        <f>RES_hhdet_in_tes!N$91</f>
        <v>4.9188279761414579E-2</v>
      </c>
      <c r="O387" s="164">
        <f>RES_hhdet_in_tes!O$91</f>
        <v>7.038077241774339E-2</v>
      </c>
      <c r="P387" s="164">
        <f>RES_hhdet_in_tes!P$91</f>
        <v>0.24229815072249944</v>
      </c>
      <c r="Q387" s="164">
        <f>RES_hhdet_in_tes!Q$91</f>
        <v>2.883271313391841E-2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0.34438595033483377</v>
      </c>
      <c r="E392" s="162">
        <f>RES_hhdet_in_tes!E$96</f>
        <v>0.34289096968603849</v>
      </c>
      <c r="F392" s="162">
        <f>RES_hhdet_in_tes!F$96</f>
        <v>0.92114598455945229</v>
      </c>
      <c r="G392" s="162">
        <f>RES_hhdet_in_tes!G$96</f>
        <v>0.96340959735964826</v>
      </c>
      <c r="H392" s="162">
        <f>RES_hhdet_in_tes!H$96</f>
        <v>0.67830504669825231</v>
      </c>
      <c r="I392" s="162">
        <f>RES_hhdet_in_tes!I$96</f>
        <v>0</v>
      </c>
      <c r="J392" s="162">
        <f>RES_hhdet_in_tes!J$96</f>
        <v>0.98776539675579478</v>
      </c>
      <c r="K392" s="162">
        <f>RES_hhdet_in_tes!K$96</f>
        <v>0.16815576684465067</v>
      </c>
      <c r="L392" s="162">
        <f>RES_hhdet_in_tes!L$96</f>
        <v>1.2326663262681135</v>
      </c>
      <c r="M392" s="162">
        <f>RES_hhdet_in_tes!M$96</f>
        <v>0</v>
      </c>
      <c r="N392" s="162">
        <f>RES_hhdet_in_tes!N$96</f>
        <v>0</v>
      </c>
      <c r="O392" s="162">
        <f>RES_hhdet_in_tes!O$96</f>
        <v>0</v>
      </c>
      <c r="P392" s="162">
        <f>RES_hhdet_in_tes!P$96</f>
        <v>3.3467984282358838</v>
      </c>
      <c r="Q392" s="162">
        <f>RES_hhdet_in_tes!Q$96</f>
        <v>0.5449071664129157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2.2452912536120695E-2</v>
      </c>
      <c r="E393" s="160">
        <f t="shared" si="99"/>
        <v>2.2665158377146728E-2</v>
      </c>
      <c r="F393" s="160">
        <f t="shared" si="99"/>
        <v>8.4814511973846887E-2</v>
      </c>
      <c r="G393" s="160">
        <f t="shared" si="99"/>
        <v>8.4201672939957339E-2</v>
      </c>
      <c r="H393" s="160">
        <f t="shared" si="99"/>
        <v>4.3659514108395886E-2</v>
      </c>
      <c r="I393" s="160">
        <f t="shared" si="99"/>
        <v>0</v>
      </c>
      <c r="J393" s="160">
        <f t="shared" si="99"/>
        <v>0.20035863585052496</v>
      </c>
      <c r="K393" s="160">
        <f t="shared" si="99"/>
        <v>4.9105018561562512E-2</v>
      </c>
      <c r="L393" s="160">
        <f t="shared" si="99"/>
        <v>0.33014059620977088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0.50136753663988398</v>
      </c>
      <c r="Q393" s="160">
        <f t="shared" si="99"/>
        <v>2.5640555887598171E-2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1.5692553234163357E-2</v>
      </c>
      <c r="E394" s="156">
        <f>RES_hhdet_in_tes!E$98</f>
        <v>1.5880507914057297E-2</v>
      </c>
      <c r="F394" s="156">
        <f>RES_hhdet_in_tes!F$98</f>
        <v>5.9371969820655561E-2</v>
      </c>
      <c r="G394" s="156">
        <f>RES_hhdet_in_tes!G$98</f>
        <v>5.9038025203790194E-2</v>
      </c>
      <c r="H394" s="156">
        <f>RES_hhdet_in_tes!H$98</f>
        <v>3.0664408503625996E-2</v>
      </c>
      <c r="I394" s="156">
        <f>RES_hhdet_in_tes!I$98</f>
        <v>0</v>
      </c>
      <c r="J394" s="156">
        <f>RES_hhdet_in_tes!J$98</f>
        <v>0.14294408766319175</v>
      </c>
      <c r="K394" s="156">
        <f>RES_hhdet_in_tes!K$98</f>
        <v>3.5335660504787182E-2</v>
      </c>
      <c r="L394" s="156">
        <f>RES_hhdet_in_tes!L$98</f>
        <v>0.24039654594663806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0.37433685581877291</v>
      </c>
      <c r="Q394" s="156">
        <f>RES_hhdet_in_tes!Q$98</f>
        <v>1.9189179076416103E-2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6.7603593019573381E-3</v>
      </c>
      <c r="E395" s="156">
        <f>RES_hhdet_in_tes!E$99</f>
        <v>6.784650463089432E-3</v>
      </c>
      <c r="F395" s="156">
        <f>RES_hhdet_in_tes!F$99</f>
        <v>2.5442542153191323E-2</v>
      </c>
      <c r="G395" s="156">
        <f>RES_hhdet_in_tes!G$99</f>
        <v>2.5163647736167149E-2</v>
      </c>
      <c r="H395" s="156">
        <f>RES_hhdet_in_tes!H$99</f>
        <v>1.299510560476989E-2</v>
      </c>
      <c r="I395" s="156">
        <f>RES_hhdet_in_tes!I$99</f>
        <v>0</v>
      </c>
      <c r="J395" s="156">
        <f>RES_hhdet_in_tes!J$99</f>
        <v>5.7414548187333207E-2</v>
      </c>
      <c r="K395" s="156">
        <f>RES_hhdet_in_tes!K$99</f>
        <v>1.3769358056775332E-2</v>
      </c>
      <c r="L395" s="156">
        <f>RES_hhdet_in_tes!L$99</f>
        <v>8.9744050263132799E-2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0.12703068082111102</v>
      </c>
      <c r="Q395" s="156">
        <f>RES_hhdet_in_tes!Q$99</f>
        <v>6.4513768111820686E-3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0.57907293565081652</v>
      </c>
      <c r="E396" s="157">
        <f t="shared" si="100"/>
        <v>0.37782885888997642</v>
      </c>
      <c r="F396" s="157">
        <f t="shared" si="100"/>
        <v>0.93191774554110896</v>
      </c>
      <c r="G396" s="157">
        <f t="shared" si="100"/>
        <v>0.95704241227586173</v>
      </c>
      <c r="H396" s="157">
        <f t="shared" si="100"/>
        <v>0.71833262531822906</v>
      </c>
      <c r="I396" s="157">
        <f t="shared" si="100"/>
        <v>0.45931904530391471</v>
      </c>
      <c r="J396" s="157">
        <f t="shared" si="100"/>
        <v>0.3853544012643173</v>
      </c>
      <c r="K396" s="157">
        <f t="shared" si="100"/>
        <v>0.43448480931358741</v>
      </c>
      <c r="L396" s="157">
        <f t="shared" si="100"/>
        <v>0.49614255524574041</v>
      </c>
      <c r="M396" s="157">
        <f t="shared" si="100"/>
        <v>1.2678331001881051</v>
      </c>
      <c r="N396" s="157">
        <f t="shared" si="100"/>
        <v>0.53419337273790113</v>
      </c>
      <c r="O396" s="157">
        <f t="shared" si="100"/>
        <v>0.61411670396822071</v>
      </c>
      <c r="P396" s="157">
        <f t="shared" si="100"/>
        <v>3.8329887152113424</v>
      </c>
      <c r="Q396" s="157">
        <f t="shared" si="100"/>
        <v>0.65063269064687634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5.7019320637047746E-2</v>
      </c>
      <c r="E397" s="156">
        <f>RES_hhdet_in_tes!E$101</f>
        <v>6.7620855079835313E-2</v>
      </c>
      <c r="F397" s="156">
        <f>RES_hhdet_in_tes!F$101</f>
        <v>6.2587093140853145E-2</v>
      </c>
      <c r="G397" s="156">
        <f>RES_hhdet_in_tes!G$101</f>
        <v>6.0785988657435404E-2</v>
      </c>
      <c r="H397" s="156">
        <f>RES_hhdet_in_tes!H$101</f>
        <v>4.7042808661235495E-2</v>
      </c>
      <c r="I397" s="156">
        <f>RES_hhdet_in_tes!I$101</f>
        <v>6.4607833650238422E-2</v>
      </c>
      <c r="J397" s="156">
        <f>RES_hhdet_in_tes!J$101</f>
        <v>6.892359676045548E-2</v>
      </c>
      <c r="K397" s="156">
        <f>RES_hhdet_in_tes!K$101</f>
        <v>6.6697505789528266E-2</v>
      </c>
      <c r="L397" s="156">
        <f>RES_hhdet_in_tes!L$101</f>
        <v>4.6623447632213211E-2</v>
      </c>
      <c r="M397" s="156">
        <f>RES_hhdet_in_tes!M$101</f>
        <v>5.4213404861475668E-2</v>
      </c>
      <c r="N397" s="156">
        <f>RES_hhdet_in_tes!N$101</f>
        <v>6.2312383303628587E-2</v>
      </c>
      <c r="O397" s="156">
        <f>RES_hhdet_in_tes!O$101</f>
        <v>7.149871425968142E-2</v>
      </c>
      <c r="P397" s="156">
        <f>RES_hhdet_in_tes!P$101</f>
        <v>4.0710544159823191E-2</v>
      </c>
      <c r="Q397" s="156">
        <f>RES_hhdet_in_tes!Q$101</f>
        <v>3.6593648179156127E-2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0.52205361501376879</v>
      </c>
      <c r="E399" s="57">
        <f>RES_hhdet_in_tes!E$103</f>
        <v>0.31020800381014113</v>
      </c>
      <c r="F399" s="57">
        <f>RES_hhdet_in_tes!F$103</f>
        <v>0.86933065240025575</v>
      </c>
      <c r="G399" s="57">
        <f>RES_hhdet_in_tes!G$103</f>
        <v>0.89625642361842628</v>
      </c>
      <c r="H399" s="57">
        <f>RES_hhdet_in_tes!H$103</f>
        <v>0.67128981665699361</v>
      </c>
      <c r="I399" s="57">
        <f>RES_hhdet_in_tes!I$103</f>
        <v>0.39471121165367629</v>
      </c>
      <c r="J399" s="57">
        <f>RES_hhdet_in_tes!J$103</f>
        <v>0.31643080450386185</v>
      </c>
      <c r="K399" s="57">
        <f>RES_hhdet_in_tes!K$103</f>
        <v>0.36778730352405914</v>
      </c>
      <c r="L399" s="57">
        <f>RES_hhdet_in_tes!L$103</f>
        <v>0.4495191076135272</v>
      </c>
      <c r="M399" s="57">
        <f>RES_hhdet_in_tes!M$103</f>
        <v>1.2136196953266294</v>
      </c>
      <c r="N399" s="57">
        <f>RES_hhdet_in_tes!N$103</f>
        <v>0.47188098943427254</v>
      </c>
      <c r="O399" s="57">
        <f>RES_hhdet_in_tes!O$103</f>
        <v>0.54261798970853925</v>
      </c>
      <c r="P399" s="57">
        <f>RES_hhdet_in_tes!P$103</f>
        <v>3.7922781710515192</v>
      </c>
      <c r="Q399" s="57">
        <f>RES_hhdet_in_tes!Q$103</f>
        <v>0.61403904246772023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>
        <f t="shared" si="101"/>
        <v>0.59461880322386063</v>
      </c>
      <c r="E401" s="175">
        <f t="shared" si="101"/>
        <v>0.59902877487804884</v>
      </c>
      <c r="F401" s="175">
        <f t="shared" si="101"/>
        <v>0.60798939502000227</v>
      </c>
      <c r="G401" s="175">
        <f t="shared" si="101"/>
        <v>0.61153620485727966</v>
      </c>
      <c r="H401" s="175">
        <f t="shared" si="101"/>
        <v>0.61400946239649479</v>
      </c>
      <c r="I401" s="175">
        <f t="shared" si="101"/>
        <v>0.60534159406253119</v>
      </c>
      <c r="J401" s="175">
        <f t="shared" si="101"/>
        <v>0.61612859437943757</v>
      </c>
      <c r="K401" s="175">
        <f t="shared" si="101"/>
        <v>0.61527937368738805</v>
      </c>
      <c r="L401" s="175">
        <f t="shared" si="101"/>
        <v>0.63371325582147675</v>
      </c>
      <c r="M401" s="175">
        <f t="shared" si="101"/>
        <v>0.62451659504828372</v>
      </c>
      <c r="N401" s="175">
        <f t="shared" si="101"/>
        <v>0.63165293977511094</v>
      </c>
      <c r="O401" s="175">
        <f t="shared" si="101"/>
        <v>0.63294832766628251</v>
      </c>
      <c r="P401" s="175">
        <f t="shared" si="101"/>
        <v>0.65003728253657178</v>
      </c>
      <c r="Q401" s="175">
        <f t="shared" si="101"/>
        <v>0.65685037805705548</v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>
        <f t="shared" si="101"/>
        <v>0.59135014256258678</v>
      </c>
      <c r="E402" s="169">
        <f t="shared" si="101"/>
        <v>0.59477992860958528</v>
      </c>
      <c r="F402" s="169">
        <f t="shared" si="101"/>
        <v>0.59758368923689886</v>
      </c>
      <c r="G402" s="169">
        <f t="shared" si="101"/>
        <v>0.60039545153649387</v>
      </c>
      <c r="H402" s="169">
        <f t="shared" si="101"/>
        <v>0.60405013838471644</v>
      </c>
      <c r="I402" s="169">
        <f t="shared" si="101"/>
        <v>0.6084883333511909</v>
      </c>
      <c r="J402" s="169">
        <f t="shared" si="101"/>
        <v>0.5746196962151312</v>
      </c>
      <c r="K402" s="169">
        <f t="shared" si="101"/>
        <v>0.61001180046234593</v>
      </c>
      <c r="L402" s="169">
        <f t="shared" si="101"/>
        <v>0.58743787115395063</v>
      </c>
      <c r="M402" s="169">
        <f t="shared" si="101"/>
        <v>0.62152158450488981</v>
      </c>
      <c r="N402" s="169">
        <f t="shared" si="101"/>
        <v>0.626626345679139</v>
      </c>
      <c r="O402" s="169">
        <f t="shared" si="101"/>
        <v>0.62682949943691335</v>
      </c>
      <c r="P402" s="169">
        <f t="shared" si="101"/>
        <v>0.62647213821821501</v>
      </c>
      <c r="Q402" s="169">
        <f t="shared" si="101"/>
        <v>0.62997966779857251</v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>
        <f t="shared" si="101"/>
        <v>0.58884356398612736</v>
      </c>
      <c r="E403" s="73">
        <f t="shared" si="101"/>
        <v>0.59233932547074153</v>
      </c>
      <c r="F403" s="73">
        <f t="shared" si="101"/>
        <v>0.59530580118590704</v>
      </c>
      <c r="G403" s="73">
        <f t="shared" si="101"/>
        <v>0.5981637132793749</v>
      </c>
      <c r="H403" s="73">
        <f t="shared" si="101"/>
        <v>0.60189146621387457</v>
      </c>
      <c r="I403" s="73">
        <f t="shared" si="101"/>
        <v>0.60587420979502282</v>
      </c>
      <c r="J403" s="73">
        <f t="shared" si="101"/>
        <v>0.57244681915113638</v>
      </c>
      <c r="K403" s="73">
        <f t="shared" si="101"/>
        <v>0.60736279058666975</v>
      </c>
      <c r="L403" s="73">
        <f t="shared" si="101"/>
        <v>0.58548109765274481</v>
      </c>
      <c r="M403" s="73">
        <f t="shared" si="101"/>
        <v>0.61820851822691369</v>
      </c>
      <c r="N403" s="73">
        <f t="shared" si="101"/>
        <v>0.62289164519979046</v>
      </c>
      <c r="O403" s="73">
        <f t="shared" si="101"/>
        <v>0.62323450682334114</v>
      </c>
      <c r="P403" s="73">
        <f t="shared" si="101"/>
        <v>0.62131447119688843</v>
      </c>
      <c r="Q403" s="73">
        <f t="shared" si="101"/>
        <v>0.62499367335307021</v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>
        <f t="shared" si="101"/>
        <v>1.1292732611272935</v>
      </c>
      <c r="E404" s="73">
        <f t="shared" si="101"/>
        <v>1.1240427940578488</v>
      </c>
      <c r="F404" s="73">
        <f t="shared" si="101"/>
        <v>1.1052409507142724</v>
      </c>
      <c r="G404" s="73">
        <f t="shared" si="101"/>
        <v>1.0897355032149509</v>
      </c>
      <c r="H404" s="73">
        <f t="shared" si="101"/>
        <v>1.082696328237682</v>
      </c>
      <c r="I404" s="73">
        <f t="shared" si="101"/>
        <v>1.0801355420907508</v>
      </c>
      <c r="J404" s="73">
        <f t="shared" si="101"/>
        <v>1.0119928267736533</v>
      </c>
      <c r="K404" s="73">
        <f t="shared" si="101"/>
        <v>1.0643861505137249</v>
      </c>
      <c r="L404" s="73">
        <f t="shared" si="101"/>
        <v>1.0166837101005977</v>
      </c>
      <c r="M404" s="73">
        <f t="shared" si="101"/>
        <v>1.0592268725534302</v>
      </c>
      <c r="N404" s="73">
        <f t="shared" si="101"/>
        <v>1.0580053609905682</v>
      </c>
      <c r="O404" s="73">
        <f t="shared" si="101"/>
        <v>1.0493555921498408</v>
      </c>
      <c r="P404" s="73">
        <f t="shared" si="101"/>
        <v>1.0276658741890428</v>
      </c>
      <c r="Q404" s="73">
        <f t="shared" si="101"/>
        <v>1.0267563182771611</v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>
        <f t="shared" si="101"/>
        <v>2.0161994603420448</v>
      </c>
      <c r="E405" s="169">
        <f t="shared" si="101"/>
        <v>2.1011354859852385</v>
      </c>
      <c r="F405" s="169">
        <f t="shared" si="101"/>
        <v>2.2083862448532567</v>
      </c>
      <c r="G405" s="169">
        <f t="shared" si="101"/>
        <v>2.3331705050493277</v>
      </c>
      <c r="H405" s="169">
        <f t="shared" si="101"/>
        <v>2.4899811263903464</v>
      </c>
      <c r="I405" s="169">
        <f t="shared" si="101"/>
        <v>2.6814620310319777</v>
      </c>
      <c r="J405" s="169">
        <f t="shared" si="101"/>
        <v>2.9030428855836328</v>
      </c>
      <c r="K405" s="169">
        <f t="shared" si="101"/>
        <v>2.9369741533676521</v>
      </c>
      <c r="L405" s="169">
        <f t="shared" si="101"/>
        <v>3.2044622824357312</v>
      </c>
      <c r="M405" s="169">
        <f t="shared" si="101"/>
        <v>3.422255994200682</v>
      </c>
      <c r="N405" s="169">
        <f t="shared" si="101"/>
        <v>3.5489925911578966</v>
      </c>
      <c r="O405" s="169">
        <f t="shared" si="101"/>
        <v>3.6567085156247998</v>
      </c>
      <c r="P405" s="169">
        <f t="shared" si="101"/>
        <v>3.7421583546429744</v>
      </c>
      <c r="Q405" s="169">
        <f t="shared" si="101"/>
        <v>3.8163558391324357</v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>
        <f t="shared" si="101"/>
        <v>2.0161994603420448</v>
      </c>
      <c r="E406" s="73">
        <f t="shared" si="101"/>
        <v>2.1011354859852385</v>
      </c>
      <c r="F406" s="73">
        <f t="shared" si="101"/>
        <v>2.2083862448532567</v>
      </c>
      <c r="G406" s="73">
        <f t="shared" si="101"/>
        <v>2.3331705050493277</v>
      </c>
      <c r="H406" s="73">
        <f t="shared" si="101"/>
        <v>2.4899811263903464</v>
      </c>
      <c r="I406" s="73">
        <f t="shared" si="101"/>
        <v>2.6814620310319777</v>
      </c>
      <c r="J406" s="73">
        <f t="shared" si="101"/>
        <v>2.9030428855836328</v>
      </c>
      <c r="K406" s="73">
        <f t="shared" si="101"/>
        <v>2.9369741533676521</v>
      </c>
      <c r="L406" s="73">
        <f t="shared" si="101"/>
        <v>3.2044622824357312</v>
      </c>
      <c r="M406" s="73">
        <f t="shared" si="101"/>
        <v>3.422255994200682</v>
      </c>
      <c r="N406" s="73">
        <f t="shared" si="101"/>
        <v>3.5489925911578966</v>
      </c>
      <c r="O406" s="73">
        <f t="shared" si="101"/>
        <v>3.6567085156247998</v>
      </c>
      <c r="P406" s="73">
        <f t="shared" si="101"/>
        <v>3.7421583546429744</v>
      </c>
      <c r="Q406" s="73">
        <f t="shared" si="101"/>
        <v>3.8163558391324357</v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>
        <f t="shared" si="101"/>
        <v>0.56568013451262922</v>
      </c>
      <c r="E407" s="169">
        <f t="shared" si="101"/>
        <v>0.59247005544525466</v>
      </c>
      <c r="F407" s="169">
        <f t="shared" si="101"/>
        <v>0.60674324266166635</v>
      </c>
      <c r="G407" s="169">
        <f t="shared" si="101"/>
        <v>0.61139490390111007</v>
      </c>
      <c r="H407" s="169">
        <f t="shared" si="101"/>
        <v>0.60693820784985464</v>
      </c>
      <c r="I407" s="169">
        <f t="shared" si="101"/>
        <v>0.55159977875467281</v>
      </c>
      <c r="J407" s="169">
        <f t="shared" si="101"/>
        <v>0.78692169696648395</v>
      </c>
      <c r="K407" s="169">
        <f t="shared" si="101"/>
        <v>0.58635423129021158</v>
      </c>
      <c r="L407" s="169">
        <f t="shared" si="101"/>
        <v>0.79427182778208782</v>
      </c>
      <c r="M407" s="169">
        <f t="shared" si="101"/>
        <v>0.55416775756070935</v>
      </c>
      <c r="N407" s="169">
        <f t="shared" si="101"/>
        <v>0.55253726359759125</v>
      </c>
      <c r="O407" s="169">
        <f t="shared" si="101"/>
        <v>0.55780134240957002</v>
      </c>
      <c r="P407" s="169">
        <f t="shared" si="101"/>
        <v>0.63881309072528192</v>
      </c>
      <c r="Q407" s="169">
        <f t="shared" si="101"/>
        <v>0.62283080416376257</v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>
        <f t="shared" si="101"/>
        <v>0.51394827758997852</v>
      </c>
      <c r="E408" s="174">
        <f t="shared" si="101"/>
        <v>0.51713550466403502</v>
      </c>
      <c r="F408" s="174">
        <f t="shared" si="101"/>
        <v>0.52012305832127459</v>
      </c>
      <c r="G408" s="174">
        <f t="shared" si="101"/>
        <v>0.52282495076407265</v>
      </c>
      <c r="H408" s="174">
        <f t="shared" si="101"/>
        <v>0.52569532600675928</v>
      </c>
      <c r="I408" s="174">
        <f t="shared" si="101"/>
        <v>0.5286785718441136</v>
      </c>
      <c r="J408" s="174" t="str">
        <f t="shared" si="101"/>
        <v/>
      </c>
      <c r="K408" s="174">
        <f t="shared" si="101"/>
        <v>0.5338047768658426</v>
      </c>
      <c r="L408" s="174" t="str">
        <f t="shared" si="101"/>
        <v/>
      </c>
      <c r="M408" s="174">
        <f t="shared" si="101"/>
        <v>0.53870936099438271</v>
      </c>
      <c r="N408" s="174">
        <f t="shared" si="101"/>
        <v>0.54043841602704712</v>
      </c>
      <c r="O408" s="174">
        <f t="shared" si="101"/>
        <v>0.54087059569397877</v>
      </c>
      <c r="P408" s="174">
        <f t="shared" si="101"/>
        <v>0.54019536664081524</v>
      </c>
      <c r="Q408" s="174">
        <f t="shared" si="101"/>
        <v>0.54065093741720271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>
        <f t="shared" si="101"/>
        <v>0.61824007785544743</v>
      </c>
      <c r="E409" s="174">
        <f t="shared" si="101"/>
        <v>0.62142330847144511</v>
      </c>
      <c r="F409" s="174">
        <f t="shared" si="101"/>
        <v>0.62423035551987216</v>
      </c>
      <c r="G409" s="174">
        <f t="shared" si="101"/>
        <v>0.62760587490730235</v>
      </c>
      <c r="H409" s="174">
        <f t="shared" si="101"/>
        <v>0.63099622263615296</v>
      </c>
      <c r="I409" s="174">
        <f t="shared" si="101"/>
        <v>0.63345643211573599</v>
      </c>
      <c r="J409" s="174" t="str">
        <f t="shared" si="101"/>
        <v/>
      </c>
      <c r="K409" s="174">
        <f t="shared" si="101"/>
        <v>0.63590943638019504</v>
      </c>
      <c r="L409" s="174" t="str">
        <f t="shared" si="101"/>
        <v/>
      </c>
      <c r="M409" s="174">
        <f t="shared" si="101"/>
        <v>0.63112610722462448</v>
      </c>
      <c r="N409" s="174">
        <f t="shared" si="101"/>
        <v>0.64568251957328349</v>
      </c>
      <c r="O409" s="174">
        <f t="shared" si="101"/>
        <v>0.66009416190428061</v>
      </c>
      <c r="P409" s="174">
        <f t="shared" si="101"/>
        <v>0.63853987407165991</v>
      </c>
      <c r="Q409" s="174">
        <f t="shared" si="101"/>
        <v>0.64941268189581625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>
        <f t="shared" si="101"/>
        <v>0.50899901226703015</v>
      </c>
      <c r="E410" s="173">
        <f t="shared" si="101"/>
        <v>0.51286003906920818</v>
      </c>
      <c r="F410" s="173">
        <f t="shared" si="101"/>
        <v>0.5182867770966918</v>
      </c>
      <c r="G410" s="173">
        <f t="shared" si="101"/>
        <v>0.52356657855422195</v>
      </c>
      <c r="H410" s="173">
        <f t="shared" si="101"/>
        <v>0.52747466796742504</v>
      </c>
      <c r="I410" s="173">
        <f t="shared" si="101"/>
        <v>0.53028758042372115</v>
      </c>
      <c r="J410" s="173" t="str">
        <f t="shared" si="101"/>
        <v/>
      </c>
      <c r="K410" s="173">
        <f t="shared" si="101"/>
        <v>0.53282210828323373</v>
      </c>
      <c r="L410" s="173" t="str">
        <f t="shared" si="101"/>
        <v/>
      </c>
      <c r="M410" s="173">
        <f t="shared" si="101"/>
        <v>0.53513164291622939</v>
      </c>
      <c r="N410" s="173">
        <f t="shared" si="101"/>
        <v>0.54224490838107631</v>
      </c>
      <c r="O410" s="173">
        <f t="shared" si="101"/>
        <v>0.54913743375976443</v>
      </c>
      <c r="P410" s="173">
        <f t="shared" si="101"/>
        <v>0.54240259280966285</v>
      </c>
      <c r="Q410" s="173">
        <f t="shared" si="101"/>
        <v>0.54749286056977742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>
        <f t="shared" si="101"/>
        <v>1.038700434211669</v>
      </c>
      <c r="E411" s="172">
        <f t="shared" si="101"/>
        <v>1.0360915853434687</v>
      </c>
      <c r="F411" s="172">
        <f t="shared" si="101"/>
        <v>1.0259460996317611</v>
      </c>
      <c r="G411" s="172">
        <f t="shared" si="101"/>
        <v>1.0193310865501031</v>
      </c>
      <c r="H411" s="172">
        <f t="shared" si="101"/>
        <v>1.0179075824760977</v>
      </c>
      <c r="I411" s="172">
        <f t="shared" si="101"/>
        <v>1.0161749466590122</v>
      </c>
      <c r="J411" s="172" t="str">
        <f t="shared" si="101"/>
        <v/>
      </c>
      <c r="K411" s="172">
        <f t="shared" si="101"/>
        <v>1.017962135175033</v>
      </c>
      <c r="L411" s="172" t="str">
        <f t="shared" si="101"/>
        <v/>
      </c>
      <c r="M411" s="172">
        <f t="shared" si="101"/>
        <v>1.0089430684553704</v>
      </c>
      <c r="N411" s="172">
        <f t="shared" si="101"/>
        <v>1.0198574418795099</v>
      </c>
      <c r="O411" s="172">
        <f t="shared" si="101"/>
        <v>1.0288561381937362</v>
      </c>
      <c r="P411" s="172">
        <f t="shared" si="101"/>
        <v>1.0071002943242426</v>
      </c>
      <c r="Q411" s="172">
        <f t="shared" si="101"/>
        <v>1.0154789383311256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0.75369218049304554</v>
      </c>
      <c r="E416" s="171">
        <f t="shared" si="101"/>
        <v>0.75858948192907605</v>
      </c>
      <c r="F416" s="171">
        <f t="shared" si="101"/>
        <v>0.76324218053187465</v>
      </c>
      <c r="G416" s="171">
        <f t="shared" si="101"/>
        <v>0.76781552165882927</v>
      </c>
      <c r="H416" s="171">
        <f t="shared" si="101"/>
        <v>0.77289171467539353</v>
      </c>
      <c r="I416" s="171" t="str">
        <f t="shared" si="101"/>
        <v/>
      </c>
      <c r="J416" s="171">
        <f t="shared" si="101"/>
        <v>0.77843826559542628</v>
      </c>
      <c r="K416" s="171">
        <f t="shared" si="101"/>
        <v>0.7823313237708257</v>
      </c>
      <c r="L416" s="171">
        <f t="shared" si="101"/>
        <v>0.78385780791263748</v>
      </c>
      <c r="M416" s="171" t="str">
        <f t="shared" si="101"/>
        <v/>
      </c>
      <c r="N416" s="171" t="str">
        <f t="shared" si="101"/>
        <v/>
      </c>
      <c r="O416" s="171" t="str">
        <f t="shared" si="101"/>
        <v/>
      </c>
      <c r="P416" s="171">
        <f t="shared" si="101"/>
        <v>0.79680343133566656</v>
      </c>
      <c r="Q416" s="171">
        <f t="shared" si="101"/>
        <v>0.79973012204371619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>
        <f t="shared" si="102"/>
        <v>0.81168499017664386</v>
      </c>
      <c r="E417" s="170">
        <f t="shared" si="102"/>
        <v>0.81522207868027607</v>
      </c>
      <c r="F417" s="170">
        <f t="shared" si="102"/>
        <v>0.82143390097594016</v>
      </c>
      <c r="G417" s="170">
        <f t="shared" si="102"/>
        <v>0.82663042702625356</v>
      </c>
      <c r="H417" s="170">
        <f t="shared" si="102"/>
        <v>0.83105771190116751</v>
      </c>
      <c r="I417" s="170" t="str">
        <f t="shared" si="102"/>
        <v/>
      </c>
      <c r="J417" s="170">
        <f t="shared" si="102"/>
        <v>0.83160118802376959</v>
      </c>
      <c r="K417" s="170">
        <f t="shared" si="102"/>
        <v>0.83255631900758742</v>
      </c>
      <c r="L417" s="170">
        <f t="shared" si="102"/>
        <v>0.83572834825357267</v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>
        <f t="shared" si="102"/>
        <v>0.843199401436031</v>
      </c>
      <c r="Q417" s="170">
        <f t="shared" si="102"/>
        <v>0.84493797153835704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>
        <f t="shared" si="102"/>
        <v>0.74620430278315475</v>
      </c>
      <c r="E418" s="73">
        <f t="shared" si="102"/>
        <v>0.7509408431960688</v>
      </c>
      <c r="F418" s="73">
        <f t="shared" si="102"/>
        <v>0.75924150311506844</v>
      </c>
      <c r="G418" s="73">
        <f t="shared" si="102"/>
        <v>0.76664926157830682</v>
      </c>
      <c r="H418" s="73">
        <f t="shared" si="102"/>
        <v>0.77239455581930339</v>
      </c>
      <c r="I418" s="73" t="str">
        <f t="shared" si="102"/>
        <v/>
      </c>
      <c r="J418" s="73">
        <f t="shared" si="102"/>
        <v>0.777770086193046</v>
      </c>
      <c r="K418" s="73">
        <f t="shared" si="102"/>
        <v>0.78001682208030054</v>
      </c>
      <c r="L418" s="73">
        <f t="shared" si="102"/>
        <v>0.78638938708806627</v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>
        <f t="shared" si="102"/>
        <v>0.79978190133124105</v>
      </c>
      <c r="Q418" s="73">
        <f t="shared" si="102"/>
        <v>0.8018543425961201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>
        <f t="shared" si="102"/>
        <v>1.0193135612601594</v>
      </c>
      <c r="E419" s="73">
        <f t="shared" si="102"/>
        <v>1.0194889415015018</v>
      </c>
      <c r="F419" s="73">
        <f t="shared" si="102"/>
        <v>1.0155599867620007</v>
      </c>
      <c r="G419" s="73">
        <f t="shared" si="102"/>
        <v>1.0124806756389195</v>
      </c>
      <c r="H419" s="73">
        <f t="shared" si="102"/>
        <v>1.0125190973238172</v>
      </c>
      <c r="I419" s="73" t="str">
        <f t="shared" si="102"/>
        <v/>
      </c>
      <c r="J419" s="73">
        <f t="shared" si="102"/>
        <v>1.0047330343719743</v>
      </c>
      <c r="K419" s="73">
        <f t="shared" si="102"/>
        <v>1.0065419299919212</v>
      </c>
      <c r="L419" s="73">
        <f t="shared" si="102"/>
        <v>1.0045585639364758</v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>
        <f t="shared" si="102"/>
        <v>1.0037767737715797</v>
      </c>
      <c r="Q419" s="73">
        <f t="shared" si="102"/>
        <v>1.005658480266872</v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>
        <f t="shared" si="102"/>
        <v>0.73170685187070295</v>
      </c>
      <c r="E420" s="169">
        <f t="shared" si="102"/>
        <v>0.67022973663078156</v>
      </c>
      <c r="F420" s="169">
        <f t="shared" si="102"/>
        <v>0.76448867726814895</v>
      </c>
      <c r="G420" s="169">
        <f t="shared" si="102"/>
        <v>0.77007697971921107</v>
      </c>
      <c r="H420" s="169">
        <f t="shared" si="102"/>
        <v>0.77064311201559221</v>
      </c>
      <c r="I420" s="169">
        <f t="shared" si="102"/>
        <v>0.70636665856613134</v>
      </c>
      <c r="J420" s="169">
        <f t="shared" si="102"/>
        <v>0.67848418782876307</v>
      </c>
      <c r="K420" s="169">
        <f t="shared" si="102"/>
        <v>0.6986972845128282</v>
      </c>
      <c r="L420" s="169">
        <f t="shared" si="102"/>
        <v>0.75079467895794394</v>
      </c>
      <c r="M420" s="169">
        <f t="shared" si="102"/>
        <v>0.80142635468844969</v>
      </c>
      <c r="N420" s="169">
        <f t="shared" si="102"/>
        <v>0.73153601316938055</v>
      </c>
      <c r="O420" s="169">
        <f t="shared" si="102"/>
        <v>0.73264500489116546</v>
      </c>
      <c r="P420" s="169">
        <f t="shared" si="102"/>
        <v>0.83980759963789064</v>
      </c>
      <c r="Q420" s="169">
        <f t="shared" si="102"/>
        <v>0.79105092312756364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>
        <f t="shared" si="102"/>
        <v>0.35531477213353407</v>
      </c>
      <c r="E421" s="73">
        <f t="shared" si="102"/>
        <v>0.35531477213353407</v>
      </c>
      <c r="F421" s="73">
        <f t="shared" si="102"/>
        <v>0.35531477213353402</v>
      </c>
      <c r="G421" s="73">
        <f t="shared" si="102"/>
        <v>0.35531477213353418</v>
      </c>
      <c r="H421" s="73">
        <f t="shared" si="102"/>
        <v>0.35531477213353413</v>
      </c>
      <c r="I421" s="73">
        <f t="shared" si="102"/>
        <v>0.35531477213353418</v>
      </c>
      <c r="J421" s="73">
        <f t="shared" si="102"/>
        <v>0.35531477213353413</v>
      </c>
      <c r="K421" s="73">
        <f t="shared" si="102"/>
        <v>0.35531477213353413</v>
      </c>
      <c r="L421" s="73">
        <f t="shared" si="102"/>
        <v>0.35531477213353402</v>
      </c>
      <c r="M421" s="73">
        <f t="shared" si="102"/>
        <v>0.35531477213353385</v>
      </c>
      <c r="N421" s="73">
        <f t="shared" si="102"/>
        <v>0.35531477213353391</v>
      </c>
      <c r="O421" s="73">
        <f t="shared" si="102"/>
        <v>0.3553147721335338</v>
      </c>
      <c r="P421" s="73">
        <f t="shared" si="102"/>
        <v>0.35531477213353369</v>
      </c>
      <c r="Q421" s="73">
        <f t="shared" si="102"/>
        <v>0.35531477213353391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>
        <f t="shared" si="102"/>
        <v>0.82744207267666725</v>
      </c>
      <c r="E423" s="65">
        <f t="shared" si="102"/>
        <v>0.83072626178056108</v>
      </c>
      <c r="F423" s="65">
        <f t="shared" si="102"/>
        <v>0.83360051267057222</v>
      </c>
      <c r="G423" s="65">
        <f t="shared" si="102"/>
        <v>0.8362851361332535</v>
      </c>
      <c r="H423" s="65">
        <f t="shared" si="102"/>
        <v>0.83940245560014826</v>
      </c>
      <c r="I423" s="65">
        <f t="shared" si="102"/>
        <v>0.84263810232248093</v>
      </c>
      <c r="J423" s="65">
        <f t="shared" si="102"/>
        <v>0.84610619744352233</v>
      </c>
      <c r="K423" s="65">
        <f t="shared" si="102"/>
        <v>0.84717069946992452</v>
      </c>
      <c r="L423" s="65">
        <f t="shared" si="102"/>
        <v>0.84878038393988864</v>
      </c>
      <c r="M423" s="65">
        <f t="shared" si="102"/>
        <v>0.8490459265438598</v>
      </c>
      <c r="N423" s="65">
        <f t="shared" si="102"/>
        <v>0.85044610850904123</v>
      </c>
      <c r="O423" s="65">
        <f t="shared" si="102"/>
        <v>0.85184395486442188</v>
      </c>
      <c r="P423" s="65">
        <f t="shared" si="102"/>
        <v>0.85228329571744843</v>
      </c>
      <c r="Q423" s="65">
        <f t="shared" si="102"/>
        <v>0.8534220997048072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18581.559094535613</v>
      </c>
      <c r="E449" s="168">
        <f t="shared" si="110"/>
        <v>19057.266218524179</v>
      </c>
      <c r="F449" s="168">
        <f t="shared" si="110"/>
        <v>18430.824245260705</v>
      </c>
      <c r="G449" s="168">
        <f t="shared" si="110"/>
        <v>17976.587967733667</v>
      </c>
      <c r="H449" s="168">
        <f t="shared" si="110"/>
        <v>18169.979249189026</v>
      </c>
      <c r="I449" s="168">
        <f t="shared" si="110"/>
        <v>18065.830140051123</v>
      </c>
      <c r="J449" s="168">
        <f t="shared" si="110"/>
        <v>18967.680983061506</v>
      </c>
      <c r="K449" s="168">
        <f t="shared" si="110"/>
        <v>18823.251774554446</v>
      </c>
      <c r="L449" s="168">
        <f t="shared" si="110"/>
        <v>19494.98370965162</v>
      </c>
      <c r="M449" s="168">
        <f t="shared" si="110"/>
        <v>18264.518464225293</v>
      </c>
      <c r="N449" s="168">
        <f t="shared" si="110"/>
        <v>18494.196374452193</v>
      </c>
      <c r="O449" s="168">
        <f t="shared" si="110"/>
        <v>18759.991727363013</v>
      </c>
      <c r="P449" s="168">
        <f t="shared" si="110"/>
        <v>15504.576432275486</v>
      </c>
      <c r="Q449" s="168">
        <f t="shared" si="110"/>
        <v>15792.115836164621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14371.153122356818</v>
      </c>
      <c r="E450" s="157">
        <f t="shared" si="111"/>
        <v>14848.804484920031</v>
      </c>
      <c r="F450" s="157">
        <f t="shared" si="111"/>
        <v>14373.086898139998</v>
      </c>
      <c r="G450" s="157">
        <f t="shared" si="111"/>
        <v>13898.115479735363</v>
      </c>
      <c r="H450" s="157">
        <f t="shared" si="111"/>
        <v>13993.423378573416</v>
      </c>
      <c r="I450" s="157">
        <f t="shared" si="111"/>
        <v>13662.627413957431</v>
      </c>
      <c r="J450" s="157">
        <f t="shared" si="111"/>
        <v>14808.296520175705</v>
      </c>
      <c r="K450" s="157">
        <f t="shared" si="111"/>
        <v>14368.383306859014</v>
      </c>
      <c r="L450" s="157">
        <f t="shared" si="111"/>
        <v>15216.730762434194</v>
      </c>
      <c r="M450" s="157">
        <f t="shared" si="111"/>
        <v>13484.328068969697</v>
      </c>
      <c r="N450" s="157">
        <f t="shared" si="111"/>
        <v>13836.074513508256</v>
      </c>
      <c r="O450" s="157">
        <f t="shared" si="111"/>
        <v>14401.828977312243</v>
      </c>
      <c r="P450" s="157">
        <f t="shared" si="111"/>
        <v>10771.764012408155</v>
      </c>
      <c r="Q450" s="157">
        <f t="shared" si="111"/>
        <v>11088.535689052165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14304.497968641039</v>
      </c>
      <c r="E451" s="156">
        <f t="shared" si="112"/>
        <v>14780.646120389751</v>
      </c>
      <c r="F451" s="156">
        <f t="shared" si="112"/>
        <v>14308.882100860537</v>
      </c>
      <c r="G451" s="156">
        <f t="shared" si="112"/>
        <v>13835.017969558774</v>
      </c>
      <c r="H451" s="156">
        <f t="shared" si="112"/>
        <v>13930.597030489109</v>
      </c>
      <c r="I451" s="156">
        <f t="shared" si="112"/>
        <v>13587.31915302651</v>
      </c>
      <c r="J451" s="156">
        <f t="shared" si="112"/>
        <v>14735.092333793562</v>
      </c>
      <c r="K451" s="156">
        <f t="shared" si="112"/>
        <v>14285.100935289549</v>
      </c>
      <c r="L451" s="156">
        <f t="shared" si="112"/>
        <v>15147.678083551096</v>
      </c>
      <c r="M451" s="156">
        <f t="shared" si="112"/>
        <v>13383.029626017829</v>
      </c>
      <c r="N451" s="156">
        <f t="shared" si="112"/>
        <v>13717.315687383942</v>
      </c>
      <c r="O451" s="156">
        <f t="shared" si="112"/>
        <v>14280.327200990385</v>
      </c>
      <c r="P451" s="156">
        <f t="shared" si="112"/>
        <v>10635.042023510821</v>
      </c>
      <c r="Q451" s="156">
        <f t="shared" si="112"/>
        <v>10950.923648577835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66.655153715778994</v>
      </c>
      <c r="E452" s="156">
        <f t="shared" si="112"/>
        <v>68.158364530279712</v>
      </c>
      <c r="F452" s="156">
        <f t="shared" si="112"/>
        <v>64.204797279460436</v>
      </c>
      <c r="G452" s="156">
        <f t="shared" si="112"/>
        <v>63.097510176588067</v>
      </c>
      <c r="H452" s="156">
        <f t="shared" si="112"/>
        <v>62.826348084307362</v>
      </c>
      <c r="I452" s="156">
        <f t="shared" si="112"/>
        <v>75.308260930920525</v>
      </c>
      <c r="J452" s="156">
        <f t="shared" si="112"/>
        <v>73.204186382142893</v>
      </c>
      <c r="K452" s="156">
        <f t="shared" si="112"/>
        <v>83.282371569465269</v>
      </c>
      <c r="L452" s="156">
        <f t="shared" si="112"/>
        <v>69.052678883096718</v>
      </c>
      <c r="M452" s="156">
        <f t="shared" si="112"/>
        <v>101.29844295186709</v>
      </c>
      <c r="N452" s="156">
        <f t="shared" si="112"/>
        <v>118.7588261243139</v>
      </c>
      <c r="O452" s="156">
        <f t="shared" si="112"/>
        <v>121.50177632185803</v>
      </c>
      <c r="P452" s="156">
        <f t="shared" si="112"/>
        <v>136.72198889733423</v>
      </c>
      <c r="Q452" s="156">
        <f t="shared" si="112"/>
        <v>137.61204047432966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7.5662869050186945</v>
      </c>
      <c r="E453" s="157">
        <f t="shared" si="113"/>
        <v>7.2298902755523775</v>
      </c>
      <c r="F453" s="157">
        <f t="shared" si="113"/>
        <v>5.6265374665841481</v>
      </c>
      <c r="G453" s="157">
        <f t="shared" si="113"/>
        <v>4.5361884123211702</v>
      </c>
      <c r="H453" s="157">
        <f t="shared" si="113"/>
        <v>6.5702092321360004</v>
      </c>
      <c r="I453" s="157">
        <f t="shared" si="113"/>
        <v>12.22558805285302</v>
      </c>
      <c r="J453" s="157">
        <f t="shared" si="113"/>
        <v>12.849106402287905</v>
      </c>
      <c r="K453" s="157">
        <f t="shared" si="113"/>
        <v>32.92904779771353</v>
      </c>
      <c r="L453" s="157">
        <f t="shared" si="113"/>
        <v>26.440050875580244</v>
      </c>
      <c r="M453" s="157">
        <f t="shared" si="113"/>
        <v>30.925728611128999</v>
      </c>
      <c r="N453" s="157">
        <f t="shared" si="113"/>
        <v>71.186328804306712</v>
      </c>
      <c r="O453" s="157">
        <f t="shared" si="113"/>
        <v>64.601004807878454</v>
      </c>
      <c r="P453" s="157">
        <f t="shared" si="113"/>
        <v>23.584512704467766</v>
      </c>
      <c r="Q453" s="157">
        <f t="shared" si="113"/>
        <v>81.898618962720562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7.5662869050186945</v>
      </c>
      <c r="E454" s="156">
        <f t="shared" si="112"/>
        <v>7.2298902755523775</v>
      </c>
      <c r="F454" s="156">
        <f t="shared" si="112"/>
        <v>5.6265374665841481</v>
      </c>
      <c r="G454" s="156">
        <f t="shared" si="112"/>
        <v>4.5361884123211702</v>
      </c>
      <c r="H454" s="156">
        <f t="shared" si="112"/>
        <v>6.5702092321360004</v>
      </c>
      <c r="I454" s="156">
        <f t="shared" si="112"/>
        <v>12.22558805285302</v>
      </c>
      <c r="J454" s="156">
        <f t="shared" si="112"/>
        <v>12.849106402287905</v>
      </c>
      <c r="K454" s="156">
        <f t="shared" si="112"/>
        <v>32.92904779771353</v>
      </c>
      <c r="L454" s="156">
        <f t="shared" si="112"/>
        <v>26.440050875580244</v>
      </c>
      <c r="M454" s="156">
        <f t="shared" si="112"/>
        <v>30.925728611128999</v>
      </c>
      <c r="N454" s="156">
        <f t="shared" si="112"/>
        <v>71.186328804306712</v>
      </c>
      <c r="O454" s="156">
        <f t="shared" si="112"/>
        <v>64.601004807878454</v>
      </c>
      <c r="P454" s="156">
        <f t="shared" si="112"/>
        <v>23.584512704467766</v>
      </c>
      <c r="Q454" s="156">
        <f t="shared" si="112"/>
        <v>81.898618962720562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3252.1317295419326</v>
      </c>
      <c r="E455" s="157">
        <f t="shared" si="114"/>
        <v>3175.1869761232238</v>
      </c>
      <c r="F455" s="157">
        <f t="shared" si="114"/>
        <v>3129.0605266144985</v>
      </c>
      <c r="G455" s="157">
        <f t="shared" si="114"/>
        <v>3143.7652707897532</v>
      </c>
      <c r="H455" s="157">
        <f t="shared" si="114"/>
        <v>3213.8350684591355</v>
      </c>
      <c r="I455" s="157">
        <f t="shared" si="114"/>
        <v>3308.0286228450559</v>
      </c>
      <c r="J455" s="157">
        <f t="shared" si="114"/>
        <v>3013.0864944078126</v>
      </c>
      <c r="K455" s="157">
        <f t="shared" si="114"/>
        <v>3290.2224461490082</v>
      </c>
      <c r="L455" s="157">
        <f t="shared" si="114"/>
        <v>3182.8450873774273</v>
      </c>
      <c r="M455" s="157">
        <f t="shared" si="114"/>
        <v>3584.6183129131423</v>
      </c>
      <c r="N455" s="157">
        <f t="shared" si="114"/>
        <v>3331.2164975123865</v>
      </c>
      <c r="O455" s="157">
        <f t="shared" si="114"/>
        <v>3061.4176150432922</v>
      </c>
      <c r="P455" s="157">
        <f t="shared" si="114"/>
        <v>3546.1648792990081</v>
      </c>
      <c r="Q455" s="157">
        <f t="shared" si="114"/>
        <v>3454.0130394326002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3407.2900224304203</v>
      </c>
      <c r="E456" s="132">
        <f t="shared" si="115"/>
        <v>3371.1741965335818</v>
      </c>
      <c r="F456" s="132">
        <f t="shared" si="115"/>
        <v>3361.9767168511753</v>
      </c>
      <c r="G456" s="132">
        <f t="shared" si="115"/>
        <v>3381.7972065534459</v>
      </c>
      <c r="H456" s="132">
        <f t="shared" si="115"/>
        <v>3425.9299795661427</v>
      </c>
      <c r="I456" s="132">
        <f t="shared" si="115"/>
        <v>3432.9301919153004</v>
      </c>
      <c r="J456" s="132">
        <f t="shared" si="115"/>
        <v>0</v>
      </c>
      <c r="K456" s="132">
        <f t="shared" si="115"/>
        <v>3425.9255050792167</v>
      </c>
      <c r="L456" s="132">
        <f t="shared" si="115"/>
        <v>0</v>
      </c>
      <c r="M456" s="132">
        <f t="shared" si="115"/>
        <v>3698.4142260767612</v>
      </c>
      <c r="N456" s="132">
        <f t="shared" si="115"/>
        <v>3400.8612458693983</v>
      </c>
      <c r="O456" s="132">
        <f t="shared" si="115"/>
        <v>3137.0063369686395</v>
      </c>
      <c r="P456" s="132">
        <f t="shared" si="115"/>
        <v>3659.0341009058347</v>
      </c>
      <c r="Q456" s="132">
        <f t="shared" si="115"/>
        <v>3447.711945567487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2866.3808268917592</v>
      </c>
      <c r="E457" s="132">
        <f t="shared" si="116"/>
        <v>2849.1333753096119</v>
      </c>
      <c r="F457" s="132">
        <f t="shared" si="116"/>
        <v>2858.6214417591623</v>
      </c>
      <c r="G457" s="132">
        <f t="shared" si="116"/>
        <v>2884.6961053122432</v>
      </c>
      <c r="H457" s="132">
        <f t="shared" si="116"/>
        <v>2926.0212331859316</v>
      </c>
      <c r="I457" s="132">
        <f t="shared" si="116"/>
        <v>2927.6325750030073</v>
      </c>
      <c r="J457" s="132">
        <f t="shared" si="116"/>
        <v>0</v>
      </c>
      <c r="K457" s="132">
        <f t="shared" si="116"/>
        <v>2918.4959448453542</v>
      </c>
      <c r="L457" s="132">
        <f t="shared" si="116"/>
        <v>0</v>
      </c>
      <c r="M457" s="132">
        <f t="shared" si="116"/>
        <v>3108.4634910321411</v>
      </c>
      <c r="N457" s="132">
        <f t="shared" si="116"/>
        <v>2877.5478653264399</v>
      </c>
      <c r="O457" s="132">
        <f t="shared" si="116"/>
        <v>2672.3665021033007</v>
      </c>
      <c r="P457" s="132">
        <f t="shared" si="116"/>
        <v>3058.286983312023</v>
      </c>
      <c r="Q457" s="132">
        <f t="shared" si="116"/>
        <v>2893.3072592401941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2275.2430973340115</v>
      </c>
      <c r="E458" s="165">
        <f t="shared" si="117"/>
        <v>2257.9778221149822</v>
      </c>
      <c r="F458" s="165">
        <f t="shared" si="117"/>
        <v>2262.0548636357485</v>
      </c>
      <c r="G458" s="165">
        <f t="shared" si="117"/>
        <v>2279.3245061987973</v>
      </c>
      <c r="H458" s="165">
        <f t="shared" si="117"/>
        <v>2308.3908537963775</v>
      </c>
      <c r="I458" s="165">
        <f t="shared" si="117"/>
        <v>2306.0060172280241</v>
      </c>
      <c r="J458" s="165">
        <f t="shared" si="117"/>
        <v>0</v>
      </c>
      <c r="K458" s="165">
        <f t="shared" si="117"/>
        <v>2298.3452000315792</v>
      </c>
      <c r="L458" s="165">
        <f t="shared" si="117"/>
        <v>0</v>
      </c>
      <c r="M458" s="165">
        <f t="shared" si="117"/>
        <v>2478.6870197191156</v>
      </c>
      <c r="N458" s="165">
        <f t="shared" si="117"/>
        <v>2254.3509087884927</v>
      </c>
      <c r="O458" s="165">
        <f t="shared" si="117"/>
        <v>2054.2604313253164</v>
      </c>
      <c r="P458" s="165">
        <f t="shared" si="117"/>
        <v>2425.584486750723</v>
      </c>
      <c r="Q458" s="165">
        <f t="shared" si="117"/>
        <v>2263.1915935911202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591.13772955774755</v>
      </c>
      <c r="E459" s="164">
        <f t="shared" si="117"/>
        <v>591.15555319462931</v>
      </c>
      <c r="F459" s="164">
        <f t="shared" si="117"/>
        <v>596.56657812341393</v>
      </c>
      <c r="G459" s="164">
        <f t="shared" si="117"/>
        <v>605.37159911344588</v>
      </c>
      <c r="H459" s="164">
        <f t="shared" si="117"/>
        <v>617.63037938955392</v>
      </c>
      <c r="I459" s="164">
        <f t="shared" si="117"/>
        <v>621.62655777498321</v>
      </c>
      <c r="J459" s="164">
        <f t="shared" si="117"/>
        <v>0</v>
      </c>
      <c r="K459" s="164">
        <f t="shared" si="117"/>
        <v>620.15074481377485</v>
      </c>
      <c r="L459" s="164">
        <f t="shared" si="117"/>
        <v>0</v>
      </c>
      <c r="M459" s="164">
        <f t="shared" si="117"/>
        <v>629.77647131302524</v>
      </c>
      <c r="N459" s="164">
        <f t="shared" si="117"/>
        <v>623.19695653794702</v>
      </c>
      <c r="O459" s="164">
        <f t="shared" si="117"/>
        <v>618.10607077798409</v>
      </c>
      <c r="P459" s="164">
        <f t="shared" si="117"/>
        <v>632.70249656129999</v>
      </c>
      <c r="Q459" s="164">
        <f t="shared" si="117"/>
        <v>630.115665649074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2904.9276672464871</v>
      </c>
      <c r="E464" s="162">
        <f t="shared" si="121"/>
        <v>2899.3916501713989</v>
      </c>
      <c r="F464" s="162">
        <f t="shared" si="121"/>
        <v>2854.4775291896876</v>
      </c>
      <c r="G464" s="162">
        <f t="shared" si="121"/>
        <v>2864.4865727400161</v>
      </c>
      <c r="H464" s="162">
        <f t="shared" si="121"/>
        <v>2915.8742447300674</v>
      </c>
      <c r="I464" s="162">
        <f t="shared" si="121"/>
        <v>0</v>
      </c>
      <c r="J464" s="162">
        <f t="shared" si="121"/>
        <v>3091.9697606082677</v>
      </c>
      <c r="K464" s="162">
        <f t="shared" si="121"/>
        <v>3160.8710188581017</v>
      </c>
      <c r="L464" s="162">
        <f t="shared" si="121"/>
        <v>3298.3834808104721</v>
      </c>
      <c r="M464" s="162">
        <f t="shared" si="121"/>
        <v>0</v>
      </c>
      <c r="N464" s="162">
        <f t="shared" si="121"/>
        <v>0</v>
      </c>
      <c r="O464" s="162">
        <f t="shared" si="121"/>
        <v>0</v>
      </c>
      <c r="P464" s="162">
        <f t="shared" si="121"/>
        <v>3590.8450150766016</v>
      </c>
      <c r="Q464" s="162">
        <f t="shared" si="121"/>
        <v>3627.8287636182617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2512.3944979151033</v>
      </c>
      <c r="E465" s="160">
        <f t="shared" si="122"/>
        <v>2509.844759276159</v>
      </c>
      <c r="F465" s="160">
        <f t="shared" si="122"/>
        <v>2483.8053316448036</v>
      </c>
      <c r="G465" s="160">
        <f t="shared" si="122"/>
        <v>2497.8979169712807</v>
      </c>
      <c r="H465" s="160">
        <f t="shared" si="122"/>
        <v>2541.6015350903904</v>
      </c>
      <c r="I465" s="160">
        <f t="shared" si="122"/>
        <v>0</v>
      </c>
      <c r="J465" s="160">
        <f t="shared" si="122"/>
        <v>2656.1877046768914</v>
      </c>
      <c r="K465" s="160">
        <f t="shared" si="122"/>
        <v>2704.4645001950903</v>
      </c>
      <c r="L465" s="160">
        <f t="shared" si="122"/>
        <v>2793.3319007341656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2983.1217647331609</v>
      </c>
      <c r="Q465" s="160">
        <f t="shared" si="122"/>
        <v>3010.3617294129544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1910.022686558322</v>
      </c>
      <c r="E466" s="156">
        <f t="shared" si="123"/>
        <v>1909.0737129798683</v>
      </c>
      <c r="F466" s="156">
        <f t="shared" si="123"/>
        <v>1881.1417734154686</v>
      </c>
      <c r="G466" s="156">
        <f t="shared" si="123"/>
        <v>1888.4280947255577</v>
      </c>
      <c r="H466" s="156">
        <f t="shared" si="123"/>
        <v>1920.6805471033688</v>
      </c>
      <c r="I466" s="156">
        <f t="shared" si="123"/>
        <v>0</v>
      </c>
      <c r="J466" s="156">
        <f t="shared" si="123"/>
        <v>2026.1927563417385</v>
      </c>
      <c r="K466" s="156">
        <f t="shared" si="123"/>
        <v>2077.1997982469338</v>
      </c>
      <c r="L466" s="156">
        <f t="shared" si="123"/>
        <v>2161.6198680648827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2348.2053671615372</v>
      </c>
      <c r="Q466" s="156">
        <f t="shared" si="123"/>
        <v>2373.9796165950779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602.37181135678156</v>
      </c>
      <c r="E467" s="156">
        <f t="shared" si="123"/>
        <v>600.77104629629082</v>
      </c>
      <c r="F467" s="156">
        <f t="shared" si="123"/>
        <v>602.66355822933519</v>
      </c>
      <c r="G467" s="156">
        <f t="shared" si="123"/>
        <v>609.46982224572264</v>
      </c>
      <c r="H467" s="156">
        <f t="shared" si="123"/>
        <v>620.92098798702125</v>
      </c>
      <c r="I467" s="156">
        <f t="shared" si="123"/>
        <v>0</v>
      </c>
      <c r="J467" s="156">
        <f t="shared" si="123"/>
        <v>629.99494833515234</v>
      </c>
      <c r="K467" s="156">
        <f t="shared" si="123"/>
        <v>627.26470194815602</v>
      </c>
      <c r="L467" s="156">
        <f t="shared" si="123"/>
        <v>631.71203266928273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634.91639757162409</v>
      </c>
      <c r="Q467" s="156">
        <f t="shared" si="123"/>
        <v>636.38211281787676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950.70795573184137</v>
      </c>
      <c r="E468" s="157">
        <f t="shared" si="124"/>
        <v>1026.0448672053717</v>
      </c>
      <c r="F468" s="157">
        <f t="shared" si="124"/>
        <v>923.0502830396249</v>
      </c>
      <c r="G468" s="157">
        <f t="shared" si="124"/>
        <v>930.17102879623201</v>
      </c>
      <c r="H468" s="157">
        <f t="shared" si="124"/>
        <v>956.15059292433887</v>
      </c>
      <c r="I468" s="157">
        <f t="shared" si="124"/>
        <v>1082.9485151957826</v>
      </c>
      <c r="J468" s="157">
        <f t="shared" si="124"/>
        <v>1133.4488620757008</v>
      </c>
      <c r="K468" s="157">
        <f t="shared" si="124"/>
        <v>1131.7169737487084</v>
      </c>
      <c r="L468" s="157">
        <f t="shared" si="124"/>
        <v>1068.9678089644169</v>
      </c>
      <c r="M468" s="157">
        <f t="shared" si="124"/>
        <v>1164.6463537313241</v>
      </c>
      <c r="N468" s="157">
        <f t="shared" si="124"/>
        <v>1255.7190346272432</v>
      </c>
      <c r="O468" s="157">
        <f t="shared" si="124"/>
        <v>1232.1441301995994</v>
      </c>
      <c r="P468" s="157">
        <f t="shared" si="124"/>
        <v>1163.0630278638548</v>
      </c>
      <c r="Q468" s="157">
        <f t="shared" si="124"/>
        <v>1167.6684887171336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1590.8842176605126</v>
      </c>
      <c r="E469" s="156">
        <f t="shared" si="125"/>
        <v>1592.3454554890525</v>
      </c>
      <c r="F469" s="156">
        <f t="shared" si="125"/>
        <v>1599.8659194797731</v>
      </c>
      <c r="G469" s="156">
        <f t="shared" si="125"/>
        <v>1620.8213615215927</v>
      </c>
      <c r="H469" s="156">
        <f t="shared" si="125"/>
        <v>1681.6136068018079</v>
      </c>
      <c r="I469" s="156">
        <f t="shared" si="125"/>
        <v>1708.3620125956463</v>
      </c>
      <c r="J469" s="156">
        <f t="shared" si="125"/>
        <v>1713.1599950914735</v>
      </c>
      <c r="K469" s="156">
        <f t="shared" si="125"/>
        <v>1682.085123531672</v>
      </c>
      <c r="L469" s="156">
        <f t="shared" si="125"/>
        <v>1692.6694252413331</v>
      </c>
      <c r="M469" s="156">
        <f t="shared" si="125"/>
        <v>1690.8778737610387</v>
      </c>
      <c r="N469" s="156">
        <f t="shared" si="125"/>
        <v>1688.8539144226345</v>
      </c>
      <c r="O469" s="156">
        <f t="shared" si="125"/>
        <v>1692.1871533278593</v>
      </c>
      <c r="P469" s="156">
        <f t="shared" si="125"/>
        <v>1697.6125685291736</v>
      </c>
      <c r="Q469" s="156">
        <f t="shared" si="125"/>
        <v>1699.6678181222658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862.43666603426846</v>
      </c>
      <c r="E471" s="57">
        <f t="shared" si="127"/>
        <v>868.60817143618397</v>
      </c>
      <c r="F471" s="57">
        <f t="shared" si="127"/>
        <v>861.49252322050529</v>
      </c>
      <c r="G471" s="57">
        <f t="shared" si="127"/>
        <v>870.93050453187618</v>
      </c>
      <c r="H471" s="57">
        <f t="shared" si="127"/>
        <v>892.41307549570683</v>
      </c>
      <c r="I471" s="57">
        <f t="shared" si="127"/>
        <v>948.20085503205939</v>
      </c>
      <c r="J471" s="57">
        <f t="shared" si="127"/>
        <v>964.21462729648135</v>
      </c>
      <c r="K471" s="57">
        <f t="shared" si="127"/>
        <v>991.45247950592272</v>
      </c>
      <c r="L471" s="57">
        <f t="shared" si="127"/>
        <v>979.54139567097673</v>
      </c>
      <c r="M471" s="57">
        <f t="shared" si="127"/>
        <v>1127.2001628578957</v>
      </c>
      <c r="N471" s="57">
        <f t="shared" si="127"/>
        <v>1161.5627796164192</v>
      </c>
      <c r="O471" s="57">
        <f t="shared" si="127"/>
        <v>1134.6945752889078</v>
      </c>
      <c r="P471" s="57">
        <f t="shared" si="127"/>
        <v>1153.7084779405807</v>
      </c>
      <c r="Q471" s="57">
        <f t="shared" si="127"/>
        <v>1117.5967681935408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11048.944430826208</v>
      </c>
      <c r="E473" s="168">
        <f t="shared" si="128"/>
        <v>11415.850835407367</v>
      </c>
      <c r="F473" s="168">
        <f t="shared" si="128"/>
        <v>11205.745682596045</v>
      </c>
      <c r="G473" s="168">
        <f t="shared" si="128"/>
        <v>10993.334382070883</v>
      </c>
      <c r="H473" s="168">
        <f t="shared" si="128"/>
        <v>11156.539190550024</v>
      </c>
      <c r="I473" s="168">
        <f t="shared" si="128"/>
        <v>10935.998415041466</v>
      </c>
      <c r="J473" s="168">
        <f t="shared" si="128"/>
        <v>11686.530622731278</v>
      </c>
      <c r="K473" s="168">
        <f t="shared" si="128"/>
        <v>11581.558562607874</v>
      </c>
      <c r="L473" s="168">
        <f t="shared" si="128"/>
        <v>12354.229598829976</v>
      </c>
      <c r="M473" s="168">
        <f t="shared" si="128"/>
        <v>11406.494881474486</v>
      </c>
      <c r="N473" s="168">
        <f t="shared" si="128"/>
        <v>11681.913508700925</v>
      </c>
      <c r="O473" s="168">
        <f t="shared" si="128"/>
        <v>11874.105390867711</v>
      </c>
      <c r="P473" s="168">
        <f t="shared" si="128"/>
        <v>10078.552730916932</v>
      </c>
      <c r="Q473" s="168">
        <f t="shared" si="128"/>
        <v>10373.057257305543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8498.3834476944685</v>
      </c>
      <c r="E474" s="157">
        <f t="shared" si="129"/>
        <v>8831.7708714784258</v>
      </c>
      <c r="F474" s="157">
        <f t="shared" si="129"/>
        <v>8589.122294313036</v>
      </c>
      <c r="G474" s="157">
        <f t="shared" si="129"/>
        <v>8344.3653189620472</v>
      </c>
      <c r="H474" s="157">
        <f t="shared" si="129"/>
        <v>8452.7293283031995</v>
      </c>
      <c r="I474" s="157">
        <f t="shared" si="129"/>
        <v>8313.5493843172462</v>
      </c>
      <c r="J474" s="157">
        <f t="shared" si="129"/>
        <v>8509.1388478869503</v>
      </c>
      <c r="K474" s="157">
        <f t="shared" si="129"/>
        <v>8764.8833707501817</v>
      </c>
      <c r="L474" s="157">
        <f t="shared" si="129"/>
        <v>8938.8839250071742</v>
      </c>
      <c r="M474" s="157">
        <f t="shared" si="129"/>
        <v>8380.8009474098071</v>
      </c>
      <c r="N474" s="157">
        <f t="shared" si="129"/>
        <v>8670.0488109439466</v>
      </c>
      <c r="O474" s="157">
        <f t="shared" si="129"/>
        <v>9027.4912488246646</v>
      </c>
      <c r="P474" s="157">
        <f t="shared" si="129"/>
        <v>6748.2100332353566</v>
      </c>
      <c r="Q474" s="157">
        <f t="shared" si="129"/>
        <v>6985.5520297616986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8423.111564886909</v>
      </c>
      <c r="E475" s="156">
        <f t="shared" si="130"/>
        <v>8755.1579529733972</v>
      </c>
      <c r="F475" s="156">
        <f t="shared" si="130"/>
        <v>8518.160523127468</v>
      </c>
      <c r="G475" s="156">
        <f t="shared" si="130"/>
        <v>8275.6057219581526</v>
      </c>
      <c r="H475" s="156">
        <f t="shared" si="130"/>
        <v>8384.7074719157372</v>
      </c>
      <c r="I475" s="156">
        <f t="shared" si="130"/>
        <v>8232.2062550727151</v>
      </c>
      <c r="J475" s="156">
        <f t="shared" si="130"/>
        <v>8435.0567363784194</v>
      </c>
      <c r="K475" s="156">
        <f t="shared" si="130"/>
        <v>8676.238767869705</v>
      </c>
      <c r="L475" s="156">
        <f t="shared" si="130"/>
        <v>8868.6791912479221</v>
      </c>
      <c r="M475" s="156">
        <f t="shared" si="130"/>
        <v>8273.5029144873697</v>
      </c>
      <c r="N475" s="156">
        <f t="shared" si="130"/>
        <v>8544.4013362394762</v>
      </c>
      <c r="O475" s="156">
        <f t="shared" si="130"/>
        <v>8899.9926803851831</v>
      </c>
      <c r="P475" s="156">
        <f t="shared" si="130"/>
        <v>6607.705510994313</v>
      </c>
      <c r="Q475" s="156">
        <f t="shared" si="130"/>
        <v>6844.2579977336682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75.271882807558768</v>
      </c>
      <c r="E476" s="156">
        <f t="shared" si="130"/>
        <v>76.612918505028986</v>
      </c>
      <c r="F476" s="156">
        <f t="shared" si="130"/>
        <v>70.961771185567983</v>
      </c>
      <c r="G476" s="156">
        <f t="shared" si="130"/>
        <v>68.759597003894683</v>
      </c>
      <c r="H476" s="156">
        <f t="shared" si="130"/>
        <v>68.021856387462108</v>
      </c>
      <c r="I476" s="156">
        <f t="shared" si="130"/>
        <v>81.343129244531553</v>
      </c>
      <c r="J476" s="156">
        <f t="shared" si="130"/>
        <v>74.082111508530147</v>
      </c>
      <c r="K476" s="156">
        <f t="shared" si="130"/>
        <v>88.644602880476825</v>
      </c>
      <c r="L476" s="156">
        <f t="shared" si="130"/>
        <v>70.20473375925198</v>
      </c>
      <c r="M476" s="156">
        <f t="shared" si="130"/>
        <v>107.29803292243821</v>
      </c>
      <c r="N476" s="156">
        <f t="shared" si="130"/>
        <v>125.64747470447084</v>
      </c>
      <c r="O476" s="156">
        <f t="shared" si="130"/>
        <v>127.49856843948085</v>
      </c>
      <c r="P476" s="156">
        <f t="shared" si="130"/>
        <v>140.50452224104356</v>
      </c>
      <c r="Q476" s="156">
        <f t="shared" si="130"/>
        <v>141.29403202803041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15.255143574691768</v>
      </c>
      <c r="E477" s="157">
        <f t="shared" si="131"/>
        <v>15.190979017742695</v>
      </c>
      <c r="F477" s="157">
        <f t="shared" si="131"/>
        <v>12.425567947355928</v>
      </c>
      <c r="G477" s="157">
        <f t="shared" si="131"/>
        <v>10.583701008974295</v>
      </c>
      <c r="H477" s="157">
        <f t="shared" si="131"/>
        <v>16.359696984454249</v>
      </c>
      <c r="I477" s="157">
        <f t="shared" si="131"/>
        <v>32.782450170763539</v>
      </c>
      <c r="J477" s="157">
        <f t="shared" si="131"/>
        <v>37.301506927269003</v>
      </c>
      <c r="K477" s="157">
        <f t="shared" si="131"/>
        <v>96.711762276892657</v>
      </c>
      <c r="L477" s="157">
        <f t="shared" si="131"/>
        <v>84.726145776478745</v>
      </c>
      <c r="M477" s="157">
        <f t="shared" si="131"/>
        <v>105.83576011445975</v>
      </c>
      <c r="N477" s="157">
        <f t="shared" si="131"/>
        <v>252.63975351821443</v>
      </c>
      <c r="O477" s="157">
        <f t="shared" si="131"/>
        <v>236.22704439888778</v>
      </c>
      <c r="P477" s="157">
        <f t="shared" si="131"/>
        <v>88.256981257207414</v>
      </c>
      <c r="Q477" s="157">
        <f t="shared" si="131"/>
        <v>312.55427269526103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15.255143574691768</v>
      </c>
      <c r="E478" s="156">
        <f t="shared" si="132"/>
        <v>15.190979017742695</v>
      </c>
      <c r="F478" s="156">
        <f t="shared" si="132"/>
        <v>12.425567947355928</v>
      </c>
      <c r="G478" s="156">
        <f t="shared" si="132"/>
        <v>10.583701008974295</v>
      </c>
      <c r="H478" s="156">
        <f t="shared" si="132"/>
        <v>16.359696984454249</v>
      </c>
      <c r="I478" s="156">
        <f t="shared" si="132"/>
        <v>32.782450170763539</v>
      </c>
      <c r="J478" s="156">
        <f t="shared" si="132"/>
        <v>37.301506927269003</v>
      </c>
      <c r="K478" s="156">
        <f t="shared" si="132"/>
        <v>96.711762276892657</v>
      </c>
      <c r="L478" s="156">
        <f t="shared" si="132"/>
        <v>84.726145776478745</v>
      </c>
      <c r="M478" s="156">
        <f t="shared" si="132"/>
        <v>105.83576011445975</v>
      </c>
      <c r="N478" s="156">
        <f t="shared" si="132"/>
        <v>252.63975351821443</v>
      </c>
      <c r="O478" s="156">
        <f t="shared" si="132"/>
        <v>236.22704439888778</v>
      </c>
      <c r="P478" s="156">
        <f t="shared" si="132"/>
        <v>88.256981257207414</v>
      </c>
      <c r="Q478" s="156">
        <f t="shared" si="132"/>
        <v>312.55427269526103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1839.66631422007</v>
      </c>
      <c r="E479" s="157">
        <f t="shared" si="133"/>
        <v>1881.203203792777</v>
      </c>
      <c r="F479" s="157">
        <f t="shared" si="133"/>
        <v>1898.5363304027021</v>
      </c>
      <c r="G479" s="157">
        <f t="shared" si="133"/>
        <v>1922.0820656221481</v>
      </c>
      <c r="H479" s="157">
        <f t="shared" si="133"/>
        <v>1950.5992967756024</v>
      </c>
      <c r="I479" s="157">
        <f t="shared" si="133"/>
        <v>1824.7078564754577</v>
      </c>
      <c r="J479" s="157">
        <f t="shared" si="133"/>
        <v>2371.0631372861899</v>
      </c>
      <c r="K479" s="157">
        <f t="shared" si="133"/>
        <v>1929.2358531855009</v>
      </c>
      <c r="L479" s="157">
        <f t="shared" si="133"/>
        <v>2528.044185098508</v>
      </c>
      <c r="M479" s="157">
        <f t="shared" si="133"/>
        <v>1986.4798921781294</v>
      </c>
      <c r="N479" s="157">
        <f t="shared" si="133"/>
        <v>1840.6212479866463</v>
      </c>
      <c r="O479" s="157">
        <f t="shared" si="133"/>
        <v>1707.6628553474527</v>
      </c>
      <c r="P479" s="157">
        <f t="shared" si="133"/>
        <v>2265.3365467664453</v>
      </c>
      <c r="Q479" s="157">
        <f t="shared" si="133"/>
        <v>2151.2657189419283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1751.1708382776339</v>
      </c>
      <c r="E480" s="132">
        <f t="shared" si="134"/>
        <v>1743.3538694347665</v>
      </c>
      <c r="F480" s="132">
        <f t="shared" si="134"/>
        <v>1748.6416119735511</v>
      </c>
      <c r="G480" s="132">
        <f t="shared" si="134"/>
        <v>1768.0879580103838</v>
      </c>
      <c r="H480" s="132">
        <f t="shared" si="134"/>
        <v>1800.9953774843536</v>
      </c>
      <c r="I480" s="132">
        <f t="shared" si="134"/>
        <v>1814.9166311023203</v>
      </c>
      <c r="J480" s="132">
        <f t="shared" si="134"/>
        <v>0</v>
      </c>
      <c r="K480" s="132">
        <f t="shared" si="134"/>
        <v>1828.7753997978107</v>
      </c>
      <c r="L480" s="132">
        <f t="shared" si="134"/>
        <v>0</v>
      </c>
      <c r="M480" s="132">
        <f t="shared" si="134"/>
        <v>1992.3703644223463</v>
      </c>
      <c r="N480" s="132">
        <f t="shared" si="134"/>
        <v>1837.9560648454276</v>
      </c>
      <c r="O480" s="132">
        <f t="shared" si="134"/>
        <v>1696.7144861720146</v>
      </c>
      <c r="P480" s="132">
        <f t="shared" si="134"/>
        <v>1976.5932676900734</v>
      </c>
      <c r="Q480" s="132">
        <f t="shared" si="134"/>
        <v>1864.0086953155496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1772.1115055809228</v>
      </c>
      <c r="E481" s="132">
        <f t="shared" si="135"/>
        <v>1770.5178883613144</v>
      </c>
      <c r="F481" s="132">
        <f t="shared" si="135"/>
        <v>1784.4382788860516</v>
      </c>
      <c r="G481" s="132">
        <f t="shared" si="135"/>
        <v>1810.4522230161781</v>
      </c>
      <c r="H481" s="132">
        <f t="shared" si="135"/>
        <v>1846.3083454935006</v>
      </c>
      <c r="I481" s="132">
        <f t="shared" si="135"/>
        <v>1854.5276855072098</v>
      </c>
      <c r="J481" s="132">
        <f t="shared" si="135"/>
        <v>0</v>
      </c>
      <c r="K481" s="132">
        <f t="shared" si="135"/>
        <v>1855.899111364494</v>
      </c>
      <c r="L481" s="132">
        <f t="shared" si="135"/>
        <v>0</v>
      </c>
      <c r="M481" s="132">
        <f t="shared" si="135"/>
        <v>1961.8324625449816</v>
      </c>
      <c r="N481" s="132">
        <f t="shared" si="135"/>
        <v>1857.9823558766993</v>
      </c>
      <c r="O481" s="132">
        <f t="shared" si="135"/>
        <v>1764.0135265069518</v>
      </c>
      <c r="P481" s="132">
        <f t="shared" si="135"/>
        <v>1952.8381851990559</v>
      </c>
      <c r="Q481" s="132">
        <f t="shared" si="135"/>
        <v>1878.9504267718078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1158.0964892103905</v>
      </c>
      <c r="E482" s="165">
        <f t="shared" si="135"/>
        <v>1158.0265940672955</v>
      </c>
      <c r="F482" s="165">
        <f t="shared" si="135"/>
        <v>1172.3931248896686</v>
      </c>
      <c r="G482" s="165">
        <f t="shared" si="135"/>
        <v>1193.3781331252958</v>
      </c>
      <c r="H482" s="165">
        <f t="shared" si="135"/>
        <v>1217.6176991452851</v>
      </c>
      <c r="I482" s="165">
        <f t="shared" si="135"/>
        <v>1222.8463513183906</v>
      </c>
      <c r="J482" s="165">
        <f t="shared" si="135"/>
        <v>0</v>
      </c>
      <c r="K482" s="165">
        <f t="shared" si="135"/>
        <v>1224.609135043477</v>
      </c>
      <c r="L482" s="165">
        <f t="shared" si="135"/>
        <v>0</v>
      </c>
      <c r="M482" s="165">
        <f t="shared" si="135"/>
        <v>1326.4238571374224</v>
      </c>
      <c r="N482" s="165">
        <f t="shared" si="135"/>
        <v>1222.4103019948125</v>
      </c>
      <c r="O482" s="165">
        <f t="shared" si="135"/>
        <v>1128.071301532211</v>
      </c>
      <c r="P482" s="165">
        <f t="shared" si="135"/>
        <v>1315.6433146924876</v>
      </c>
      <c r="Q482" s="165">
        <f t="shared" si="135"/>
        <v>1239.0812395926755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614.01501637053263</v>
      </c>
      <c r="E483" s="164">
        <f t="shared" si="135"/>
        <v>612.49129429401864</v>
      </c>
      <c r="F483" s="164">
        <f t="shared" si="135"/>
        <v>612.04515399638285</v>
      </c>
      <c r="G483" s="164">
        <f t="shared" si="135"/>
        <v>617.07408989088231</v>
      </c>
      <c r="H483" s="164">
        <f t="shared" si="135"/>
        <v>628.69064634821575</v>
      </c>
      <c r="I483" s="164">
        <f t="shared" si="135"/>
        <v>631.68133418881894</v>
      </c>
      <c r="J483" s="164">
        <f t="shared" si="135"/>
        <v>0</v>
      </c>
      <c r="K483" s="164">
        <f t="shared" si="135"/>
        <v>631.28997632101721</v>
      </c>
      <c r="L483" s="164">
        <f t="shared" si="135"/>
        <v>0</v>
      </c>
      <c r="M483" s="164">
        <f t="shared" si="135"/>
        <v>635.40860540755921</v>
      </c>
      <c r="N483" s="164">
        <f t="shared" si="135"/>
        <v>635.57205388188675</v>
      </c>
      <c r="O483" s="164">
        <f t="shared" si="135"/>
        <v>635.94222497474095</v>
      </c>
      <c r="P483" s="164">
        <f t="shared" si="135"/>
        <v>637.19487050656835</v>
      </c>
      <c r="Q483" s="164">
        <f t="shared" si="135"/>
        <v>639.86918717913204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2189.4212677015812</v>
      </c>
      <c r="E488" s="162">
        <f t="shared" si="138"/>
        <v>2199.4480098130107</v>
      </c>
      <c r="F488" s="162">
        <f t="shared" si="138"/>
        <v>2178.6576536579751</v>
      </c>
      <c r="G488" s="162">
        <f t="shared" si="138"/>
        <v>2199.397252133087</v>
      </c>
      <c r="H488" s="162">
        <f t="shared" si="138"/>
        <v>2253.6550447872396</v>
      </c>
      <c r="I488" s="162">
        <f t="shared" si="138"/>
        <v>0</v>
      </c>
      <c r="J488" s="162">
        <f t="shared" si="138"/>
        <v>2406.9075777214057</v>
      </c>
      <c r="K488" s="162">
        <f t="shared" si="138"/>
        <v>2472.8484084520978</v>
      </c>
      <c r="L488" s="162">
        <f t="shared" si="138"/>
        <v>2585.4636449233517</v>
      </c>
      <c r="M488" s="162">
        <f t="shared" si="138"/>
        <v>0</v>
      </c>
      <c r="N488" s="162">
        <f t="shared" si="138"/>
        <v>0</v>
      </c>
      <c r="O488" s="162">
        <f t="shared" si="138"/>
        <v>0</v>
      </c>
      <c r="P488" s="162">
        <f t="shared" si="138"/>
        <v>2861.1976294076098</v>
      </c>
      <c r="Q488" s="162">
        <f t="shared" si="138"/>
        <v>2901.2839398821366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2039.2729033600747</v>
      </c>
      <c r="E489" s="160">
        <f t="shared" si="139"/>
        <v>2046.0808618219078</v>
      </c>
      <c r="F489" s="160">
        <f t="shared" si="139"/>
        <v>2040.2819028378296</v>
      </c>
      <c r="G489" s="160">
        <f t="shared" si="139"/>
        <v>2064.838421773959</v>
      </c>
      <c r="H489" s="160">
        <f t="shared" si="139"/>
        <v>2112.2175563167148</v>
      </c>
      <c r="I489" s="160">
        <f t="shared" si="139"/>
        <v>0</v>
      </c>
      <c r="J489" s="160">
        <f t="shared" si="139"/>
        <v>2208.8888508234322</v>
      </c>
      <c r="K489" s="160">
        <f t="shared" si="139"/>
        <v>2251.6190091691192</v>
      </c>
      <c r="L489" s="160">
        <f t="shared" si="139"/>
        <v>2334.4666555245767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2515.3664864337979</v>
      </c>
      <c r="Q489" s="160">
        <f t="shared" si="139"/>
        <v>2543.5689332468828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1425.2671471232609</v>
      </c>
      <c r="E490" s="156">
        <f t="shared" si="139"/>
        <v>1433.6014237485522</v>
      </c>
      <c r="F490" s="156">
        <f t="shared" si="139"/>
        <v>1428.2409076205058</v>
      </c>
      <c r="G490" s="156">
        <f t="shared" si="139"/>
        <v>1447.7620043650775</v>
      </c>
      <c r="H490" s="156">
        <f t="shared" si="139"/>
        <v>1483.5231980506833</v>
      </c>
      <c r="I490" s="156">
        <f t="shared" si="139"/>
        <v>0</v>
      </c>
      <c r="J490" s="156">
        <f t="shared" si="139"/>
        <v>1575.9121147436397</v>
      </c>
      <c r="K490" s="156">
        <f t="shared" si="139"/>
        <v>1620.2507854544151</v>
      </c>
      <c r="L490" s="156">
        <f t="shared" si="139"/>
        <v>1699.8749231649299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1878.0521532646787</v>
      </c>
      <c r="Q490" s="156">
        <f t="shared" si="139"/>
        <v>1903.5858648014357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614.00575623681414</v>
      </c>
      <c r="E491" s="156">
        <f t="shared" si="139"/>
        <v>612.47943807335525</v>
      </c>
      <c r="F491" s="156">
        <f t="shared" si="139"/>
        <v>612.04099521732394</v>
      </c>
      <c r="G491" s="156">
        <f t="shared" si="139"/>
        <v>617.07641740888141</v>
      </c>
      <c r="H491" s="156">
        <f t="shared" si="139"/>
        <v>628.69435826603149</v>
      </c>
      <c r="I491" s="156">
        <f t="shared" si="139"/>
        <v>0</v>
      </c>
      <c r="J491" s="156">
        <f t="shared" si="139"/>
        <v>632.97673607979266</v>
      </c>
      <c r="K491" s="156">
        <f t="shared" si="139"/>
        <v>631.36822371470407</v>
      </c>
      <c r="L491" s="156">
        <f t="shared" si="139"/>
        <v>634.59173235964681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637.31433316911853</v>
      </c>
      <c r="Q491" s="156">
        <f t="shared" si="139"/>
        <v>639.98306844544686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695.63952533697727</v>
      </c>
      <c r="E492" s="157">
        <f t="shared" si="140"/>
        <v>687.68578111842146</v>
      </c>
      <c r="F492" s="157">
        <f t="shared" si="140"/>
        <v>705.66148993295326</v>
      </c>
      <c r="G492" s="157">
        <f t="shared" si="140"/>
        <v>716.30329647771362</v>
      </c>
      <c r="H492" s="157">
        <f t="shared" si="140"/>
        <v>736.85086848676622</v>
      </c>
      <c r="I492" s="157">
        <f t="shared" si="140"/>
        <v>764.95872407799823</v>
      </c>
      <c r="J492" s="157">
        <f t="shared" si="140"/>
        <v>769.02713063086753</v>
      </c>
      <c r="K492" s="157">
        <f t="shared" si="140"/>
        <v>790.72757639529812</v>
      </c>
      <c r="L492" s="157">
        <f t="shared" si="140"/>
        <v>802.57534294781613</v>
      </c>
      <c r="M492" s="157">
        <f t="shared" si="140"/>
        <v>933.37828177208974</v>
      </c>
      <c r="N492" s="157">
        <f t="shared" si="140"/>
        <v>918.60369625211672</v>
      </c>
      <c r="O492" s="157">
        <f t="shared" si="140"/>
        <v>902.72424229670639</v>
      </c>
      <c r="P492" s="157">
        <f t="shared" si="140"/>
        <v>976.74916965792102</v>
      </c>
      <c r="Q492" s="157">
        <f t="shared" si="140"/>
        <v>923.68523590665552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565.26466328888057</v>
      </c>
      <c r="E493" s="156">
        <f t="shared" si="141"/>
        <v>565.78386267496114</v>
      </c>
      <c r="F493" s="156">
        <f t="shared" si="141"/>
        <v>568.4559946241626</v>
      </c>
      <c r="G493" s="156">
        <f t="shared" si="141"/>
        <v>575.90177273820939</v>
      </c>
      <c r="H493" s="156">
        <f t="shared" si="141"/>
        <v>597.50215551743486</v>
      </c>
      <c r="I493" s="156">
        <f t="shared" si="141"/>
        <v>607.00625922700794</v>
      </c>
      <c r="J493" s="156">
        <f t="shared" si="141"/>
        <v>608.71105328421334</v>
      </c>
      <c r="K493" s="156">
        <f t="shared" si="141"/>
        <v>597.66969237686374</v>
      </c>
      <c r="L493" s="156">
        <f t="shared" si="141"/>
        <v>601.4304511270243</v>
      </c>
      <c r="M493" s="156">
        <f t="shared" si="141"/>
        <v>600.79388642103766</v>
      </c>
      <c r="N493" s="156">
        <f t="shared" si="141"/>
        <v>600.07474376990513</v>
      </c>
      <c r="O493" s="156">
        <f t="shared" si="141"/>
        <v>601.25909279198152</v>
      </c>
      <c r="P493" s="156">
        <f t="shared" si="141"/>
        <v>603.18682295796623</v>
      </c>
      <c r="Q493" s="156">
        <f t="shared" si="141"/>
        <v>603.91708349881355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713.6163824957498</v>
      </c>
      <c r="E495" s="57">
        <f t="shared" si="143"/>
        <v>721.57561920922979</v>
      </c>
      <c r="F495" s="57">
        <f t="shared" si="143"/>
        <v>718.14060901847813</v>
      </c>
      <c r="G495" s="57">
        <f t="shared" si="143"/>
        <v>728.34623554504321</v>
      </c>
      <c r="H495" s="57">
        <f t="shared" si="143"/>
        <v>749.09372698077686</v>
      </c>
      <c r="I495" s="57">
        <f t="shared" si="143"/>
        <v>798.99016910476837</v>
      </c>
      <c r="J495" s="57">
        <f t="shared" si="143"/>
        <v>815.82797182124875</v>
      </c>
      <c r="K495" s="57">
        <f t="shared" si="143"/>
        <v>839.92949055422366</v>
      </c>
      <c r="L495" s="57">
        <f t="shared" si="143"/>
        <v>831.4155219026261</v>
      </c>
      <c r="M495" s="57">
        <f t="shared" si="143"/>
        <v>957.04470667407202</v>
      </c>
      <c r="N495" s="57">
        <f t="shared" si="143"/>
        <v>987.84654571372891</v>
      </c>
      <c r="O495" s="57">
        <f t="shared" si="143"/>
        <v>966.58271457730882</v>
      </c>
      <c r="P495" s="57">
        <f t="shared" si="143"/>
        <v>983.28646387635933</v>
      </c>
      <c r="Q495" s="57">
        <f t="shared" si="143"/>
        <v>953.78178053503825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171.2979429040617</v>
      </c>
      <c r="E521" s="184">
        <f>E449/RES_summary!E$21</f>
        <v>174.42809144284737</v>
      </c>
      <c r="F521" s="184">
        <f>F449/RES_summary!F$21</f>
        <v>165.9383769413374</v>
      </c>
      <c r="G521" s="184">
        <f>G449/RES_summary!G$21</f>
        <v>159.6805380136891</v>
      </c>
      <c r="H521" s="184">
        <f>H449/RES_summary!H$21</f>
        <v>160.08190465118534</v>
      </c>
      <c r="I521" s="184">
        <f>I449/RES_summary!I$21</f>
        <v>156.44246842659999</v>
      </c>
      <c r="J521" s="184">
        <f>J449/RES_summary!J$21</f>
        <v>162.14905897758095</v>
      </c>
      <c r="K521" s="184">
        <f>K449/RES_summary!K$21</f>
        <v>160.50088195032438</v>
      </c>
      <c r="L521" s="184">
        <f>L449/RES_summary!L$21</f>
        <v>165.07038594904671</v>
      </c>
      <c r="M521" s="184">
        <f>M449/RES_summary!M$21</f>
        <v>151.29886539400363</v>
      </c>
      <c r="N521" s="184">
        <f>N449/RES_summary!N$21</f>
        <v>152.41664580579814</v>
      </c>
      <c r="O521" s="184">
        <f>O449/RES_summary!O$21</f>
        <v>152.88741590180607</v>
      </c>
      <c r="P521" s="184">
        <f>P449/RES_summary!P$21</f>
        <v>125.50177289958027</v>
      </c>
      <c r="Q521" s="184">
        <f>Q449/RES_summary!Q$21</f>
        <v>126.96576641471346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132.48344525314602</v>
      </c>
      <c r="E522" s="178">
        <f>E450/RES_summary!E$21</f>
        <v>135.90871832366994</v>
      </c>
      <c r="F522" s="178">
        <f>F450/RES_summary!F$21</f>
        <v>129.40532011895468</v>
      </c>
      <c r="G522" s="178">
        <f>G450/RES_summary!G$21</f>
        <v>123.45271311574197</v>
      </c>
      <c r="H522" s="178">
        <f>H450/RES_summary!H$21</f>
        <v>123.28543892709391</v>
      </c>
      <c r="I522" s="178">
        <f>I450/RES_summary!I$21</f>
        <v>118.31259019168363</v>
      </c>
      <c r="J522" s="178">
        <f>J450/RES_summary!J$21</f>
        <v>126.59171924874475</v>
      </c>
      <c r="K522" s="178">
        <f>K450/RES_summary!K$21</f>
        <v>122.51539853855975</v>
      </c>
      <c r="L522" s="178">
        <f>L450/RES_summary!L$21</f>
        <v>128.84502276317272</v>
      </c>
      <c r="M522" s="178">
        <f>M450/RES_summary!M$21</f>
        <v>111.700921183972</v>
      </c>
      <c r="N522" s="178">
        <f>N450/RES_summary!N$21</f>
        <v>114.02755901203541</v>
      </c>
      <c r="O522" s="178">
        <f>O450/RES_summary!O$21</f>
        <v>117.36990338803963</v>
      </c>
      <c r="P522" s="178">
        <f>P450/RES_summary!P$21</f>
        <v>87.192029186876383</v>
      </c>
      <c r="Q522" s="178">
        <f>Q450/RES_summary!Q$21</f>
        <v>89.149829369497212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131.86897094249332</v>
      </c>
      <c r="E523" s="177">
        <f>E451/RES_summary!E$21</f>
        <v>135.28487577959473</v>
      </c>
      <c r="F523" s="177">
        <f>F451/RES_summary!F$21</f>
        <v>128.82726459031272</v>
      </c>
      <c r="G523" s="177">
        <f>G451/RES_summary!G$21</f>
        <v>122.89223721283946</v>
      </c>
      <c r="H523" s="177">
        <f>H451/RES_summary!H$21</f>
        <v>122.73192362992795</v>
      </c>
      <c r="I523" s="177">
        <f>I451/RES_summary!I$21</f>
        <v>117.66045241879331</v>
      </c>
      <c r="J523" s="177">
        <f>J451/RES_summary!J$21</f>
        <v>125.96591844865306</v>
      </c>
      <c r="K523" s="177">
        <f>K451/RES_summary!K$21</f>
        <v>121.80527181614703</v>
      </c>
      <c r="L523" s="177">
        <f>L451/RES_summary!L$21</f>
        <v>128.26033120744674</v>
      </c>
      <c r="M523" s="177">
        <f>M451/RES_summary!M$21</f>
        <v>110.86178931664047</v>
      </c>
      <c r="N523" s="177">
        <f>N451/RES_summary!N$21</f>
        <v>113.04882916775267</v>
      </c>
      <c r="O523" s="177">
        <f>O451/RES_summary!O$21</f>
        <v>116.37970611720429</v>
      </c>
      <c r="P523" s="177">
        <f>P451/RES_summary!P$21</f>
        <v>86.085333233206015</v>
      </c>
      <c r="Q523" s="177">
        <f>Q451/RES_summary!Q$21</f>
        <v>88.04345335453003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0.61447431065268854</v>
      </c>
      <c r="E524" s="177">
        <f>E452/RES_summary!E$21</f>
        <v>0.62384254407520334</v>
      </c>
      <c r="F524" s="177">
        <f>F452/RES_summary!F$21</f>
        <v>0.57805552864196164</v>
      </c>
      <c r="G524" s="177">
        <f>G452/RES_summary!G$21</f>
        <v>0.56047590290250338</v>
      </c>
      <c r="H524" s="177">
        <f>H452/RES_summary!H$21</f>
        <v>0.55351529716596448</v>
      </c>
      <c r="I524" s="177">
        <f>I452/RES_summary!I$21</f>
        <v>0.65213777289031616</v>
      </c>
      <c r="J524" s="177">
        <f>J452/RES_summary!J$21</f>
        <v>0.62580080009169481</v>
      </c>
      <c r="K524" s="177">
        <f>K452/RES_summary!K$21</f>
        <v>0.71012672241272168</v>
      </c>
      <c r="L524" s="177">
        <f>L452/RES_summary!L$21</f>
        <v>0.58469155572595544</v>
      </c>
      <c r="M524" s="177">
        <f>M452/RES_summary!M$21</f>
        <v>0.83913186733153622</v>
      </c>
      <c r="N524" s="177">
        <f>N452/RES_summary!N$21</f>
        <v>0.97872984428273513</v>
      </c>
      <c r="O524" s="177">
        <f>O452/RES_summary!O$21</f>
        <v>0.99019727083532461</v>
      </c>
      <c r="P524" s="177">
        <f>P452/RES_summary!P$21</f>
        <v>1.1066959536703644</v>
      </c>
      <c r="Q524" s="177">
        <f>Q452/RES_summary!Q$21</f>
        <v>1.1063760149671751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6.9751379615545311E-2</v>
      </c>
      <c r="E525" s="178">
        <f>E453/RES_summary!E$21</f>
        <v>6.6174022425104381E-2</v>
      </c>
      <c r="F525" s="178">
        <f>F453/RES_summary!F$21</f>
        <v>5.0657446600342819E-2</v>
      </c>
      <c r="G525" s="178">
        <f>G453/RES_summary!G$21</f>
        <v>4.0293575594602962E-2</v>
      </c>
      <c r="H525" s="178">
        <f>H453/RES_summary!H$21</f>
        <v>5.7885129829417729E-2</v>
      </c>
      <c r="I525" s="178">
        <f>I453/RES_summary!I$21</f>
        <v>0.10586843550105826</v>
      </c>
      <c r="J525" s="178">
        <f>J453/RES_summary!J$21</f>
        <v>0.10984318608555113</v>
      </c>
      <c r="K525" s="178">
        <f>K453/RES_summary!K$21</f>
        <v>0.28077726827529031</v>
      </c>
      <c r="L525" s="178">
        <f>L453/RES_summary!L$21</f>
        <v>0.22387653498698182</v>
      </c>
      <c r="M525" s="178">
        <f>M453/RES_summary!M$21</f>
        <v>0.25618127625491482</v>
      </c>
      <c r="N525" s="178">
        <f>N453/RES_summary!N$21</f>
        <v>0.58666952831587871</v>
      </c>
      <c r="O525" s="178">
        <f>O453/RES_summary!O$21</f>
        <v>0.52647574867161184</v>
      </c>
      <c r="P525" s="178">
        <f>P453/RES_summary!P$21</f>
        <v>0.19090480609465951</v>
      </c>
      <c r="Q525" s="178">
        <f>Q453/RES_summary!Q$21</f>
        <v>0.65845014263989887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6.9751379615545311E-2</v>
      </c>
      <c r="E526" s="177">
        <f>E454/RES_summary!E$21</f>
        <v>6.6174022425104381E-2</v>
      </c>
      <c r="F526" s="177">
        <f>F454/RES_summary!F$21</f>
        <v>5.0657446600342819E-2</v>
      </c>
      <c r="G526" s="177">
        <f>G454/RES_summary!G$21</f>
        <v>4.0293575594602962E-2</v>
      </c>
      <c r="H526" s="177">
        <f>H454/RES_summary!H$21</f>
        <v>5.7885129829417729E-2</v>
      </c>
      <c r="I526" s="177">
        <f>I454/RES_summary!I$21</f>
        <v>0.10586843550105826</v>
      </c>
      <c r="J526" s="177">
        <f>J454/RES_summary!J$21</f>
        <v>0.10984318608555113</v>
      </c>
      <c r="K526" s="177">
        <f>K454/RES_summary!K$21</f>
        <v>0.28077726827529031</v>
      </c>
      <c r="L526" s="177">
        <f>L454/RES_summary!L$21</f>
        <v>0.22387653498698182</v>
      </c>
      <c r="M526" s="177">
        <f>M454/RES_summary!M$21</f>
        <v>0.25618127625491482</v>
      </c>
      <c r="N526" s="177">
        <f>N454/RES_summary!N$21</f>
        <v>0.58666952831587871</v>
      </c>
      <c r="O526" s="177">
        <f>O454/RES_summary!O$21</f>
        <v>0.52647574867161184</v>
      </c>
      <c r="P526" s="177">
        <f>P454/RES_summary!P$21</f>
        <v>0.19090480609465951</v>
      </c>
      <c r="Q526" s="177">
        <f>Q454/RES_summary!Q$21</f>
        <v>0.65845014263989887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29.980448491396299</v>
      </c>
      <c r="E527" s="178">
        <f>E455/RES_summary!E$21</f>
        <v>29.061975514673268</v>
      </c>
      <c r="F527" s="178">
        <f>F455/RES_summary!F$21</f>
        <v>28.171893900574265</v>
      </c>
      <c r="G527" s="178">
        <f>G455/RES_summary!G$21</f>
        <v>27.925106295449368</v>
      </c>
      <c r="H527" s="178">
        <f>H455/RES_summary!H$21</f>
        <v>28.314662990970312</v>
      </c>
      <c r="I527" s="178">
        <f>I455/RES_summary!I$21</f>
        <v>28.646132470625691</v>
      </c>
      <c r="J527" s="178">
        <f>J455/RES_summary!J$21</f>
        <v>25.757979592897328</v>
      </c>
      <c r="K527" s="178">
        <f>K455/RES_summary!K$21</f>
        <v>28.05485527923187</v>
      </c>
      <c r="L527" s="178">
        <f>L455/RES_summary!L$21</f>
        <v>26.950187536156097</v>
      </c>
      <c r="M527" s="178">
        <f>M455/RES_summary!M$21</f>
        <v>29.69411346248323</v>
      </c>
      <c r="N527" s="178">
        <f>N455/RES_summary!N$21</f>
        <v>27.453631113442537</v>
      </c>
      <c r="O527" s="178">
        <f>O455/RES_summary!O$21</f>
        <v>24.949490115048711</v>
      </c>
      <c r="P527" s="178">
        <f>P455/RES_summary!P$21</f>
        <v>28.704426805223925</v>
      </c>
      <c r="Q527" s="178">
        <f>Q455/RES_summary!Q$21</f>
        <v>27.76964260569159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31.410807282124463</v>
      </c>
      <c r="E528" s="183">
        <f>E456/RES_summary!E$21</f>
        <v>30.855815009350529</v>
      </c>
      <c r="F528" s="183">
        <f>F456/RES_summary!F$21</f>
        <v>30.268909967621418</v>
      </c>
      <c r="G528" s="183">
        <f>G456/RES_summary!G$21</f>
        <v>30.039471248098288</v>
      </c>
      <c r="H528" s="183">
        <f>H456/RES_summary!H$21</f>
        <v>30.183270371925296</v>
      </c>
      <c r="I528" s="183">
        <f>I456/RES_summary!I$21</f>
        <v>29.727727372394718</v>
      </c>
      <c r="J528" s="183">
        <f>J456/RES_summary!J$21</f>
        <v>0</v>
      </c>
      <c r="K528" s="183">
        <f>K456/RES_summary!K$21</f>
        <v>29.21195931749897</v>
      </c>
      <c r="L528" s="183">
        <f>L456/RES_summary!L$21</f>
        <v>0</v>
      </c>
      <c r="M528" s="183">
        <f>M456/RES_summary!M$21</f>
        <v>30.636771358548405</v>
      </c>
      <c r="N528" s="183">
        <f>N456/RES_summary!N$21</f>
        <v>28.027595979373569</v>
      </c>
      <c r="O528" s="183">
        <f>O456/RES_summary!O$21</f>
        <v>25.565511941413927</v>
      </c>
      <c r="P528" s="183">
        <f>P456/RES_summary!P$21</f>
        <v>29.618046566416812</v>
      </c>
      <c r="Q528" s="183">
        <f>Q456/RES_summary!Q$21</f>
        <v>27.718982946141534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26.424324069264696</v>
      </c>
      <c r="E529" s="183">
        <f>E457/RES_summary!E$21</f>
        <v>26.077659367444117</v>
      </c>
      <c r="F529" s="183">
        <f>F457/RES_summary!F$21</f>
        <v>25.737047677463298</v>
      </c>
      <c r="G529" s="183">
        <f>G457/RES_summary!G$21</f>
        <v>25.623874059362155</v>
      </c>
      <c r="H529" s="183">
        <f>H457/RES_summary!H$21</f>
        <v>25.778953604425283</v>
      </c>
      <c r="I529" s="183">
        <f>I457/RES_summary!I$21</f>
        <v>25.352063156190926</v>
      </c>
      <c r="J529" s="183">
        <f>J457/RES_summary!J$21</f>
        <v>0</v>
      </c>
      <c r="K529" s="183">
        <f>K457/RES_summary!K$21</f>
        <v>24.885241866091562</v>
      </c>
      <c r="L529" s="183">
        <f>L457/RES_summary!L$21</f>
        <v>0</v>
      </c>
      <c r="M529" s="183">
        <f>M457/RES_summary!M$21</f>
        <v>25.749761770781785</v>
      </c>
      <c r="N529" s="183">
        <f>N457/RES_summary!N$21</f>
        <v>23.714801384100785</v>
      </c>
      <c r="O529" s="183">
        <f>O457/RES_summary!O$21</f>
        <v>21.778858689643602</v>
      </c>
      <c r="P529" s="183">
        <f>P457/RES_summary!P$21</f>
        <v>24.755299837948403</v>
      </c>
      <c r="Q529" s="183">
        <f>Q457/RES_summary!Q$21</f>
        <v>23.26166914261329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20.974798734439695</v>
      </c>
      <c r="E530" s="182">
        <f>E458/RES_summary!E$21</f>
        <v>20.666907704157271</v>
      </c>
      <c r="F530" s="182">
        <f>F458/RES_summary!F$21</f>
        <v>20.36597536979361</v>
      </c>
      <c r="G530" s="182">
        <f>G458/RES_summary!G$21</f>
        <v>20.246543121024516</v>
      </c>
      <c r="H530" s="182">
        <f>H458/RES_summary!H$21</f>
        <v>20.337480824123297</v>
      </c>
      <c r="I530" s="182">
        <f>I458/RES_summary!I$21</f>
        <v>19.969039382362084</v>
      </c>
      <c r="J530" s="182">
        <f>J458/RES_summary!J$21</f>
        <v>0</v>
      </c>
      <c r="K530" s="182">
        <f>K458/RES_summary!K$21</f>
        <v>19.597380731528514</v>
      </c>
      <c r="L530" s="182">
        <f>L458/RES_summary!L$21</f>
        <v>0</v>
      </c>
      <c r="M530" s="182">
        <f>M458/RES_summary!M$21</f>
        <v>20.532845390088053</v>
      </c>
      <c r="N530" s="182">
        <f>N458/RES_summary!N$21</f>
        <v>18.578833977422416</v>
      </c>
      <c r="O530" s="182">
        <f>O458/RES_summary!O$21</f>
        <v>16.741508924897822</v>
      </c>
      <c r="P530" s="182">
        <f>P458/RES_summary!P$21</f>
        <v>19.633890337774133</v>
      </c>
      <c r="Q530" s="182">
        <f>Q458/RES_summary!Q$21</f>
        <v>18.195652704471328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5.4495253348249992</v>
      </c>
      <c r="E531" s="181">
        <f>E459/RES_summary!E$21</f>
        <v>5.4107516632868409</v>
      </c>
      <c r="F531" s="181">
        <f>F459/RES_summary!F$21</f>
        <v>5.3710723076696887</v>
      </c>
      <c r="G531" s="181">
        <f>G459/RES_summary!G$21</f>
        <v>5.3773309383376366</v>
      </c>
      <c r="H531" s="181">
        <f>H459/RES_summary!H$21</f>
        <v>5.4414727803019858</v>
      </c>
      <c r="I531" s="181">
        <f>I459/RES_summary!I$21</f>
        <v>5.3830237738288425</v>
      </c>
      <c r="J531" s="181">
        <f>J459/RES_summary!J$21</f>
        <v>0</v>
      </c>
      <c r="K531" s="181">
        <f>K459/RES_summary!K$21</f>
        <v>5.28786113456305</v>
      </c>
      <c r="L531" s="181">
        <f>L459/RES_summary!L$21</f>
        <v>0</v>
      </c>
      <c r="M531" s="181">
        <f>M459/RES_summary!M$21</f>
        <v>5.2169163806937275</v>
      </c>
      <c r="N531" s="181">
        <f>N459/RES_summary!N$21</f>
        <v>5.1359674066783656</v>
      </c>
      <c r="O531" s="181">
        <f>O459/RES_summary!O$21</f>
        <v>5.0373497647457794</v>
      </c>
      <c r="P531" s="181">
        <f>P459/RES_summary!P$21</f>
        <v>5.1214095001742681</v>
      </c>
      <c r="Q531" s="181">
        <f>Q459/RES_summary!Q$21</f>
        <v>5.0660164381419648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26.779676083841231</v>
      </c>
      <c r="E536" s="180">
        <f>E464/RES_summary!E$21</f>
        <v>26.537665270852777</v>
      </c>
      <c r="F536" s="180">
        <f>F464/RES_summary!F$21</f>
        <v>25.699738758620871</v>
      </c>
      <c r="G536" s="180">
        <f>G464/RES_summary!G$21</f>
        <v>25.444358956722503</v>
      </c>
      <c r="H536" s="180">
        <f>H464/RES_summary!H$21</f>
        <v>25.689556185957628</v>
      </c>
      <c r="I536" s="180">
        <f>I464/RES_summary!I$21</f>
        <v>0</v>
      </c>
      <c r="J536" s="180">
        <f>J464/RES_summary!J$21</f>
        <v>26.432329155972766</v>
      </c>
      <c r="K536" s="180">
        <f>K464/RES_summary!K$21</f>
        <v>26.951909921523338</v>
      </c>
      <c r="L536" s="180">
        <f>L464/RES_summary!L$21</f>
        <v>27.928488799700283</v>
      </c>
      <c r="M536" s="180">
        <f>M464/RES_summary!M$21</f>
        <v>0</v>
      </c>
      <c r="N536" s="180">
        <f>N464/RES_summary!N$21</f>
        <v>0</v>
      </c>
      <c r="O536" s="180">
        <f>O464/RES_summary!O$21</f>
        <v>0</v>
      </c>
      <c r="P536" s="180">
        <f>P464/RES_summary!P$21</f>
        <v>29.066090103668447</v>
      </c>
      <c r="Q536" s="180">
        <f>Q464/RES_summary!Q$21</f>
        <v>29.167089715699664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23.16102793456664</v>
      </c>
      <c r="E537" s="179">
        <f>E465/RES_summary!E$21</f>
        <v>22.972205255380853</v>
      </c>
      <c r="F537" s="179">
        <f>F465/RES_summary!F$21</f>
        <v>22.362463006903301</v>
      </c>
      <c r="G537" s="179">
        <f>G465/RES_summary!G$21</f>
        <v>22.188063941899031</v>
      </c>
      <c r="H537" s="179">
        <f>H465/RES_summary!H$21</f>
        <v>22.392123239205436</v>
      </c>
      <c r="I537" s="179">
        <f>I465/RES_summary!I$21</f>
        <v>0</v>
      </c>
      <c r="J537" s="179">
        <f>J465/RES_summary!J$21</f>
        <v>22.706958070720415</v>
      </c>
      <c r="K537" s="179">
        <f>K465/RES_summary!K$21</f>
        <v>23.060252430530419</v>
      </c>
      <c r="L537" s="179">
        <f>L465/RES_summary!L$21</f>
        <v>23.652052333323692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24.146875078121074</v>
      </c>
      <c r="Q537" s="179">
        <f>Q465/RES_summary!Q$21</f>
        <v>24.202765995747964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17.607938894844757</v>
      </c>
      <c r="E538" s="177">
        <f>E466/RES_summary!E$21</f>
        <v>17.473444530837661</v>
      </c>
      <c r="F538" s="177">
        <f>F466/RES_summary!F$21</f>
        <v>16.936497712921277</v>
      </c>
      <c r="G538" s="177">
        <f>G466/RES_summary!G$21</f>
        <v>16.774329739725303</v>
      </c>
      <c r="H538" s="177">
        <f>H466/RES_summary!H$21</f>
        <v>16.921659402583575</v>
      </c>
      <c r="I538" s="177">
        <f>I466/RES_summary!I$21</f>
        <v>0</v>
      </c>
      <c r="J538" s="177">
        <f>J466/RES_summary!J$21</f>
        <v>17.32131877594319</v>
      </c>
      <c r="K538" s="177">
        <f>K466/RES_summary!K$21</f>
        <v>17.711732467838186</v>
      </c>
      <c r="L538" s="177">
        <f>L466/RES_summary!L$21</f>
        <v>18.3031405006993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19.007545159221827</v>
      </c>
      <c r="Q538" s="177">
        <f>Q466/RES_summary!Q$21</f>
        <v>19.086368451252767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5.5530890397218835</v>
      </c>
      <c r="E539" s="177">
        <f>E467/RES_summary!E$21</f>
        <v>5.4987607245431915</v>
      </c>
      <c r="F539" s="177">
        <f>F467/RES_summary!F$21</f>
        <v>5.4259652939820269</v>
      </c>
      <c r="G539" s="177">
        <f>G467/RES_summary!G$21</f>
        <v>5.4137342021737274</v>
      </c>
      <c r="H539" s="177">
        <f>H467/RES_summary!H$21</f>
        <v>5.4704638366218568</v>
      </c>
      <c r="I539" s="177">
        <f>I467/RES_summary!I$21</f>
        <v>0</v>
      </c>
      <c r="J539" s="177">
        <f>J467/RES_summary!J$21</f>
        <v>5.3856392947772207</v>
      </c>
      <c r="K539" s="177">
        <f>K467/RES_summary!K$21</f>
        <v>5.3485199626922295</v>
      </c>
      <c r="L539" s="177">
        <f>L467/RES_summary!L$21</f>
        <v>5.3489118326243918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5.1393299188992492</v>
      </c>
      <c r="Q539" s="177">
        <f>Q467/RES_summary!Q$21</f>
        <v>5.1163975444951957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8.7642977799038242</v>
      </c>
      <c r="E540" s="178">
        <f>E468/RES_summary!E$21</f>
        <v>9.3912235820790535</v>
      </c>
      <c r="F540" s="178">
        <f>F468/RES_summary!F$21</f>
        <v>8.3105054752081085</v>
      </c>
      <c r="G540" s="178">
        <f>G468/RES_summary!G$21</f>
        <v>8.262425026903168</v>
      </c>
      <c r="H540" s="178">
        <f>H468/RES_summary!H$21</f>
        <v>8.4239176032917005</v>
      </c>
      <c r="I540" s="178">
        <f>I468/RES_summary!I$21</f>
        <v>9.3778773287896176</v>
      </c>
      <c r="J540" s="178">
        <f>J468/RES_summary!J$21</f>
        <v>9.6895169498533136</v>
      </c>
      <c r="K540" s="178">
        <f>K468/RES_summary!K$21</f>
        <v>9.6498508642574503</v>
      </c>
      <c r="L540" s="178">
        <f>L468/RES_summary!L$21</f>
        <v>9.0512991147309059</v>
      </c>
      <c r="M540" s="178">
        <f>M468/RES_summary!M$21</f>
        <v>9.6476494712934571</v>
      </c>
      <c r="N540" s="178">
        <f>N468/RES_summary!N$21</f>
        <v>10.348786152004317</v>
      </c>
      <c r="O540" s="178">
        <f>O468/RES_summary!O$21</f>
        <v>10.041546650046135</v>
      </c>
      <c r="P540" s="178">
        <f>P468/RES_summary!P$21</f>
        <v>9.4144121013853042</v>
      </c>
      <c r="Q540" s="178">
        <f>Q468/RES_summary!Q$21</f>
        <v>9.3878442968847295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14.665894960553846</v>
      </c>
      <c r="E541" s="177">
        <f>E469/RES_summary!E$21</f>
        <v>14.574481750623109</v>
      </c>
      <c r="F541" s="177">
        <f>F469/RES_summary!F$21</f>
        <v>14.404084726189017</v>
      </c>
      <c r="G541" s="177">
        <f>G469/RES_summary!G$21</f>
        <v>14.397260898252483</v>
      </c>
      <c r="H541" s="177">
        <f>H469/RES_summary!H$21</f>
        <v>14.815421931546664</v>
      </c>
      <c r="I541" s="177">
        <f>I469/RES_summary!I$21</f>
        <v>14.793694402350942</v>
      </c>
      <c r="J541" s="177">
        <f>J469/RES_summary!J$21</f>
        <v>14.645294874486178</v>
      </c>
      <c r="K541" s="177">
        <f>K469/RES_summary!K$21</f>
        <v>14.342694295111723</v>
      </c>
      <c r="L541" s="177">
        <f>L469/RES_summary!L$21</f>
        <v>14.332384138921194</v>
      </c>
      <c r="M541" s="177">
        <f>M469/RES_summary!M$21</f>
        <v>14.006824451515678</v>
      </c>
      <c r="N541" s="177">
        <f>N469/RES_summary!N$21</f>
        <v>13.918390595650578</v>
      </c>
      <c r="O541" s="177">
        <f>O469/RES_summary!O$21</f>
        <v>13.790737482958139</v>
      </c>
      <c r="P541" s="177">
        <f>P469/RES_summary!P$21</f>
        <v>13.741322633200971</v>
      </c>
      <c r="Q541" s="177">
        <f>Q469/RES_summary!Q$21</f>
        <v>13.665023067024805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7.9505506521329705</v>
      </c>
      <c r="E543" s="176">
        <f>E471/RES_summary!E$21</f>
        <v>7.9502308367820174</v>
      </c>
      <c r="F543" s="176">
        <f>F471/RES_summary!F$21</f>
        <v>7.7562820386108005</v>
      </c>
      <c r="G543" s="176">
        <f>G471/RES_summary!G$21</f>
        <v>7.7362095513232427</v>
      </c>
      <c r="H543" s="176">
        <f>H471/RES_summary!H$21</f>
        <v>7.8623746841841324</v>
      </c>
      <c r="I543" s="176">
        <f>I471/RES_summary!I$21</f>
        <v>8.211019431460695</v>
      </c>
      <c r="J543" s="176">
        <f>J471/RES_summary!J$21</f>
        <v>8.2427838494417802</v>
      </c>
      <c r="K543" s="176">
        <f>K471/RES_summary!K$21</f>
        <v>8.4538526753198653</v>
      </c>
      <c r="L543" s="176">
        <f>L471/RES_summary!L$21</f>
        <v>8.2940965042419883</v>
      </c>
      <c r="M543" s="176">
        <f>M471/RES_summary!M$21</f>
        <v>9.3374542584509097</v>
      </c>
      <c r="N543" s="176">
        <f>N471/RES_summary!N$21</f>
        <v>9.5728140427100978</v>
      </c>
      <c r="O543" s="176">
        <f>O471/RES_summary!O$21</f>
        <v>9.247366628668745</v>
      </c>
      <c r="P543" s="176">
        <f>P471/RES_summary!P$21</f>
        <v>9.338691709720516</v>
      </c>
      <c r="Q543" s="176">
        <f>Q471/RES_summary!Q$21</f>
        <v>8.985276684163539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101.85697780432237</v>
      </c>
      <c r="E545" s="184">
        <f>E473/RES_summary!E$21</f>
        <v>104.48744592132516</v>
      </c>
      <c r="F545" s="184">
        <f>F473/RES_summary!F$21</f>
        <v>100.88877340716482</v>
      </c>
      <c r="G545" s="184">
        <f>G473/RES_summary!G$21</f>
        <v>97.650430206460001</v>
      </c>
      <c r="H545" s="184">
        <f>H473/RES_summary!H$21</f>
        <v>98.291804214281285</v>
      </c>
      <c r="I545" s="184">
        <f>I473/RES_summary!I$21</f>
        <v>94.701133216435224</v>
      </c>
      <c r="J545" s="184">
        <f>J473/RES_summary!J$21</f>
        <v>99.904671787805498</v>
      </c>
      <c r="K545" s="184">
        <f>K473/RES_summary!K$21</f>
        <v>98.752882122668979</v>
      </c>
      <c r="L545" s="184">
        <f>L473/RES_summary!L$21</f>
        <v>104.60729171947811</v>
      </c>
      <c r="M545" s="184">
        <f>M473/RES_summary!M$21</f>
        <v>94.488652250531715</v>
      </c>
      <c r="N545" s="184">
        <f>N473/RES_summary!N$21</f>
        <v>96.274422393894227</v>
      </c>
      <c r="O545" s="184">
        <f>O473/RES_summary!O$21</f>
        <v>96.769834216267554</v>
      </c>
      <c r="P545" s="184">
        <f>P473/RES_summary!P$21</f>
        <v>81.580831409165128</v>
      </c>
      <c r="Q545" s="184">
        <f>Q473/RES_summary!Q$21</f>
        <v>83.397511669808324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78.344104237630546</v>
      </c>
      <c r="E546" s="178">
        <f>E474/RES_summary!E$21</f>
        <v>80.835777781972652</v>
      </c>
      <c r="F546" s="178">
        <f>F474/RES_summary!F$21</f>
        <v>77.330508603566841</v>
      </c>
      <c r="G546" s="178">
        <f>G474/RES_summary!G$21</f>
        <v>74.12044743453113</v>
      </c>
      <c r="H546" s="178">
        <f>H474/RES_summary!H$21</f>
        <v>74.470586444731595</v>
      </c>
      <c r="I546" s="178">
        <f>I474/RES_summary!I$21</f>
        <v>71.991830820200008</v>
      </c>
      <c r="J546" s="178">
        <f>J474/RES_summary!J$21</f>
        <v>72.742095258064907</v>
      </c>
      <c r="K546" s="178">
        <f>K474/RES_summary!K$21</f>
        <v>74.735838846868688</v>
      </c>
      <c r="L546" s="178">
        <f>L474/RES_summary!L$21</f>
        <v>75.688445880780478</v>
      </c>
      <c r="M546" s="178">
        <f>M474/RES_summary!M$21</f>
        <v>69.42453352491809</v>
      </c>
      <c r="N546" s="178">
        <f>N474/RES_summary!N$21</f>
        <v>71.452672610424102</v>
      </c>
      <c r="O546" s="178">
        <f>O474/RES_summary!O$21</f>
        <v>73.570917789683733</v>
      </c>
      <c r="P546" s="178">
        <f>P474/RES_summary!P$21</f>
        <v>54.623376960287466</v>
      </c>
      <c r="Q546" s="178">
        <f>Q474/RES_summary!Q$21</f>
        <v>56.16257989049528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77.650194828960835</v>
      </c>
      <c r="E547" s="177">
        <f>E475/RES_summary!E$21</f>
        <v>80.134552065678207</v>
      </c>
      <c r="F547" s="177">
        <f>F475/RES_summary!F$21</f>
        <v>76.691617961524955</v>
      </c>
      <c r="G547" s="177">
        <f>G475/RES_summary!G$21</f>
        <v>73.509676944441821</v>
      </c>
      <c r="H547" s="177">
        <f>H475/RES_summary!H$21</f>
        <v>73.871297464866615</v>
      </c>
      <c r="I547" s="177">
        <f>I475/RES_summary!I$21</f>
        <v>71.287433633361275</v>
      </c>
      <c r="J547" s="177">
        <f>J475/RES_summary!J$21</f>
        <v>72.108789337382888</v>
      </c>
      <c r="K547" s="177">
        <f>K475/RES_summary!K$21</f>
        <v>73.979989798422878</v>
      </c>
      <c r="L547" s="177">
        <f>L475/RES_summary!L$21</f>
        <v>75.093999500640521</v>
      </c>
      <c r="M547" s="177">
        <f>M475/RES_summary!M$21</f>
        <v>68.535702501424595</v>
      </c>
      <c r="N547" s="177">
        <f>N475/RES_summary!N$21</f>
        <v>70.417171188211512</v>
      </c>
      <c r="O547" s="177">
        <f>O475/RES_summary!O$21</f>
        <v>72.531848746201177</v>
      </c>
      <c r="P547" s="177">
        <f>P475/RES_summary!P$21</f>
        <v>53.486063295597333</v>
      </c>
      <c r="Q547" s="177">
        <f>Q475/RES_summary!Q$21</f>
        <v>55.026601326737428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0.69390940866970707</v>
      </c>
      <c r="E548" s="177">
        <f>E476/RES_summary!E$21</f>
        <v>0.7012257162944483</v>
      </c>
      <c r="F548" s="177">
        <f>F476/RES_summary!F$21</f>
        <v>0.63889064204188295</v>
      </c>
      <c r="G548" s="177">
        <f>G476/RES_summary!G$21</f>
        <v>0.6107704900893135</v>
      </c>
      <c r="H548" s="177">
        <f>H476/RES_summary!H$21</f>
        <v>0.5992889798649792</v>
      </c>
      <c r="I548" s="177">
        <f>I476/RES_summary!I$21</f>
        <v>0.70439718683873664</v>
      </c>
      <c r="J548" s="177">
        <f>J476/RES_summary!J$21</f>
        <v>0.63330592068200808</v>
      </c>
      <c r="K548" s="177">
        <f>K476/RES_summary!K$21</f>
        <v>0.75584904844580536</v>
      </c>
      <c r="L548" s="177">
        <f>L476/RES_summary!L$21</f>
        <v>0.59444638013995477</v>
      </c>
      <c r="M548" s="177">
        <f>M476/RES_summary!M$21</f>
        <v>0.88883102349350274</v>
      </c>
      <c r="N548" s="177">
        <f>N476/RES_summary!N$21</f>
        <v>1.0355014222125978</v>
      </c>
      <c r="O548" s="177">
        <f>O476/RES_summary!O$21</f>
        <v>1.0390690434825585</v>
      </c>
      <c r="P548" s="177">
        <f>P476/RES_summary!P$21</f>
        <v>1.1373136646901314</v>
      </c>
      <c r="Q548" s="177">
        <f>Q476/RES_summary!Q$21</f>
        <v>1.1359785637578541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0.14063269393897554</v>
      </c>
      <c r="E549" s="178">
        <f>E477/RES_summary!E$21</f>
        <v>0.13904058676776976</v>
      </c>
      <c r="F549" s="178">
        <f>F477/RES_summary!F$21</f>
        <v>0.1118712082715855</v>
      </c>
      <c r="G549" s="178">
        <f>G477/RES_summary!G$21</f>
        <v>9.4011782120303089E-2</v>
      </c>
      <c r="H549" s="178">
        <f>H477/RES_summary!H$21</f>
        <v>0.14413288077390499</v>
      </c>
      <c r="I549" s="178">
        <f>I477/RES_summary!I$21</f>
        <v>0.28388219008084559</v>
      </c>
      <c r="J549" s="178">
        <f>J477/RES_summary!J$21</f>
        <v>0.31887947989549825</v>
      </c>
      <c r="K549" s="178">
        <f>K477/RES_summary!K$21</f>
        <v>0.82463557977770297</v>
      </c>
      <c r="L549" s="178">
        <f>L477/RES_summary!L$21</f>
        <v>0.71740391228818678</v>
      </c>
      <c r="M549" s="178">
        <f>M477/RES_summary!M$21</f>
        <v>0.87671790826536311</v>
      </c>
      <c r="N549" s="178">
        <f>N477/RES_summary!N$21</f>
        <v>2.0820858094511512</v>
      </c>
      <c r="O549" s="178">
        <f>O477/RES_summary!O$21</f>
        <v>1.9251683534374251</v>
      </c>
      <c r="P549" s="178">
        <f>P477/RES_summary!P$21</f>
        <v>0.71439601506862704</v>
      </c>
      <c r="Q549" s="178">
        <f>Q477/RES_summary!Q$21</f>
        <v>2.5128800466413632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0.14063269393897554</v>
      </c>
      <c r="E550" s="177">
        <f>E478/RES_summary!E$21</f>
        <v>0.13904058676776976</v>
      </c>
      <c r="F550" s="177">
        <f>F478/RES_summary!F$21</f>
        <v>0.1118712082715855</v>
      </c>
      <c r="G550" s="177">
        <f>G478/RES_summary!G$21</f>
        <v>9.4011782120303089E-2</v>
      </c>
      <c r="H550" s="177">
        <f>H478/RES_summary!H$21</f>
        <v>0.14413288077390499</v>
      </c>
      <c r="I550" s="177">
        <f>I478/RES_summary!I$21</f>
        <v>0.28388219008084559</v>
      </c>
      <c r="J550" s="177">
        <f>J478/RES_summary!J$21</f>
        <v>0.31887947989549825</v>
      </c>
      <c r="K550" s="177">
        <f>K478/RES_summary!K$21</f>
        <v>0.82463557977770297</v>
      </c>
      <c r="L550" s="177">
        <f>L478/RES_summary!L$21</f>
        <v>0.71740391228818678</v>
      </c>
      <c r="M550" s="177">
        <f>M478/RES_summary!M$21</f>
        <v>0.87671790826536311</v>
      </c>
      <c r="N550" s="177">
        <f>N478/RES_summary!N$21</f>
        <v>2.0820858094511512</v>
      </c>
      <c r="O550" s="177">
        <f>O478/RES_summary!O$21</f>
        <v>1.9251683534374251</v>
      </c>
      <c r="P550" s="177">
        <f>P478/RES_summary!P$21</f>
        <v>0.71439601506862704</v>
      </c>
      <c r="Q550" s="177">
        <f>Q478/RES_summary!Q$21</f>
        <v>2.5128800466413632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16.959344135362009</v>
      </c>
      <c r="E551" s="178">
        <f>E479/RES_summary!E$21</f>
        <v>17.218350244527105</v>
      </c>
      <c r="F551" s="178">
        <f>F479/RES_summary!F$21</f>
        <v>17.093106257154851</v>
      </c>
      <c r="G551" s="178">
        <f>G479/RES_summary!G$21</f>
        <v>17.073267679934546</v>
      </c>
      <c r="H551" s="178">
        <f>H479/RES_summary!H$21</f>
        <v>17.185250811612125</v>
      </c>
      <c r="I551" s="178">
        <f>I479/RES_summary!I$21</f>
        <v>15.801200332974178</v>
      </c>
      <c r="J551" s="178">
        <f>J479/RES_summary!J$21</f>
        <v>20.269513011670828</v>
      </c>
      <c r="K551" s="178">
        <f>K479/RES_summary!K$21</f>
        <v>16.450083101212133</v>
      </c>
      <c r="L551" s="178">
        <f>L479/RES_summary!L$21</f>
        <v>21.405774713412743</v>
      </c>
      <c r="M551" s="178">
        <f>M479/RES_summary!M$21</f>
        <v>16.455520270257605</v>
      </c>
      <c r="N551" s="178">
        <f>N479/RES_summary!N$21</f>
        <v>15.169154211239233</v>
      </c>
      <c r="O551" s="178">
        <f>O479/RES_summary!O$21</f>
        <v>13.91685907860847</v>
      </c>
      <c r="P551" s="178">
        <f>P479/RES_summary!P$21</f>
        <v>18.336763604942721</v>
      </c>
      <c r="Q551" s="178">
        <f>Q479/RES_summary!Q$21</f>
        <v>17.295788835443179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16.143530300358623</v>
      </c>
      <c r="E552" s="183">
        <f>E480/RES_summary!E$21</f>
        <v>15.95663746668059</v>
      </c>
      <c r="F552" s="183">
        <f>F480/RES_summary!F$21</f>
        <v>15.743558024410564</v>
      </c>
      <c r="G552" s="183">
        <f>G480/RES_summary!G$21</f>
        <v>15.705385076265763</v>
      </c>
      <c r="H552" s="183">
        <f>H480/RES_summary!H$21</f>
        <v>15.867204158119428</v>
      </c>
      <c r="I552" s="183">
        <f>I480/RES_summary!I$21</f>
        <v>15.716412451408805</v>
      </c>
      <c r="J552" s="183">
        <f>J480/RES_summary!J$21</f>
        <v>0</v>
      </c>
      <c r="K552" s="183">
        <f>K480/RES_summary!K$21</f>
        <v>15.593483425291613</v>
      </c>
      <c r="L552" s="183">
        <f>L480/RES_summary!L$21</f>
        <v>0</v>
      </c>
      <c r="M552" s="183">
        <f>M480/RES_summary!M$21</f>
        <v>16.504315521494615</v>
      </c>
      <c r="N552" s="183">
        <f>N480/RES_summary!N$21</f>
        <v>15.147189576138684</v>
      </c>
      <c r="O552" s="183">
        <f>O480/RES_summary!O$21</f>
        <v>13.827633672974082</v>
      </c>
      <c r="P552" s="183">
        <f>P480/RES_summary!P$21</f>
        <v>15.999531524130269</v>
      </c>
      <c r="Q552" s="183">
        <f>Q480/RES_summary!Q$21</f>
        <v>14.986294114082877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16.336576169859779</v>
      </c>
      <c r="E553" s="183">
        <f>E481/RES_summary!E$21</f>
        <v>16.205265361308495</v>
      </c>
      <c r="F553" s="183">
        <f>F481/RES_summary!F$21</f>
        <v>16.065846421734815</v>
      </c>
      <c r="G553" s="183">
        <f>G481/RES_summary!G$21</f>
        <v>16.081693897540514</v>
      </c>
      <c r="H553" s="183">
        <f>H481/RES_summary!H$21</f>
        <v>16.266422347904992</v>
      </c>
      <c r="I553" s="183">
        <f>I481/RES_summary!I$21</f>
        <v>16.059427473693507</v>
      </c>
      <c r="J553" s="183">
        <f>J481/RES_summary!J$21</f>
        <v>0</v>
      </c>
      <c r="K553" s="183">
        <f>K481/RES_summary!K$21</f>
        <v>15.82476012925112</v>
      </c>
      <c r="L553" s="183">
        <f>L481/RES_summary!L$21</f>
        <v>0</v>
      </c>
      <c r="M553" s="183">
        <f>M481/RES_summary!M$21</f>
        <v>16.251346908354961</v>
      </c>
      <c r="N553" s="183">
        <f>N481/RES_summary!N$21</f>
        <v>15.312232708866185</v>
      </c>
      <c r="O553" s="183">
        <f>O481/RES_summary!O$21</f>
        <v>14.376097473972051</v>
      </c>
      <c r="P553" s="183">
        <f>P481/RES_summary!P$21</f>
        <v>15.807246041129757</v>
      </c>
      <c r="Q553" s="183">
        <f>Q481/RES_summary!Q$21</f>
        <v>15.106422943277646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10.676151838329561</v>
      </c>
      <c r="E554" s="182">
        <f>E482/RES_summary!E$21</f>
        <v>10.59923109259382</v>
      </c>
      <c r="F554" s="182">
        <f>F482/RES_summary!F$21</f>
        <v>10.555415736840933</v>
      </c>
      <c r="G554" s="182">
        <f>G482/RES_summary!G$21</f>
        <v>10.600413309425326</v>
      </c>
      <c r="H554" s="182">
        <f>H482/RES_summary!H$21</f>
        <v>10.72750594499831</v>
      </c>
      <c r="I554" s="182">
        <f>I482/RES_summary!I$21</f>
        <v>10.589333577458786</v>
      </c>
      <c r="J554" s="182">
        <f>J482/RES_summary!J$21</f>
        <v>0</v>
      </c>
      <c r="K554" s="182">
        <f>K482/RES_summary!K$21</f>
        <v>10.441917718202246</v>
      </c>
      <c r="L554" s="182">
        <f>L482/RES_summary!L$21</f>
        <v>0</v>
      </c>
      <c r="M554" s="182">
        <f>M482/RES_summary!M$21</f>
        <v>10.987775287342744</v>
      </c>
      <c r="N554" s="182">
        <f>N482/RES_summary!N$21</f>
        <v>10.074278127914647</v>
      </c>
      <c r="O554" s="182">
        <f>O482/RES_summary!O$21</f>
        <v>9.193389248284582</v>
      </c>
      <c r="P554" s="182">
        <f>P482/RES_summary!P$21</f>
        <v>10.649473026149279</v>
      </c>
      <c r="Q554" s="182">
        <f>Q482/RES_summary!Q$21</f>
        <v>9.9619899491052131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5.6604243315302192</v>
      </c>
      <c r="E555" s="181">
        <f>E483/RES_summary!E$21</f>
        <v>5.6060342687146729</v>
      </c>
      <c r="F555" s="181">
        <f>F483/RES_summary!F$21</f>
        <v>5.5104306848938798</v>
      </c>
      <c r="G555" s="181">
        <f>G483/RES_summary!G$21</f>
        <v>5.4812805881151894</v>
      </c>
      <c r="H555" s="181">
        <f>H483/RES_summary!H$21</f>
        <v>5.5389164029066826</v>
      </c>
      <c r="I555" s="181">
        <f>I483/RES_summary!I$21</f>
        <v>5.4700938962347188</v>
      </c>
      <c r="J555" s="181">
        <f>J483/RES_summary!J$21</f>
        <v>0</v>
      </c>
      <c r="K555" s="181">
        <f>K483/RES_summary!K$21</f>
        <v>5.3828424110488742</v>
      </c>
      <c r="L555" s="181">
        <f>L483/RES_summary!L$21</f>
        <v>0</v>
      </c>
      <c r="M555" s="181">
        <f>M483/RES_summary!M$21</f>
        <v>5.2635716210122148</v>
      </c>
      <c r="N555" s="181">
        <f>N483/RES_summary!N$21</f>
        <v>5.2379545809515378</v>
      </c>
      <c r="O555" s="181">
        <f>O483/RES_summary!O$21</f>
        <v>5.1827082256874686</v>
      </c>
      <c r="P555" s="181">
        <f>P483/RES_summary!P$21</f>
        <v>5.1577730149804779</v>
      </c>
      <c r="Q555" s="181">
        <f>Q483/RES_summary!Q$21</f>
        <v>5.1444329941724316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20.183632460527761</v>
      </c>
      <c r="E560" s="180">
        <f>E488/RES_summary!E$21</f>
        <v>20.131193749423446</v>
      </c>
      <c r="F560" s="180">
        <f>F488/RES_summary!F$21</f>
        <v>19.615124649229326</v>
      </c>
      <c r="G560" s="180">
        <f>G488/RES_summary!G$21</f>
        <v>19.536573745630392</v>
      </c>
      <c r="H560" s="180">
        <f>H488/RES_summary!H$21</f>
        <v>19.855245129814652</v>
      </c>
      <c r="I560" s="180">
        <f>I488/RES_summary!I$21</f>
        <v>0</v>
      </c>
      <c r="J560" s="180">
        <f>J488/RES_summary!J$21</f>
        <v>20.57593646382286</v>
      </c>
      <c r="K560" s="180">
        <f>K488/RES_summary!K$21</f>
        <v>21.085323367057409</v>
      </c>
      <c r="L560" s="180">
        <f>L488/RES_summary!L$21</f>
        <v>21.891964008845711</v>
      </c>
      <c r="M560" s="180">
        <f>M488/RES_summary!M$21</f>
        <v>0</v>
      </c>
      <c r="N560" s="180">
        <f>N488/RES_summary!N$21</f>
        <v>0</v>
      </c>
      <c r="O560" s="180">
        <f>O488/RES_summary!O$21</f>
        <v>0</v>
      </c>
      <c r="P560" s="180">
        <f>P488/RES_summary!P$21</f>
        <v>23.159960330114682</v>
      </c>
      <c r="Q560" s="180">
        <f>Q488/RES_summary!Q$21</f>
        <v>23.325800217996512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18.799458731549695</v>
      </c>
      <c r="E561" s="179">
        <f>E489/RES_summary!E$21</f>
        <v>18.727448920161542</v>
      </c>
      <c r="F561" s="179">
        <f>F489/RES_summary!F$21</f>
        <v>18.36928522319073</v>
      </c>
      <c r="G561" s="179">
        <f>G489/RES_summary!G$21</f>
        <v>18.341328771177817</v>
      </c>
      <c r="H561" s="179">
        <f>H489/RES_summary!H$21</f>
        <v>18.609146703783029</v>
      </c>
      <c r="I561" s="179">
        <f>I489/RES_summary!I$21</f>
        <v>0</v>
      </c>
      <c r="J561" s="179">
        <f>J489/RES_summary!J$21</f>
        <v>18.883133308017019</v>
      </c>
      <c r="K561" s="179">
        <f>K489/RES_summary!K$21</f>
        <v>19.198958878948179</v>
      </c>
      <c r="L561" s="179">
        <f>L489/RES_summary!L$21</f>
        <v>19.766690629335667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20.360630612422305</v>
      </c>
      <c r="Q561" s="179">
        <f>Q489/RES_summary!Q$21</f>
        <v>20.449836006064814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13.139119766476027</v>
      </c>
      <c r="E562" s="177">
        <f>E490/RES_summary!E$21</f>
        <v>13.12152316952697</v>
      </c>
      <c r="F562" s="177">
        <f>F490/RES_summary!F$21</f>
        <v>12.858891981063268</v>
      </c>
      <c r="G562" s="177">
        <f>G490/RES_summary!G$21</f>
        <v>12.860027508431433</v>
      </c>
      <c r="H562" s="177">
        <f>H490/RES_summary!H$21</f>
        <v>13.070197597984082</v>
      </c>
      <c r="I562" s="177">
        <f>I490/RES_summary!I$21</f>
        <v>0</v>
      </c>
      <c r="J562" s="177">
        <f>J490/RES_summary!J$21</f>
        <v>13.472003597342564</v>
      </c>
      <c r="K562" s="177">
        <f>K490/RES_summary!K$21</f>
        <v>13.815449273099624</v>
      </c>
      <c r="L562" s="177">
        <f>L490/RES_summary!L$21</f>
        <v>14.393395440131684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15.201890607081857</v>
      </c>
      <c r="Q562" s="177">
        <f>Q490/RES_summary!Q$21</f>
        <v>15.304487427026618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5.6603389650736728</v>
      </c>
      <c r="E563" s="177">
        <f>E491/RES_summary!E$21</f>
        <v>5.6059257506345697</v>
      </c>
      <c r="F563" s="177">
        <f>F491/RES_summary!F$21</f>
        <v>5.5103932421274626</v>
      </c>
      <c r="G563" s="177">
        <f>G491/RES_summary!G$21</f>
        <v>5.4813012627463822</v>
      </c>
      <c r="H563" s="177">
        <f>H491/RES_summary!H$21</f>
        <v>5.5389491057989488</v>
      </c>
      <c r="I563" s="177">
        <f>I491/RES_summary!I$21</f>
        <v>0</v>
      </c>
      <c r="J563" s="177">
        <f>J491/RES_summary!J$21</f>
        <v>5.411129710674456</v>
      </c>
      <c r="K563" s="177">
        <f>K491/RES_summary!K$21</f>
        <v>5.3835096058485545</v>
      </c>
      <c r="L563" s="177">
        <f>L491/RES_summary!L$21</f>
        <v>5.373295189203982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5.1587400053404435</v>
      </c>
      <c r="Q563" s="177">
        <f>Q491/RES_summary!Q$21</f>
        <v>5.1453485790381928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6.4128967373908177</v>
      </c>
      <c r="E564" s="178">
        <f>E492/RES_summary!E$21</f>
        <v>6.2942773080576284</v>
      </c>
      <c r="F564" s="178">
        <f>F492/RES_summary!F$21</f>
        <v>6.3532873381715564</v>
      </c>
      <c r="G564" s="178">
        <f>G492/RES_summary!G$21</f>
        <v>6.3627033098740133</v>
      </c>
      <c r="H564" s="178">
        <f>H492/RES_summary!H$21</f>
        <v>6.4918340771636442</v>
      </c>
      <c r="I564" s="178">
        <f>I492/RES_summary!I$21</f>
        <v>6.6242198731801984</v>
      </c>
      <c r="J564" s="178">
        <f>J492/RES_summary!J$21</f>
        <v>6.5741840381742582</v>
      </c>
      <c r="K564" s="178">
        <f>K492/RES_summary!K$21</f>
        <v>6.742324594810448</v>
      </c>
      <c r="L564" s="178">
        <f>L492/RES_summary!L$21</f>
        <v>6.7956672129967126</v>
      </c>
      <c r="M564" s="178">
        <f>M492/RES_summary!M$21</f>
        <v>7.7318805470906629</v>
      </c>
      <c r="N564" s="178">
        <f>N492/RES_summary!N$21</f>
        <v>7.5705097627797331</v>
      </c>
      <c r="O564" s="178">
        <f>O492/RES_summary!O$21</f>
        <v>7.3568889945379166</v>
      </c>
      <c r="P564" s="178">
        <f>P492/RES_summary!P$21</f>
        <v>7.9062948288663017</v>
      </c>
      <c r="Q564" s="178">
        <f>Q492/RES_summary!Q$21</f>
        <v>7.4262628972284972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5.2110091260435354</v>
      </c>
      <c r="E565" s="177">
        <f>E493/RES_summary!E$21</f>
        <v>5.1785286621870004</v>
      </c>
      <c r="F565" s="177">
        <f>F493/RES_summary!F$21</f>
        <v>5.1179840822779692</v>
      </c>
      <c r="G565" s="177">
        <f>G493/RES_summary!G$21</f>
        <v>5.115559475409623</v>
      </c>
      <c r="H565" s="177">
        <f>H493/RES_summary!H$21</f>
        <v>5.2641382676696669</v>
      </c>
      <c r="I565" s="177">
        <f>I493/RES_summary!I$21</f>
        <v>5.2564181555844653</v>
      </c>
      <c r="J565" s="177">
        <f>J493/RES_summary!J$21</f>
        <v>5.203689611156471</v>
      </c>
      <c r="K565" s="177">
        <f>K493/RES_summary!K$21</f>
        <v>5.0961711552485633</v>
      </c>
      <c r="L565" s="177">
        <f>L493/RES_summary!L$21</f>
        <v>5.0925078044510617</v>
      </c>
      <c r="M565" s="177">
        <f>M493/RES_summary!M$21</f>
        <v>4.9768316383047031</v>
      </c>
      <c r="N565" s="177">
        <f>N493/RES_summary!N$21</f>
        <v>4.9454097829591062</v>
      </c>
      <c r="O565" s="177">
        <f>O493/RES_summary!O$21</f>
        <v>4.9000527463106547</v>
      </c>
      <c r="P565" s="177">
        <f>P493/RES_summary!P$21</f>
        <v>4.8824949202291723</v>
      </c>
      <c r="Q565" s="177">
        <f>Q493/RES_summary!Q$21</f>
        <v>4.855384557259403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6.5786201105217339</v>
      </c>
      <c r="E567" s="176">
        <f>E495/RES_summary!E$21</f>
        <v>6.6044655433324664</v>
      </c>
      <c r="F567" s="176">
        <f>F495/RES_summary!F$21</f>
        <v>6.4656406838035148</v>
      </c>
      <c r="G567" s="176">
        <f>G495/RES_summary!G$21</f>
        <v>6.4696770577837341</v>
      </c>
      <c r="H567" s="176">
        <f>H495/RES_summary!H$21</f>
        <v>6.5996966167526008</v>
      </c>
      <c r="I567" s="176">
        <f>I495/RES_summary!I$21</f>
        <v>6.9189178318590567</v>
      </c>
      <c r="J567" s="176">
        <f>J495/RES_summary!J$21</f>
        <v>6.9742704992000624</v>
      </c>
      <c r="K567" s="176">
        <f>K495/RES_summary!K$21</f>
        <v>7.1618562841664239</v>
      </c>
      <c r="L567" s="176">
        <f>L495/RES_summary!L$21</f>
        <v>7.0398664153050037</v>
      </c>
      <c r="M567" s="176">
        <f>M495/RES_summary!M$21</f>
        <v>7.9279275024273632</v>
      </c>
      <c r="N567" s="176">
        <f>N495/RES_summary!N$21</f>
        <v>8.1411624501035078</v>
      </c>
      <c r="O567" s="176">
        <f>O495/RES_summary!O$21</f>
        <v>7.8773133610464603</v>
      </c>
      <c r="P567" s="176">
        <f>P495/RES_summary!P$21</f>
        <v>7.9592109480498152</v>
      </c>
      <c r="Q567" s="176">
        <f>Q495/RES_summary!Q$21</f>
        <v>7.6682336942274949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174341</v>
      </c>
      <c r="C5" s="151">
        <f>RES_hhdet_num!C$124</f>
        <v>191398</v>
      </c>
      <c r="D5" s="151">
        <f>RES_hhdet_num!D$124</f>
        <v>198319.99999999991</v>
      </c>
      <c r="E5" s="151">
        <f>RES_hhdet_num!E$124</f>
        <v>212276</v>
      </c>
      <c r="F5" s="151">
        <f>RES_hhdet_num!F$124</f>
        <v>228946</v>
      </c>
      <c r="G5" s="151">
        <f>RES_hhdet_num!G$124</f>
        <v>232014.00000000003</v>
      </c>
      <c r="H5" s="151">
        <f>RES_hhdet_num!H$124</f>
        <v>232217.00000000003</v>
      </c>
      <c r="I5" s="151">
        <f>RES_hhdet_num!I$124</f>
        <v>258229</v>
      </c>
      <c r="J5" s="151">
        <f>RES_hhdet_num!J$124</f>
        <v>259080.99999999997</v>
      </c>
      <c r="K5" s="151">
        <f>RES_hhdet_num!K$124</f>
        <v>266201.99999999994</v>
      </c>
      <c r="L5" s="151">
        <f>RES_hhdet_num!L$124</f>
        <v>277718.99999999988</v>
      </c>
      <c r="M5" s="151">
        <f>RES_hhdet_num!M$124</f>
        <v>312527.99999999988</v>
      </c>
      <c r="N5" s="151">
        <f>RES_hhdet_num!N$124</f>
        <v>336231.99999999988</v>
      </c>
      <c r="O5" s="151">
        <f>RES_hhdet_num!O$124</f>
        <v>356762.99999999988</v>
      </c>
      <c r="P5" s="151">
        <f>RES_hhdet_num!P$124</f>
        <v>388938.99999999988</v>
      </c>
      <c r="Q5" s="151">
        <f>RES_hhdet_num!Q$124</f>
        <v>401579.99999999988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174341</v>
      </c>
      <c r="C7" s="67">
        <f>RES_hhdet_num!C$126</f>
        <v>191398</v>
      </c>
      <c r="D7" s="67">
        <f>RES_hhdet_num!D$126</f>
        <v>198319.99999999991</v>
      </c>
      <c r="E7" s="67">
        <f>RES_hhdet_num!E$126</f>
        <v>212276</v>
      </c>
      <c r="F7" s="67">
        <f>RES_hhdet_num!F$126</f>
        <v>228946</v>
      </c>
      <c r="G7" s="67">
        <f>RES_hhdet_num!G$126</f>
        <v>232014.00000000003</v>
      </c>
      <c r="H7" s="67">
        <f>RES_hhdet_num!H$126</f>
        <v>232217.00000000003</v>
      </c>
      <c r="I7" s="67">
        <f>RES_hhdet_num!I$126</f>
        <v>258229</v>
      </c>
      <c r="J7" s="67">
        <f>RES_hhdet_num!J$126</f>
        <v>259080.99999999997</v>
      </c>
      <c r="K7" s="67">
        <f>RES_hhdet_num!K$126</f>
        <v>266201.99999999994</v>
      </c>
      <c r="L7" s="67">
        <f>RES_hhdet_num!L$126</f>
        <v>277718.99999999988</v>
      </c>
      <c r="M7" s="67">
        <f>RES_hhdet_num!M$126</f>
        <v>312527.99999999988</v>
      </c>
      <c r="N7" s="67">
        <f>RES_hhdet_num!N$126</f>
        <v>336231.99999999988</v>
      </c>
      <c r="O7" s="67">
        <f>RES_hhdet_num!O$126</f>
        <v>356762.99999999988</v>
      </c>
      <c r="P7" s="67">
        <f>RES_hhdet_num!P$126</f>
        <v>388938.99999999988</v>
      </c>
      <c r="Q7" s="67">
        <f>RES_hhdet_num!Q$126</f>
        <v>401579.99999999988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1142</v>
      </c>
      <c r="C9" s="67">
        <f>RES_hhdet_num!C$129</f>
        <v>1255</v>
      </c>
      <c r="D9" s="67">
        <f>RES_hhdet_num!D$129</f>
        <v>1334.9999999999998</v>
      </c>
      <c r="E9" s="67">
        <f>RES_hhdet_num!E$129</f>
        <v>1433</v>
      </c>
      <c r="F9" s="67">
        <f>RES_hhdet_num!F$129</f>
        <v>1581</v>
      </c>
      <c r="G9" s="67">
        <f>RES_hhdet_num!G$129</f>
        <v>1592</v>
      </c>
      <c r="H9" s="67">
        <f>RES_hhdet_num!H$129</f>
        <v>1649</v>
      </c>
      <c r="I9" s="67">
        <f>RES_hhdet_num!I$129</f>
        <v>2014.9999999999998</v>
      </c>
      <c r="J9" s="67">
        <f>RES_hhdet_num!J$129</f>
        <v>2219.9999999999995</v>
      </c>
      <c r="K9" s="67">
        <f>RES_hhdet_num!K$129</f>
        <v>2880.9999999999995</v>
      </c>
      <c r="L9" s="67">
        <f>RES_hhdet_num!L$129</f>
        <v>3485.9999999999995</v>
      </c>
      <c r="M9" s="67">
        <f>RES_hhdet_num!M$129</f>
        <v>5667.9999999999991</v>
      </c>
      <c r="N9" s="67">
        <f>RES_hhdet_num!N$129</f>
        <v>8138</v>
      </c>
      <c r="O9" s="67">
        <f>RES_hhdet_num!O$129</f>
        <v>10613</v>
      </c>
      <c r="P9" s="67">
        <f>RES_hhdet_num!P$129</f>
        <v>13759</v>
      </c>
      <c r="Q9" s="67">
        <f>RES_hhdet_num!Q$129</f>
        <v>16883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153309</v>
      </c>
      <c r="C11" s="67">
        <f>RES_hhdet_num!C$131</f>
        <v>170526</v>
      </c>
      <c r="D11" s="67">
        <f>RES_hhdet_num!D$131</f>
        <v>176722.99999999991</v>
      </c>
      <c r="E11" s="67">
        <f>RES_hhdet_num!E$131</f>
        <v>189627</v>
      </c>
      <c r="F11" s="67">
        <f>RES_hhdet_num!F$131</f>
        <v>206136</v>
      </c>
      <c r="G11" s="67">
        <f>RES_hhdet_num!G$131</f>
        <v>209005.00000000006</v>
      </c>
      <c r="H11" s="67">
        <f>RES_hhdet_num!H$131</f>
        <v>210619.00000000003</v>
      </c>
      <c r="I11" s="67">
        <f>RES_hhdet_num!I$131</f>
        <v>233570.00000000003</v>
      </c>
      <c r="J11" s="67">
        <f>RES_hhdet_num!J$131</f>
        <v>234733</v>
      </c>
      <c r="K11" s="67">
        <f>RES_hhdet_num!K$131</f>
        <v>241293.99999999997</v>
      </c>
      <c r="L11" s="67">
        <f>RES_hhdet_num!L$131</f>
        <v>253619.99999999991</v>
      </c>
      <c r="M11" s="67">
        <f>RES_hhdet_num!M$131</f>
        <v>284512.99999999988</v>
      </c>
      <c r="N11" s="67">
        <f>RES_hhdet_num!N$131</f>
        <v>305799.99999999994</v>
      </c>
      <c r="O11" s="67">
        <f>RES_hhdet_num!O$131</f>
        <v>323199.99999999994</v>
      </c>
      <c r="P11" s="67">
        <f>RES_hhdet_num!P$131</f>
        <v>351895.99999999988</v>
      </c>
      <c r="Q11" s="67">
        <f>RES_hhdet_num!Q$131</f>
        <v>361739.99999999994</v>
      </c>
    </row>
    <row r="12" spans="1:17" ht="12" customHeight="1" x14ac:dyDescent="0.25">
      <c r="A12" s="23" t="s">
        <v>147</v>
      </c>
      <c r="B12" s="67">
        <f>RES_hhdet_num!B$132</f>
        <v>3862</v>
      </c>
      <c r="C12" s="67">
        <f>RES_hhdet_num!C$132</f>
        <v>4791</v>
      </c>
      <c r="D12" s="67">
        <f>RES_hhdet_num!D$132</f>
        <v>5412.9999999999991</v>
      </c>
      <c r="E12" s="67">
        <f>RES_hhdet_num!E$132</f>
        <v>6258</v>
      </c>
      <c r="F12" s="67">
        <f>RES_hhdet_num!F$132</f>
        <v>7353</v>
      </c>
      <c r="G12" s="67">
        <f>RES_hhdet_num!G$132</f>
        <v>7846</v>
      </c>
      <c r="H12" s="67">
        <f>RES_hhdet_num!H$132</f>
        <v>8087</v>
      </c>
      <c r="I12" s="67">
        <f>RES_hhdet_num!I$132</f>
        <v>9412.9999999999982</v>
      </c>
      <c r="J12" s="67">
        <f>RES_hhdet_num!J$132</f>
        <v>9972.9999999999982</v>
      </c>
      <c r="K12" s="67">
        <f>RES_hhdet_num!K$132</f>
        <v>11168</v>
      </c>
      <c r="L12" s="67">
        <f>RES_hhdet_num!L$132</f>
        <v>12418</v>
      </c>
      <c r="M12" s="67">
        <f>RES_hhdet_num!M$132</f>
        <v>14454</v>
      </c>
      <c r="N12" s="67">
        <f>RES_hhdet_num!N$132</f>
        <v>15905</v>
      </c>
      <c r="O12" s="67">
        <f>RES_hhdet_num!O$132</f>
        <v>17169.999999999996</v>
      </c>
      <c r="P12" s="67">
        <f>RES_hhdet_num!P$132</f>
        <v>18903.999999999996</v>
      </c>
      <c r="Q12" s="67">
        <f>RES_hhdet_num!Q$132</f>
        <v>19413.999999999996</v>
      </c>
    </row>
    <row r="13" spans="1:17" ht="12" customHeight="1" x14ac:dyDescent="0.25">
      <c r="A13" s="23" t="s">
        <v>142</v>
      </c>
      <c r="B13" s="67">
        <f>RES_hhdet_num!B$135</f>
        <v>16748</v>
      </c>
      <c r="C13" s="67">
        <f>RES_hhdet_num!C$135</f>
        <v>15642</v>
      </c>
      <c r="D13" s="67">
        <f>RES_hhdet_num!D$135</f>
        <v>15702.999999999998</v>
      </c>
      <c r="E13" s="67">
        <f>RES_hhdet_num!E$135</f>
        <v>15867</v>
      </c>
      <c r="F13" s="67">
        <f>RES_hhdet_num!F$135</f>
        <v>14925</v>
      </c>
      <c r="G13" s="67">
        <f>RES_hhdet_num!G$135</f>
        <v>14613.999999999982</v>
      </c>
      <c r="H13" s="67">
        <f>RES_hhdet_num!H$135</f>
        <v>13010.999999999998</v>
      </c>
      <c r="I13" s="67">
        <f>RES_hhdet_num!I$135</f>
        <v>14654.999999999967</v>
      </c>
      <c r="J13" s="67">
        <f>RES_hhdet_num!J$135</f>
        <v>13788.999999999996</v>
      </c>
      <c r="K13" s="67">
        <f>RES_hhdet_num!K$135</f>
        <v>13131.999999999996</v>
      </c>
      <c r="L13" s="67">
        <f>RES_hhdet_num!L$135</f>
        <v>11135.999999999993</v>
      </c>
      <c r="M13" s="67">
        <f>RES_hhdet_num!M$135</f>
        <v>12904.999999999985</v>
      </c>
      <c r="N13" s="67">
        <f>RES_hhdet_num!N$135</f>
        <v>13808.999999999969</v>
      </c>
      <c r="O13" s="67">
        <f>RES_hhdet_num!O$135</f>
        <v>15565.999999999945</v>
      </c>
      <c r="P13" s="67">
        <f>RES_hhdet_num!P$135</f>
        <v>17214</v>
      </c>
      <c r="Q13" s="67">
        <f>RES_hhdet_num!Q$135</f>
        <v>19385.999999999931</v>
      </c>
    </row>
    <row r="14" spans="1:17" ht="12" customHeight="1" x14ac:dyDescent="0.25">
      <c r="A14" s="23" t="s">
        <v>141</v>
      </c>
      <c r="B14" s="67">
        <f>RES_hhdet_num!B$136</f>
        <v>422</v>
      </c>
      <c r="C14" s="67">
        <f>RES_hhdet_num!C$136</f>
        <v>438.99999999999613</v>
      </c>
      <c r="D14" s="67">
        <f>RES_hhdet_num!D$136</f>
        <v>480.99999999999994</v>
      </c>
      <c r="E14" s="67">
        <f>RES_hhdet_num!E$136</f>
        <v>524</v>
      </c>
      <c r="F14" s="67">
        <f>RES_hhdet_num!F$136</f>
        <v>532</v>
      </c>
      <c r="G14" s="67">
        <f>RES_hhdet_num!G$136</f>
        <v>549</v>
      </c>
      <c r="H14" s="67">
        <f>RES_hhdet_num!H$136</f>
        <v>500</v>
      </c>
      <c r="I14" s="67">
        <f>RES_hhdet_num!I$136</f>
        <v>590.99999999999955</v>
      </c>
      <c r="J14" s="67">
        <f>RES_hhdet_num!J$136</f>
        <v>585.99999999997499</v>
      </c>
      <c r="K14" s="67">
        <f>RES_hhdet_num!K$136</f>
        <v>607.99999999999977</v>
      </c>
      <c r="L14" s="67">
        <f>RES_hhdet_num!L$136</f>
        <v>544.99999999999943</v>
      </c>
      <c r="M14" s="67">
        <f>RES_hhdet_num!M$136</f>
        <v>655.99999999999909</v>
      </c>
      <c r="N14" s="67">
        <f>RES_hhdet_num!N$136</f>
        <v>717.99999999999864</v>
      </c>
      <c r="O14" s="67">
        <f>RES_hhdet_num!O$136</f>
        <v>826.99999999999682</v>
      </c>
      <c r="P14" s="67">
        <f>RES_hhdet_num!P$136</f>
        <v>924.99999999999966</v>
      </c>
      <c r="Q14" s="67">
        <f>RES_hhdet_num!Q$136</f>
        <v>1039.9999999999991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63022</v>
      </c>
      <c r="C16" s="67">
        <f>RES_hhdet_num!C$140</f>
        <v>72336</v>
      </c>
      <c r="D16" s="67">
        <f>RES_hhdet_num!D$140</f>
        <v>67451.999999999985</v>
      </c>
      <c r="E16" s="67">
        <f>RES_hhdet_num!E$140</f>
        <v>70110</v>
      </c>
      <c r="F16" s="67">
        <f>RES_hhdet_num!F$140</f>
        <v>68797</v>
      </c>
      <c r="G16" s="67">
        <f>RES_hhdet_num!G$140</f>
        <v>62490</v>
      </c>
      <c r="H16" s="67">
        <f>RES_hhdet_num!H$140</f>
        <v>64182.999999999993</v>
      </c>
      <c r="I16" s="67">
        <f>RES_hhdet_num!I$140</f>
        <v>68344.999999999985</v>
      </c>
      <c r="J16" s="67">
        <f>RES_hhdet_num!J$140</f>
        <v>69728.999999999985</v>
      </c>
      <c r="K16" s="67">
        <f>RES_hhdet_num!K$140</f>
        <v>72239</v>
      </c>
      <c r="L16" s="67">
        <f>RES_hhdet_num!L$140</f>
        <v>88183</v>
      </c>
      <c r="M16" s="67">
        <f>RES_hhdet_num!M$140</f>
        <v>76982.999999999985</v>
      </c>
      <c r="N16" s="67">
        <f>RES_hhdet_num!N$140</f>
        <v>77448</v>
      </c>
      <c r="O16" s="67">
        <f>RES_hhdet_num!O$140</f>
        <v>78169.999999999971</v>
      </c>
      <c r="P16" s="67">
        <f>RES_hhdet_num!P$140</f>
        <v>56949.999999999993</v>
      </c>
      <c r="Q16" s="67">
        <f>RES_hhdet_num!Q$140</f>
        <v>57306</v>
      </c>
    </row>
    <row r="17" spans="1:17" ht="12" customHeight="1" x14ac:dyDescent="0.25">
      <c r="A17" s="29" t="s">
        <v>140</v>
      </c>
      <c r="B17" s="83">
        <f>RES_hhdet_num!B$141</f>
        <v>111319</v>
      </c>
      <c r="C17" s="83">
        <f>RES_hhdet_num!C$141</f>
        <v>119062</v>
      </c>
      <c r="D17" s="83">
        <f>RES_hhdet_num!D$141</f>
        <v>130867.99999999999</v>
      </c>
      <c r="E17" s="83">
        <f>RES_hhdet_num!E$141</f>
        <v>142165.99999999997</v>
      </c>
      <c r="F17" s="83">
        <f>RES_hhdet_num!F$141</f>
        <v>160148.99999999997</v>
      </c>
      <c r="G17" s="83">
        <f>RES_hhdet_num!G$141</f>
        <v>169524</v>
      </c>
      <c r="H17" s="83">
        <f>RES_hhdet_num!H$141</f>
        <v>168033.99999999997</v>
      </c>
      <c r="I17" s="83">
        <f>RES_hhdet_num!I$141</f>
        <v>189883.99999999994</v>
      </c>
      <c r="J17" s="83">
        <f>RES_hhdet_num!J$141</f>
        <v>189351.99999999991</v>
      </c>
      <c r="K17" s="83">
        <f>RES_hhdet_num!K$141</f>
        <v>193962.99999999994</v>
      </c>
      <c r="L17" s="83">
        <f>RES_hhdet_num!L$141</f>
        <v>189535.99999999994</v>
      </c>
      <c r="M17" s="83">
        <f>RES_hhdet_num!M$141</f>
        <v>235544.99999999994</v>
      </c>
      <c r="N17" s="83">
        <f>RES_hhdet_num!N$141</f>
        <v>258783.99999999997</v>
      </c>
      <c r="O17" s="83">
        <f>RES_hhdet_num!O$141</f>
        <v>278592.99999999988</v>
      </c>
      <c r="P17" s="83">
        <f>RES_hhdet_num!P$141</f>
        <v>331988.99999999994</v>
      </c>
      <c r="Q17" s="83">
        <f>RES_hhdet_num!Q$141</f>
        <v>344273.99999999994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10896.3125</v>
      </c>
      <c r="D21" s="67">
        <f t="shared" si="0"/>
        <v>10896.312500000087</v>
      </c>
      <c r="E21" s="67">
        <f t="shared" si="0"/>
        <v>10896.312499999913</v>
      </c>
      <c r="F21" s="67">
        <f t="shared" si="0"/>
        <v>10896.3125</v>
      </c>
      <c r="G21" s="67">
        <f t="shared" si="0"/>
        <v>10896.312499999971</v>
      </c>
      <c r="H21" s="67">
        <f t="shared" si="0"/>
        <v>10896.3125</v>
      </c>
      <c r="I21" s="67">
        <f t="shared" si="0"/>
        <v>10896.3125</v>
      </c>
      <c r="J21" s="67">
        <f t="shared" si="0"/>
        <v>10896.312500000029</v>
      </c>
      <c r="K21" s="67">
        <f t="shared" si="0"/>
        <v>10896.312500000058</v>
      </c>
      <c r="L21" s="67">
        <f t="shared" si="0"/>
        <v>10896.312500000058</v>
      </c>
      <c r="M21" s="67">
        <f t="shared" si="0"/>
        <v>10896.3125</v>
      </c>
      <c r="N21" s="67">
        <f t="shared" si="0"/>
        <v>10896.3125</v>
      </c>
      <c r="O21" s="67">
        <f t="shared" si="0"/>
        <v>10896.3125</v>
      </c>
      <c r="P21" s="67">
        <f t="shared" si="0"/>
        <v>10896.3125</v>
      </c>
      <c r="Q21" s="67">
        <f t="shared" si="0"/>
        <v>10896.3125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133</v>
      </c>
      <c r="D23" s="67">
        <f t="shared" si="1"/>
        <v>146.00000000000023</v>
      </c>
      <c r="E23" s="67">
        <f t="shared" si="1"/>
        <v>148.99999999999977</v>
      </c>
      <c r="F23" s="67">
        <f t="shared" si="1"/>
        <v>155</v>
      </c>
      <c r="G23" s="67">
        <f t="shared" si="1"/>
        <v>146</v>
      </c>
      <c r="H23" s="67">
        <f t="shared" si="1"/>
        <v>162</v>
      </c>
      <c r="I23" s="67">
        <f t="shared" si="1"/>
        <v>165.00000000000023</v>
      </c>
      <c r="J23" s="67">
        <f t="shared" si="1"/>
        <v>86.000000000000455</v>
      </c>
      <c r="K23" s="67">
        <f t="shared" si="1"/>
        <v>297</v>
      </c>
      <c r="L23" s="67">
        <f t="shared" si="1"/>
        <v>265</v>
      </c>
      <c r="M23" s="67">
        <f t="shared" si="1"/>
        <v>310.00000000000091</v>
      </c>
      <c r="N23" s="67">
        <f t="shared" si="1"/>
        <v>409</v>
      </c>
      <c r="O23" s="67">
        <f t="shared" si="1"/>
        <v>360</v>
      </c>
      <c r="P23" s="67">
        <f t="shared" si="1"/>
        <v>349</v>
      </c>
      <c r="Q23" s="67">
        <f t="shared" si="1"/>
        <v>709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7750.5203948993294</v>
      </c>
      <c r="D25" s="67">
        <f t="shared" si="2"/>
        <v>8679.3390083552513</v>
      </c>
      <c r="E25" s="67">
        <f t="shared" si="2"/>
        <v>8187.2625667831162</v>
      </c>
      <c r="F25" s="67">
        <f t="shared" si="2"/>
        <v>7399.1433791326126</v>
      </c>
      <c r="G25" s="67">
        <f t="shared" si="2"/>
        <v>9105.3834416243772</v>
      </c>
      <c r="H25" s="67">
        <f t="shared" si="2"/>
        <v>8571.5006303896371</v>
      </c>
      <c r="I25" s="67">
        <f t="shared" si="2"/>
        <v>10803.729154101718</v>
      </c>
      <c r="J25" s="67">
        <f t="shared" si="2"/>
        <v>8995.9333887129033</v>
      </c>
      <c r="K25" s="67">
        <f t="shared" si="2"/>
        <v>9678.9964605787827</v>
      </c>
      <c r="L25" s="67">
        <f t="shared" si="2"/>
        <v>9154.8462015271361</v>
      </c>
      <c r="M25" s="67">
        <f t="shared" si="2"/>
        <v>10790.606753453729</v>
      </c>
      <c r="N25" s="67">
        <f t="shared" si="2"/>
        <v>10606.48862044164</v>
      </c>
      <c r="O25" s="67">
        <f t="shared" si="2"/>
        <v>10896.3125</v>
      </c>
      <c r="P25" s="67">
        <f t="shared" si="2"/>
        <v>10896.3125</v>
      </c>
      <c r="Q25" s="67">
        <f t="shared" si="2"/>
        <v>10896.3125</v>
      </c>
    </row>
    <row r="26" spans="1:17" ht="12" customHeight="1" x14ac:dyDescent="0.25">
      <c r="A26" s="23" t="s">
        <v>147</v>
      </c>
      <c r="B26" s="67"/>
      <c r="C26" s="67">
        <f t="shared" si="2"/>
        <v>618.3756572010825</v>
      </c>
      <c r="D26" s="67">
        <f t="shared" si="2"/>
        <v>368.50872263509882</v>
      </c>
      <c r="E26" s="67">
        <f t="shared" si="2"/>
        <v>506.83933903851266</v>
      </c>
      <c r="F26" s="67">
        <f t="shared" si="2"/>
        <v>543.0135831709913</v>
      </c>
      <c r="G26" s="67">
        <f t="shared" si="2"/>
        <v>264.56869809218915</v>
      </c>
      <c r="H26" s="67">
        <f t="shared" si="2"/>
        <v>234.63538997308024</v>
      </c>
      <c r="I26" s="67">
        <f t="shared" si="2"/>
        <v>693.99066775424581</v>
      </c>
      <c r="J26" s="67">
        <f t="shared" si="2"/>
        <v>187.55566064983577</v>
      </c>
      <c r="K26" s="67">
        <f t="shared" si="2"/>
        <v>319.14664387621087</v>
      </c>
      <c r="L26" s="67">
        <f t="shared" si="2"/>
        <v>435.07587664546008</v>
      </c>
      <c r="M26" s="67">
        <f t="shared" si="2"/>
        <v>906.83296605044779</v>
      </c>
      <c r="N26" s="67">
        <f t="shared" si="2"/>
        <v>667.84701139872777</v>
      </c>
      <c r="O26" s="67">
        <f t="shared" si="2"/>
        <v>712.74623810440607</v>
      </c>
      <c r="P26" s="67">
        <f t="shared" si="2"/>
        <v>829.37703694811353</v>
      </c>
      <c r="Q26" s="67">
        <f t="shared" si="2"/>
        <v>408.48249043571195</v>
      </c>
    </row>
    <row r="27" spans="1:17" ht="12" customHeight="1" x14ac:dyDescent="0.25">
      <c r="A27" s="23" t="s">
        <v>142</v>
      </c>
      <c r="B27" s="67"/>
      <c r="C27" s="67">
        <f t="shared" si="2"/>
        <v>2505.1486896365532</v>
      </c>
      <c r="D27" s="67">
        <f t="shared" si="2"/>
        <v>1794.0264947019659</v>
      </c>
      <c r="E27" s="67">
        <f t="shared" si="2"/>
        <v>2132.8752798914466</v>
      </c>
      <c r="F27" s="67">
        <f t="shared" si="2"/>
        <v>2891.0916168819931</v>
      </c>
      <c r="G27" s="67">
        <f t="shared" si="2"/>
        <v>1570.5000000000018</v>
      </c>
      <c r="H27" s="67">
        <f t="shared" si="2"/>
        <v>2027.2847575111664</v>
      </c>
      <c r="I27" s="67">
        <f t="shared" si="2"/>
        <v>1570.5</v>
      </c>
      <c r="J27" s="67">
        <f t="shared" si="2"/>
        <v>1678.5525220206673</v>
      </c>
      <c r="K27" s="67">
        <f t="shared" si="2"/>
        <v>2969.6486896365495</v>
      </c>
      <c r="L27" s="67">
        <f t="shared" si="2"/>
        <v>3431.3011758126922</v>
      </c>
      <c r="M27" s="67">
        <f t="shared" si="2"/>
        <v>2687.268350627488</v>
      </c>
      <c r="N27" s="67">
        <f t="shared" si="2"/>
        <v>2224.9866931665965</v>
      </c>
      <c r="O27" s="67">
        <f t="shared" si="2"/>
        <v>1174.7726840422692</v>
      </c>
      <c r="P27" s="67">
        <f t="shared" si="2"/>
        <v>627.56177304351877</v>
      </c>
      <c r="Q27" s="67">
        <f t="shared" si="2"/>
        <v>1666.5935218425184</v>
      </c>
    </row>
    <row r="28" spans="1:17" ht="12" customHeight="1" x14ac:dyDescent="0.25">
      <c r="A28" s="23" t="s">
        <v>141</v>
      </c>
      <c r="B28" s="67"/>
      <c r="C28" s="67">
        <f t="shared" si="2"/>
        <v>39.75</v>
      </c>
      <c r="D28" s="67">
        <f t="shared" si="2"/>
        <v>54.438274307762697</v>
      </c>
      <c r="E28" s="67">
        <f t="shared" si="2"/>
        <v>69.335314286841594</v>
      </c>
      <c r="F28" s="67">
        <f t="shared" si="2"/>
        <v>63.063920814406742</v>
      </c>
      <c r="G28" s="67">
        <f t="shared" si="2"/>
        <v>40.587676241123745</v>
      </c>
      <c r="H28" s="67">
        <f t="shared" si="2"/>
        <v>62.89172212611777</v>
      </c>
      <c r="I28" s="67">
        <f t="shared" si="2"/>
        <v>39.750000000000114</v>
      </c>
      <c r="J28" s="67">
        <f t="shared" si="2"/>
        <v>39.75</v>
      </c>
      <c r="K28" s="67">
        <f t="shared" si="2"/>
        <v>79.017758263038445</v>
      </c>
      <c r="L28" s="67">
        <f t="shared" si="2"/>
        <v>136.26425406121155</v>
      </c>
      <c r="M28" s="67">
        <f t="shared" si="2"/>
        <v>143.61382319505947</v>
      </c>
      <c r="N28" s="67">
        <f t="shared" si="2"/>
        <v>81.827340845988601</v>
      </c>
      <c r="O28" s="67">
        <f t="shared" si="2"/>
        <v>125.45796713534855</v>
      </c>
      <c r="P28" s="67">
        <f t="shared" si="2"/>
        <v>83.470947018190941</v>
      </c>
      <c r="Q28" s="67">
        <f t="shared" si="2"/>
        <v>105.43443721325139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5908.5</v>
      </c>
      <c r="D30" s="67">
        <f t="shared" si="3"/>
        <v>8667.672844472705</v>
      </c>
      <c r="E30" s="67">
        <f t="shared" si="3"/>
        <v>5908.5</v>
      </c>
      <c r="F30" s="67">
        <f t="shared" si="3"/>
        <v>7161.2795855471777</v>
      </c>
      <c r="G30" s="67">
        <f t="shared" si="3"/>
        <v>8975.2318573273951</v>
      </c>
      <c r="H30" s="67">
        <f t="shared" si="3"/>
        <v>5908.5000000000073</v>
      </c>
      <c r="I30" s="67">
        <f t="shared" si="3"/>
        <v>5908.5000000000146</v>
      </c>
      <c r="J30" s="67">
        <f t="shared" si="3"/>
        <v>5908.5</v>
      </c>
      <c r="K30" s="67">
        <f t="shared" si="3"/>
        <v>13053.4459828283</v>
      </c>
      <c r="L30" s="67">
        <f t="shared" si="3"/>
        <v>9692.172844472705</v>
      </c>
      <c r="M30" s="67">
        <f t="shared" si="3"/>
        <v>19284.75283874631</v>
      </c>
      <c r="N30" s="67">
        <f t="shared" si="3"/>
        <v>11756.779585547163</v>
      </c>
      <c r="O30" s="67">
        <f t="shared" si="3"/>
        <v>8576.7318573274242</v>
      </c>
      <c r="P30" s="67">
        <f t="shared" si="3"/>
        <v>21219.999999999978</v>
      </c>
      <c r="Q30" s="67">
        <f t="shared" si="3"/>
        <v>7391.9943607243767</v>
      </c>
    </row>
    <row r="31" spans="1:17" ht="12" customHeight="1" x14ac:dyDescent="0.25">
      <c r="A31" s="29" t="s">
        <v>140</v>
      </c>
      <c r="B31" s="83"/>
      <c r="C31" s="83">
        <f t="shared" si="3"/>
        <v>13739.98775805207</v>
      </c>
      <c r="D31" s="83">
        <f t="shared" si="3"/>
        <v>10436.250000000015</v>
      </c>
      <c r="E31" s="83">
        <f t="shared" si="3"/>
        <v>10436.25</v>
      </c>
      <c r="F31" s="83">
        <f t="shared" si="3"/>
        <v>10436.250000000029</v>
      </c>
      <c r="G31" s="83">
        <f t="shared" si="3"/>
        <v>10436.249999999971</v>
      </c>
      <c r="H31" s="83">
        <f t="shared" si="3"/>
        <v>10436.250000000029</v>
      </c>
      <c r="I31" s="83">
        <f t="shared" si="3"/>
        <v>10436.250000000029</v>
      </c>
      <c r="J31" s="83">
        <f t="shared" si="3"/>
        <v>10436.250000000029</v>
      </c>
      <c r="K31" s="83">
        <f t="shared" si="3"/>
        <v>31919.237758052041</v>
      </c>
      <c r="L31" s="83">
        <f t="shared" si="3"/>
        <v>24470.88965552731</v>
      </c>
      <c r="M31" s="83">
        <f t="shared" si="3"/>
        <v>29812.107387101394</v>
      </c>
      <c r="N31" s="83">
        <f t="shared" si="3"/>
        <v>32154.282914452808</v>
      </c>
      <c r="O31" s="83">
        <f t="shared" si="3"/>
        <v>21732.330642672721</v>
      </c>
      <c r="P31" s="83">
        <f t="shared" si="3"/>
        <v>19311.167957687518</v>
      </c>
      <c r="Q31" s="83">
        <f t="shared" si="3"/>
        <v>40412.630639275594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27953.312500000004</v>
      </c>
      <c r="D35" s="67">
        <f>RES_hhdet_in!D$126</f>
        <v>17818.312500000004</v>
      </c>
      <c r="E35" s="67">
        <f>RES_hhdet_in!E$126</f>
        <v>24852.312499999996</v>
      </c>
      <c r="F35" s="67">
        <f>RES_hhdet_in!F$126</f>
        <v>27566.3125</v>
      </c>
      <c r="G35" s="67">
        <f>RES_hhdet_in!G$126</f>
        <v>13964.3125</v>
      </c>
      <c r="H35" s="67">
        <f>RES_hhdet_in!H$126</f>
        <v>11099.3125</v>
      </c>
      <c r="I35" s="67">
        <f>RES_hhdet_in!I$126</f>
        <v>36908.3125</v>
      </c>
      <c r="J35" s="67">
        <f>RES_hhdet_in!J$126</f>
        <v>11748.312499999998</v>
      </c>
      <c r="K35" s="67">
        <f>RES_hhdet_in!K$126</f>
        <v>18017.3125</v>
      </c>
      <c r="L35" s="67">
        <f>RES_hhdet_in!L$126</f>
        <v>22413.312500000004</v>
      </c>
      <c r="M35" s="67">
        <f>RES_hhdet_in!M$126</f>
        <v>45705.3125</v>
      </c>
      <c r="N35" s="67">
        <f>RES_hhdet_in!N$126</f>
        <v>34600.3125</v>
      </c>
      <c r="O35" s="67">
        <f>RES_hhdet_in!O$126</f>
        <v>31427.3125</v>
      </c>
      <c r="P35" s="67">
        <f>RES_hhdet_in!P$126</f>
        <v>43072.312499999993</v>
      </c>
      <c r="Q35" s="67">
        <f>RES_hhdet_in!Q$126</f>
        <v>23537.312500000004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246</v>
      </c>
      <c r="D37" s="67">
        <f>RES_hhdet_in!D$129</f>
        <v>226</v>
      </c>
      <c r="E37" s="67">
        <f>RES_hhdet_in!E$129</f>
        <v>247</v>
      </c>
      <c r="F37" s="67">
        <f>RES_hhdet_in!F$129</f>
        <v>303</v>
      </c>
      <c r="G37" s="67">
        <f>RES_hhdet_in!G$129</f>
        <v>157</v>
      </c>
      <c r="H37" s="67">
        <f>RES_hhdet_in!H$129</f>
        <v>219</v>
      </c>
      <c r="I37" s="67">
        <f>RES_hhdet_in!I$129</f>
        <v>531</v>
      </c>
      <c r="J37" s="67">
        <f>RES_hhdet_in!J$129</f>
        <v>291</v>
      </c>
      <c r="K37" s="67">
        <f>RES_hhdet_in!K$129</f>
        <v>958</v>
      </c>
      <c r="L37" s="67">
        <f>RES_hhdet_in!L$129</f>
        <v>870</v>
      </c>
      <c r="M37" s="67">
        <f>RES_hhdet_in!M$129</f>
        <v>2492</v>
      </c>
      <c r="N37" s="67">
        <f>RES_hhdet_in!N$129</f>
        <v>2879</v>
      </c>
      <c r="O37" s="67">
        <f>RES_hhdet_in!O$129</f>
        <v>2835</v>
      </c>
      <c r="P37" s="67">
        <f>RES_hhdet_in!P$129</f>
        <v>3495</v>
      </c>
      <c r="Q37" s="67">
        <f>RES_hhdet_in!Q$129</f>
        <v>3833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24967.520394899329</v>
      </c>
      <c r="D39" s="67">
        <f>RES_hhdet_in!D$131</f>
        <v>14876.339008355175</v>
      </c>
      <c r="E39" s="67">
        <f>RES_hhdet_in!E$131</f>
        <v>21091.262566783196</v>
      </c>
      <c r="F39" s="67">
        <f>RES_hhdet_in!F$131</f>
        <v>23908.143379132609</v>
      </c>
      <c r="G39" s="67">
        <f>RES_hhdet_in!G$131</f>
        <v>11974.383441624448</v>
      </c>
      <c r="H39" s="67">
        <f>RES_hhdet_in!H$131</f>
        <v>10185.500630389619</v>
      </c>
      <c r="I39" s="67">
        <f>RES_hhdet_in!I$131</f>
        <v>33754.729154101704</v>
      </c>
      <c r="J39" s="67">
        <f>RES_hhdet_in!J$131</f>
        <v>10158.933388712871</v>
      </c>
      <c r="K39" s="67">
        <f>RES_hhdet_in!K$131</f>
        <v>16239.996460578761</v>
      </c>
      <c r="L39" s="67">
        <f>RES_hhdet_in!L$131</f>
        <v>21480.846201527071</v>
      </c>
      <c r="M39" s="67">
        <f>RES_hhdet_in!M$131</f>
        <v>41683.606753453685</v>
      </c>
      <c r="N39" s="67">
        <f>RES_hhdet_in!N$131</f>
        <v>31893.488620441716</v>
      </c>
      <c r="O39" s="67">
        <f>RES_hhdet_in!O$131</f>
        <v>28296.312500000022</v>
      </c>
      <c r="P39" s="67">
        <f>RES_hhdet_in!P$131</f>
        <v>39592.312499999942</v>
      </c>
      <c r="Q39" s="67">
        <f>RES_hhdet_in!Q$131</f>
        <v>20740.312500000073</v>
      </c>
    </row>
    <row r="40" spans="1:17" ht="12" customHeight="1" x14ac:dyDescent="0.25">
      <c r="A40" s="23" t="s">
        <v>147</v>
      </c>
      <c r="B40" s="67"/>
      <c r="C40" s="67">
        <f>RES_hhdet_in!C$132</f>
        <v>1547.3756572010823</v>
      </c>
      <c r="D40" s="67">
        <f>RES_hhdet_in!D$132</f>
        <v>990.50872263509802</v>
      </c>
      <c r="E40" s="67">
        <f>RES_hhdet_in!E$132</f>
        <v>1351.8393390385138</v>
      </c>
      <c r="F40" s="67">
        <f>RES_hhdet_in!F$132</f>
        <v>1638.0135831709915</v>
      </c>
      <c r="G40" s="67">
        <f>RES_hhdet_in!G$132</f>
        <v>757.56869809218949</v>
      </c>
      <c r="H40" s="67">
        <f>RES_hhdet_in!H$132</f>
        <v>475.63538997307973</v>
      </c>
      <c r="I40" s="67">
        <f>RES_hhdet_in!I$132</f>
        <v>2019.9906677542447</v>
      </c>
      <c r="J40" s="67">
        <f>RES_hhdet_in!J$132</f>
        <v>747.55566064983566</v>
      </c>
      <c r="K40" s="67">
        <f>RES_hhdet_in!K$132</f>
        <v>1514.1466438762131</v>
      </c>
      <c r="L40" s="67">
        <f>RES_hhdet_in!L$132</f>
        <v>1685.0758766454601</v>
      </c>
      <c r="M40" s="67">
        <f>RES_hhdet_in!M$132</f>
        <v>2942.8329660504482</v>
      </c>
      <c r="N40" s="67">
        <f>RES_hhdet_in!N$132</f>
        <v>2118.8470113987269</v>
      </c>
      <c r="O40" s="67">
        <f>RES_hhdet_in!O$132</f>
        <v>1977.7462381044038</v>
      </c>
      <c r="P40" s="67">
        <f>RES_hhdet_in!P$132</f>
        <v>2563.377036948114</v>
      </c>
      <c r="Q40" s="67">
        <f>RES_hhdet_in!Q$132</f>
        <v>918.4824904357107</v>
      </c>
    </row>
    <row r="41" spans="1:17" ht="12" customHeight="1" x14ac:dyDescent="0.25">
      <c r="A41" s="23" t="s">
        <v>142</v>
      </c>
      <c r="B41" s="67"/>
      <c r="C41" s="67">
        <f>RES_hhdet_in!C$135</f>
        <v>1399.1486896365514</v>
      </c>
      <c r="D41" s="67">
        <f>RES_hhdet_in!D$135</f>
        <v>1855.026494701963</v>
      </c>
      <c r="E41" s="67">
        <f>RES_hhdet_in!E$135</f>
        <v>2296.8752798914475</v>
      </c>
      <c r="F41" s="67">
        <f>RES_hhdet_in!F$135</f>
        <v>1949.0916168819931</v>
      </c>
      <c r="G41" s="67">
        <f>RES_hhdet_in!G$135</f>
        <v>1259.4999999999829</v>
      </c>
      <c r="H41" s="67">
        <f>RES_hhdet_in!H$135</f>
        <v>424.28475751118322</v>
      </c>
      <c r="I41" s="67">
        <f>RES_hhdet_in!I$135</f>
        <v>3214.4999999999686</v>
      </c>
      <c r="J41" s="67">
        <f>RES_hhdet_in!J$135</f>
        <v>812.55252202069653</v>
      </c>
      <c r="K41" s="67">
        <f>RES_hhdet_in!K$135</f>
        <v>2312.64868963655</v>
      </c>
      <c r="L41" s="67">
        <f>RES_hhdet_in!L$135</f>
        <v>1435.3011758126886</v>
      </c>
      <c r="M41" s="67">
        <f>RES_hhdet_in!M$135</f>
        <v>4456.2683506274798</v>
      </c>
      <c r="N41" s="67">
        <f>RES_hhdet_in!N$135</f>
        <v>3128.9866931665802</v>
      </c>
      <c r="O41" s="67">
        <f>RES_hhdet_in!O$135</f>
        <v>2931.7726840422442</v>
      </c>
      <c r="P41" s="67">
        <f>RES_hhdet_in!P$135</f>
        <v>2275.561773043572</v>
      </c>
      <c r="Q41" s="67">
        <f>RES_hhdet_in!Q$135</f>
        <v>3838.5935218424502</v>
      </c>
    </row>
    <row r="42" spans="1:17" ht="12" customHeight="1" x14ac:dyDescent="0.25">
      <c r="A42" s="23" t="s">
        <v>141</v>
      </c>
      <c r="B42" s="67"/>
      <c r="C42" s="67">
        <f>RES_hhdet_in!C$136</f>
        <v>56.749999999996163</v>
      </c>
      <c r="D42" s="67">
        <f>RES_hhdet_in!D$136</f>
        <v>96.438274307766477</v>
      </c>
      <c r="E42" s="67">
        <f>RES_hhdet_in!E$136</f>
        <v>112.33531428684169</v>
      </c>
      <c r="F42" s="67">
        <f>RES_hhdet_in!F$136</f>
        <v>71.063920814406728</v>
      </c>
      <c r="G42" s="67">
        <f>RES_hhdet_in!G$136</f>
        <v>57.587676241123773</v>
      </c>
      <c r="H42" s="67">
        <f>RES_hhdet_in!H$136</f>
        <v>13.89172212611782</v>
      </c>
      <c r="I42" s="67">
        <f>RES_hhdet_in!I$136</f>
        <v>130.74999999999966</v>
      </c>
      <c r="J42" s="67">
        <f>RES_hhdet_in!J$136</f>
        <v>34.749999999975415</v>
      </c>
      <c r="K42" s="67">
        <f>RES_hhdet_in!K$136</f>
        <v>101.01775826306319</v>
      </c>
      <c r="L42" s="67">
        <f>RES_hhdet_in!L$136</f>
        <v>73.264254061211261</v>
      </c>
      <c r="M42" s="67">
        <f>RES_hhdet_in!M$136</f>
        <v>254.61382319505907</v>
      </c>
      <c r="N42" s="67">
        <f>RES_hhdet_in!N$136</f>
        <v>143.82734084598815</v>
      </c>
      <c r="O42" s="67">
        <f>RES_hhdet_in!O$136</f>
        <v>234.45796713534668</v>
      </c>
      <c r="P42" s="67">
        <f>RES_hhdet_in!P$136</f>
        <v>181.47094701819373</v>
      </c>
      <c r="Q42" s="67">
        <f>RES_hhdet_in!Q$136</f>
        <v>220.43443721325076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15222.500000000004</v>
      </c>
      <c r="D44" s="67">
        <f>RES_hhdet_in!D$140</f>
        <v>3783.6728444726959</v>
      </c>
      <c r="E44" s="67">
        <f>RES_hhdet_in!E$140</f>
        <v>8566.5000000000073</v>
      </c>
      <c r="F44" s="67">
        <f>RES_hhdet_in!F$140</f>
        <v>5848.2795855471786</v>
      </c>
      <c r="G44" s="67">
        <f>RES_hhdet_in!G$140</f>
        <v>2668.2318573273942</v>
      </c>
      <c r="H44" s="67">
        <f>RES_hhdet_in!H$140</f>
        <v>7601.4999999999945</v>
      </c>
      <c r="I44" s="67">
        <f>RES_hhdet_in!I$140</f>
        <v>10070.500000000009</v>
      </c>
      <c r="J44" s="67">
        <f>RES_hhdet_in!J$140</f>
        <v>7292.5000000000045</v>
      </c>
      <c r="K44" s="67">
        <f>RES_hhdet_in!K$140</f>
        <v>15563.445982828318</v>
      </c>
      <c r="L44" s="67">
        <f>RES_hhdet_in!L$140</f>
        <v>25636.172844472701</v>
      </c>
      <c r="M44" s="67">
        <f>RES_hhdet_in!M$140</f>
        <v>8084.7528387462926</v>
      </c>
      <c r="N44" s="67">
        <f>RES_hhdet_in!N$140</f>
        <v>12221.779585547176</v>
      </c>
      <c r="O44" s="67">
        <f>RES_hhdet_in!O$140</f>
        <v>9298.7318573274006</v>
      </c>
      <c r="P44" s="67">
        <f>RES_hhdet_in!P$140</f>
        <v>0</v>
      </c>
      <c r="Q44" s="67">
        <f>RES_hhdet_in!Q$140</f>
        <v>7747.9943607243804</v>
      </c>
    </row>
    <row r="45" spans="1:17" ht="12" customHeight="1" x14ac:dyDescent="0.25">
      <c r="A45" s="29" t="s">
        <v>140</v>
      </c>
      <c r="B45" s="83"/>
      <c r="C45" s="83">
        <f>RES_hhdet_in!C$141</f>
        <v>21482.987758052066</v>
      </c>
      <c r="D45" s="83">
        <f>RES_hhdet_in!D$141</f>
        <v>22242.249999999996</v>
      </c>
      <c r="E45" s="83">
        <f>RES_hhdet_in!E$141</f>
        <v>21734.249999999993</v>
      </c>
      <c r="F45" s="83">
        <f>RES_hhdet_in!F$141</f>
        <v>28419.250000000015</v>
      </c>
      <c r="G45" s="83">
        <f>RES_hhdet_in!G$141</f>
        <v>19811.25</v>
      </c>
      <c r="H45" s="83">
        <f>RES_hhdet_in!H$141</f>
        <v>8946.2500000000055</v>
      </c>
      <c r="I45" s="83">
        <f>RES_hhdet_in!I$141</f>
        <v>32286.249999999993</v>
      </c>
      <c r="J45" s="83">
        <f>RES_hhdet_in!J$141</f>
        <v>9904.2499999999964</v>
      </c>
      <c r="K45" s="83">
        <f>RES_hhdet_in!K$141</f>
        <v>36530.23775805207</v>
      </c>
      <c r="L45" s="83">
        <f>RES_hhdet_in!L$141</f>
        <v>20043.88965552731</v>
      </c>
      <c r="M45" s="83">
        <f>RES_hhdet_in!M$141</f>
        <v>75821.107387101394</v>
      </c>
      <c r="N45" s="83">
        <f>RES_hhdet_in!N$141</f>
        <v>55393.282914452822</v>
      </c>
      <c r="O45" s="83">
        <f>RES_hhdet_in!O$141</f>
        <v>41541.330642672605</v>
      </c>
      <c r="P45" s="83">
        <f>RES_hhdet_in!P$141</f>
        <v>72707.167957687561</v>
      </c>
      <c r="Q45" s="83">
        <f>RES_hhdet_in!Q$141</f>
        <v>52697.630639275623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11897.298478616169</v>
      </c>
      <c r="D49" s="67">
        <f>RES_hhdet_in_new!D$126</f>
        <v>7727.1708586809655</v>
      </c>
      <c r="E49" s="67">
        <f>RES_hhdet_in_new!E$126</f>
        <v>10586.817466703749</v>
      </c>
      <c r="F49" s="67">
        <f>RES_hhdet_in_new!F$126</f>
        <v>11371.390059572914</v>
      </c>
      <c r="G49" s="67">
        <f>RES_hhdet_in_new!G$126</f>
        <v>5601.6717638419823</v>
      </c>
      <c r="H49" s="67">
        <f>RES_hhdet_in_new!H$126</f>
        <v>4672.1994890441738</v>
      </c>
      <c r="I49" s="67">
        <f>RES_hhdet_in_new!I$126</f>
        <v>15885.264328168205</v>
      </c>
      <c r="J49" s="67">
        <f>RES_hhdet_in_new!J$126</f>
        <v>4921.8357389643224</v>
      </c>
      <c r="K49" s="67">
        <f>RES_hhdet_in_new!K$126</f>
        <v>8038.8229385248369</v>
      </c>
      <c r="L49" s="67">
        <f>RES_hhdet_in_new!L$126</f>
        <v>10570.882273393818</v>
      </c>
      <c r="M49" s="67">
        <f>RES_hhdet_in_new!M$126</f>
        <v>20792.962180794537</v>
      </c>
      <c r="N49" s="67">
        <f>RES_hhdet_in_new!N$126</f>
        <v>14959.313285257933</v>
      </c>
      <c r="O49" s="67">
        <f>RES_hhdet_in_new!O$126</f>
        <v>15394.146014187298</v>
      </c>
      <c r="P49" s="67">
        <f>RES_hhdet_in_new!P$126</f>
        <v>19282.549430276755</v>
      </c>
      <c r="Q49" s="67">
        <f>RES_hhdet_in_new!Q$126</f>
        <v>10368.547260247582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105</v>
      </c>
      <c r="D51" s="67">
        <f>RES_hhdet_in_new!D$129</f>
        <v>97.999999999999986</v>
      </c>
      <c r="E51" s="67">
        <f>RES_hhdet_in_new!E$129</f>
        <v>105</v>
      </c>
      <c r="F51" s="67">
        <f>RES_hhdet_in_new!F$129</f>
        <v>125</v>
      </c>
      <c r="G51" s="67">
        <f>RES_hhdet_in_new!G$129</f>
        <v>63</v>
      </c>
      <c r="H51" s="67">
        <f>RES_hhdet_in_new!H$129</f>
        <v>92</v>
      </c>
      <c r="I51" s="67">
        <f>RES_hhdet_in_new!I$129</f>
        <v>228.99999999999997</v>
      </c>
      <c r="J51" s="67">
        <f>RES_hhdet_in_new!J$129</f>
        <v>121.99999999999999</v>
      </c>
      <c r="K51" s="67">
        <f>RES_hhdet_in_new!K$129</f>
        <v>426.99999999999994</v>
      </c>
      <c r="L51" s="67">
        <f>RES_hhdet_in_new!L$129</f>
        <v>409.99999999999994</v>
      </c>
      <c r="M51" s="67">
        <f>RES_hhdet_in_new!M$129</f>
        <v>1133.9999999999998</v>
      </c>
      <c r="N51" s="67">
        <f>RES_hhdet_in_new!N$129</f>
        <v>1245</v>
      </c>
      <c r="O51" s="67">
        <f>RES_hhdet_in_new!O$129</f>
        <v>1388.9999999999998</v>
      </c>
      <c r="P51" s="67">
        <f>RES_hhdet_in_new!P$129</f>
        <v>1564.9999999999998</v>
      </c>
      <c r="Q51" s="67">
        <f>RES_hhdet_in_new!Q$129</f>
        <v>1687.9999999999998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10668.560757738844</v>
      </c>
      <c r="D53" s="67">
        <f>RES_hhdet_in_new!D$131</f>
        <v>5821.7240673321612</v>
      </c>
      <c r="E53" s="67">
        <f>RES_hhdet_in_new!E$131</f>
        <v>8130.9617108602979</v>
      </c>
      <c r="F53" s="67">
        <f>RES_hhdet_in_new!F$131</f>
        <v>8885.2749373433198</v>
      </c>
      <c r="G53" s="67">
        <f>RES_hhdet_in_new!G$131</f>
        <v>4147.027224440717</v>
      </c>
      <c r="H53" s="67">
        <f>RES_hhdet_in_new!H$131</f>
        <v>4073.7928265214678</v>
      </c>
      <c r="I53" s="67">
        <f>RES_hhdet_in_new!I$131</f>
        <v>13858.154054939898</v>
      </c>
      <c r="J53" s="67">
        <f>RES_hhdet_in_new!J$131</f>
        <v>3595.1387583463625</v>
      </c>
      <c r="K53" s="67">
        <f>RES_hhdet_in_new!K$131</f>
        <v>6541.0771210257863</v>
      </c>
      <c r="L53" s="67">
        <f>RES_hhdet_in_new!L$131</f>
        <v>8885.8063967483595</v>
      </c>
      <c r="M53" s="67">
        <f>RES_hhdet_in_new!M$131</f>
        <v>17850.129214744091</v>
      </c>
      <c r="N53" s="67">
        <f>RES_hhdet_in_new!N$131</f>
        <v>12840.466273859205</v>
      </c>
      <c r="O53" s="67">
        <f>RES_hhdet_in_new!O$131</f>
        <v>13416.399776082893</v>
      </c>
      <c r="P53" s="67">
        <f>RES_hhdet_in_new!P$131</f>
        <v>15438.767551517851</v>
      </c>
      <c r="Q53" s="67">
        <f>RES_hhdet_in_new!Q$131</f>
        <v>7611.2318991559678</v>
      </c>
    </row>
    <row r="54" spans="1:17" ht="12" customHeight="1" x14ac:dyDescent="0.25">
      <c r="A54" s="148" t="s">
        <v>147</v>
      </c>
      <c r="B54" s="67"/>
      <c r="C54" s="67">
        <f>RES_hhdet_in_new!C$132</f>
        <v>1228.7377208773255</v>
      </c>
      <c r="D54" s="67">
        <f>RES_hhdet_in_new!D$132</f>
        <v>800.31856847421659</v>
      </c>
      <c r="E54" s="67">
        <f>RES_hhdet_in_new!E$132</f>
        <v>1113.3349859807081</v>
      </c>
      <c r="F54" s="67">
        <f>RES_hhdet_in_new!F$132</f>
        <v>1411.9433122515495</v>
      </c>
      <c r="G54" s="67">
        <f>RES_hhdet_in_new!G$132</f>
        <v>648.67845555351244</v>
      </c>
      <c r="H54" s="67">
        <f>RES_hhdet_in_new!H$132</f>
        <v>397.41875893475475</v>
      </c>
      <c r="I54" s="67">
        <f>RES_hhdet_in_new!I$132</f>
        <v>1884.4912622303775</v>
      </c>
      <c r="J54" s="67">
        <f>RES_hhdet_in_new!J$132</f>
        <v>712.74511396773471</v>
      </c>
      <c r="K54" s="67">
        <f>RES_hhdet_in_new!K$132</f>
        <v>1497.7458174990506</v>
      </c>
      <c r="L54" s="67">
        <f>RES_hhdet_in_new!L$132</f>
        <v>1685.075876645458</v>
      </c>
      <c r="M54" s="67">
        <f>RES_hhdet_in_new!M$132</f>
        <v>2942.8329660504478</v>
      </c>
      <c r="N54" s="67">
        <f>RES_hhdet_in_new!N$132</f>
        <v>2118.8470113987269</v>
      </c>
      <c r="O54" s="67">
        <f>RES_hhdet_in_new!O$132</f>
        <v>1977.7462381044036</v>
      </c>
      <c r="P54" s="67">
        <f>RES_hhdet_in_new!P$132</f>
        <v>2563.3770369481135</v>
      </c>
      <c r="Q54" s="67">
        <f>RES_hhdet_in_new!Q$132</f>
        <v>918.48249043571059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1031.5312953410557</v>
      </c>
      <c r="E55" s="67">
        <f>RES_hhdet_in_new!E$135</f>
        <v>1257.9766979081296</v>
      </c>
      <c r="F55" s="67">
        <f>RES_hhdet_in_new!F$135</f>
        <v>1029.4762414389802</v>
      </c>
      <c r="G55" s="67">
        <f>RES_hhdet_in_new!G$135</f>
        <v>760.40033959975347</v>
      </c>
      <c r="H55" s="67">
        <f>RES_hhdet_in_new!H$135</f>
        <v>193.54996769912171</v>
      </c>
      <c r="I55" s="67">
        <f>RES_hhdet_in_new!I$135</f>
        <v>49.618037923038649</v>
      </c>
      <c r="J55" s="67">
        <f>RES_hhdet_in_new!J$135</f>
        <v>588.92398533843175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1122.1079964127555</v>
      </c>
      <c r="Q55" s="67">
        <f>RES_hhdet_in_new!Q$135</f>
        <v>1636.0630583832053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73.596927533531655</v>
      </c>
      <c r="E56" s="67">
        <f>RES_hhdet_in_new!E$136</f>
        <v>84.544071954613969</v>
      </c>
      <c r="F56" s="67">
        <f>RES_hhdet_in_new!F$136</f>
        <v>44.695568539064482</v>
      </c>
      <c r="G56" s="67">
        <f>RES_hhdet_in_new!G$136</f>
        <v>45.565744247999497</v>
      </c>
      <c r="H56" s="67">
        <f>RES_hhdet_in_new!H$136</f>
        <v>7.4379358888295171</v>
      </c>
      <c r="I56" s="67">
        <f>RES_hhdet_in_new!I$136</f>
        <v>93.000973074890183</v>
      </c>
      <c r="J56" s="67">
        <f>RES_hhdet_in_new!J$136</f>
        <v>25.027881311793532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158.29684539803642</v>
      </c>
      <c r="Q56" s="67">
        <f>RES_hhdet_in_new!Q$136</f>
        <v>202.76981227269849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11897.298478616169</v>
      </c>
      <c r="D59" s="83">
        <f>RES_hhdet_in_new!D$141</f>
        <v>7727.1708586809655</v>
      </c>
      <c r="E59" s="83">
        <f>RES_hhdet_in_new!E$141</f>
        <v>10586.817466703749</v>
      </c>
      <c r="F59" s="83">
        <f>RES_hhdet_in_new!F$141</f>
        <v>11371.390059572914</v>
      </c>
      <c r="G59" s="83">
        <f>RES_hhdet_in_new!G$141</f>
        <v>5601.6717638419823</v>
      </c>
      <c r="H59" s="83">
        <f>RES_hhdet_in_new!H$141</f>
        <v>4672.1994890441738</v>
      </c>
      <c r="I59" s="83">
        <f>RES_hhdet_in_new!I$141</f>
        <v>15885.264328168205</v>
      </c>
      <c r="J59" s="83">
        <f>RES_hhdet_in_new!J$141</f>
        <v>4921.8357389643224</v>
      </c>
      <c r="K59" s="83">
        <f>RES_hhdet_in_new!K$141</f>
        <v>8038.8229385248369</v>
      </c>
      <c r="L59" s="83">
        <f>RES_hhdet_in_new!L$141</f>
        <v>10570.882273393818</v>
      </c>
      <c r="M59" s="83">
        <f>RES_hhdet_in_new!M$141</f>
        <v>20792.96218079454</v>
      </c>
      <c r="N59" s="83">
        <f>RES_hhdet_in_new!N$141</f>
        <v>14959.313285257931</v>
      </c>
      <c r="O59" s="83">
        <f>RES_hhdet_in_new!O$141</f>
        <v>15394.146014187298</v>
      </c>
      <c r="P59" s="83">
        <f>RES_hhdet_in_new!P$141</f>
        <v>19282.549430276755</v>
      </c>
      <c r="Q59" s="83">
        <f>RES_hhdet_in_new!Q$141</f>
        <v>10368.547260247582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16056.014021383835</v>
      </c>
      <c r="D63" s="67">
        <f t="shared" ref="D63:Q63" si="4">D35-D49</f>
        <v>10091.141641319038</v>
      </c>
      <c r="E63" s="67">
        <f t="shared" si="4"/>
        <v>14265.495033296247</v>
      </c>
      <c r="F63" s="67">
        <f t="shared" si="4"/>
        <v>16194.922440427086</v>
      </c>
      <c r="G63" s="67">
        <f t="shared" si="4"/>
        <v>8362.6407361580168</v>
      </c>
      <c r="H63" s="67">
        <f t="shared" si="4"/>
        <v>6427.1130109558262</v>
      </c>
      <c r="I63" s="67">
        <f t="shared" si="4"/>
        <v>21023.048171831797</v>
      </c>
      <c r="J63" s="67">
        <f t="shared" si="4"/>
        <v>6826.4767610356757</v>
      </c>
      <c r="K63" s="67">
        <f t="shared" si="4"/>
        <v>9978.4895614751622</v>
      </c>
      <c r="L63" s="67">
        <f t="shared" si="4"/>
        <v>11842.430226606186</v>
      </c>
      <c r="M63" s="67">
        <f t="shared" si="4"/>
        <v>24912.350319205463</v>
      </c>
      <c r="N63" s="67">
        <f t="shared" si="4"/>
        <v>19640.999214742067</v>
      </c>
      <c r="O63" s="67">
        <f t="shared" si="4"/>
        <v>16033.166485812702</v>
      </c>
      <c r="P63" s="67">
        <f t="shared" si="4"/>
        <v>23789.763069723238</v>
      </c>
      <c r="Q63" s="67">
        <f t="shared" si="4"/>
        <v>13168.765239752422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141</v>
      </c>
      <c r="D65" s="67">
        <f t="shared" ref="D65:Q65" si="5">D37-D51</f>
        <v>128</v>
      </c>
      <c r="E65" s="67">
        <f t="shared" si="5"/>
        <v>142</v>
      </c>
      <c r="F65" s="67">
        <f t="shared" si="5"/>
        <v>178</v>
      </c>
      <c r="G65" s="67">
        <f t="shared" si="5"/>
        <v>94</v>
      </c>
      <c r="H65" s="67">
        <f t="shared" si="5"/>
        <v>127</v>
      </c>
      <c r="I65" s="67">
        <f t="shared" si="5"/>
        <v>302</v>
      </c>
      <c r="J65" s="67">
        <f t="shared" si="5"/>
        <v>169</v>
      </c>
      <c r="K65" s="67">
        <f t="shared" si="5"/>
        <v>531</v>
      </c>
      <c r="L65" s="67">
        <f t="shared" si="5"/>
        <v>460.00000000000006</v>
      </c>
      <c r="M65" s="67">
        <f t="shared" si="5"/>
        <v>1358.0000000000002</v>
      </c>
      <c r="N65" s="67">
        <f t="shared" si="5"/>
        <v>1634</v>
      </c>
      <c r="O65" s="67">
        <f t="shared" si="5"/>
        <v>1446.0000000000002</v>
      </c>
      <c r="P65" s="67">
        <f t="shared" si="5"/>
        <v>1930.0000000000002</v>
      </c>
      <c r="Q65" s="67">
        <f t="shared" si="5"/>
        <v>2145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14298.959637160486</v>
      </c>
      <c r="D67" s="67">
        <f t="shared" si="6"/>
        <v>9054.6149410230137</v>
      </c>
      <c r="E67" s="67">
        <f t="shared" si="6"/>
        <v>12960.300855922898</v>
      </c>
      <c r="F67" s="67">
        <f t="shared" si="6"/>
        <v>15022.868441789289</v>
      </c>
      <c r="G67" s="67">
        <f t="shared" si="6"/>
        <v>7827.3562171837311</v>
      </c>
      <c r="H67" s="67">
        <f t="shared" si="6"/>
        <v>6111.7078038681511</v>
      </c>
      <c r="I67" s="67">
        <f t="shared" si="6"/>
        <v>19896.575099161804</v>
      </c>
      <c r="J67" s="67">
        <f t="shared" si="6"/>
        <v>6563.7946303665085</v>
      </c>
      <c r="K67" s="67">
        <f t="shared" si="6"/>
        <v>9698.9193395529746</v>
      </c>
      <c r="L67" s="67">
        <f t="shared" si="6"/>
        <v>12595.039804778711</v>
      </c>
      <c r="M67" s="67">
        <f t="shared" si="6"/>
        <v>23833.477538709594</v>
      </c>
      <c r="N67" s="67">
        <f t="shared" si="6"/>
        <v>19053.022346582511</v>
      </c>
      <c r="O67" s="67">
        <f t="shared" si="6"/>
        <v>14879.912723917128</v>
      </c>
      <c r="P67" s="67">
        <f t="shared" si="6"/>
        <v>24153.544948482093</v>
      </c>
      <c r="Q67" s="67">
        <f t="shared" si="6"/>
        <v>13129.080600844105</v>
      </c>
    </row>
    <row r="68" spans="1:17" ht="12" customHeight="1" x14ac:dyDescent="0.25">
      <c r="A68" s="148" t="s">
        <v>147</v>
      </c>
      <c r="B68" s="67"/>
      <c r="C68" s="67">
        <f t="shared" si="6"/>
        <v>318.63793632375678</v>
      </c>
      <c r="D68" s="67">
        <f t="shared" si="6"/>
        <v>190.19015416088143</v>
      </c>
      <c r="E68" s="67">
        <f t="shared" si="6"/>
        <v>238.5043530578057</v>
      </c>
      <c r="F68" s="67">
        <f t="shared" si="6"/>
        <v>226.07027091944201</v>
      </c>
      <c r="G68" s="67">
        <f t="shared" si="6"/>
        <v>108.89024253867706</v>
      </c>
      <c r="H68" s="67">
        <f t="shared" si="6"/>
        <v>78.216631038324977</v>
      </c>
      <c r="I68" s="67">
        <f t="shared" si="6"/>
        <v>135.49940552386715</v>
      </c>
      <c r="J68" s="67">
        <f t="shared" si="6"/>
        <v>34.810546682100949</v>
      </c>
      <c r="K68" s="67">
        <f t="shared" si="6"/>
        <v>16.400826377162502</v>
      </c>
      <c r="L68" s="67">
        <f t="shared" si="6"/>
        <v>2.0463630789890885E-12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1399.1486896365514</v>
      </c>
      <c r="D69" s="67">
        <f t="shared" si="6"/>
        <v>823.49519936090724</v>
      </c>
      <c r="E69" s="67">
        <f t="shared" si="6"/>
        <v>1038.8985819833179</v>
      </c>
      <c r="F69" s="67">
        <f t="shared" si="6"/>
        <v>919.61537544301291</v>
      </c>
      <c r="G69" s="67">
        <f t="shared" si="6"/>
        <v>499.09966040022948</v>
      </c>
      <c r="H69" s="67">
        <f t="shared" si="6"/>
        <v>230.73478981206151</v>
      </c>
      <c r="I69" s="67">
        <f t="shared" si="6"/>
        <v>3164.88196207693</v>
      </c>
      <c r="J69" s="67">
        <f t="shared" si="6"/>
        <v>223.62853668226478</v>
      </c>
      <c r="K69" s="67">
        <f t="shared" si="6"/>
        <v>2312.64868963655</v>
      </c>
      <c r="L69" s="67">
        <f t="shared" si="6"/>
        <v>1435.3011758126886</v>
      </c>
      <c r="M69" s="67">
        <f t="shared" si="6"/>
        <v>4456.2683506274798</v>
      </c>
      <c r="N69" s="67">
        <f t="shared" si="6"/>
        <v>3128.9866931665802</v>
      </c>
      <c r="O69" s="67">
        <f t="shared" si="6"/>
        <v>2931.7726840422442</v>
      </c>
      <c r="P69" s="67">
        <f t="shared" si="6"/>
        <v>1153.4537766308165</v>
      </c>
      <c r="Q69" s="67">
        <f t="shared" si="6"/>
        <v>2202.5304634592449</v>
      </c>
    </row>
    <row r="70" spans="1:17" ht="12" customHeight="1" x14ac:dyDescent="0.25">
      <c r="A70" s="148" t="s">
        <v>141</v>
      </c>
      <c r="B70" s="67"/>
      <c r="C70" s="67">
        <f t="shared" si="6"/>
        <v>56.749999999996163</v>
      </c>
      <c r="D70" s="67">
        <f t="shared" si="6"/>
        <v>22.841346774234822</v>
      </c>
      <c r="E70" s="67">
        <f t="shared" si="6"/>
        <v>27.791242332227725</v>
      </c>
      <c r="F70" s="67">
        <f t="shared" si="6"/>
        <v>26.368352275342247</v>
      </c>
      <c r="G70" s="67">
        <f t="shared" si="6"/>
        <v>12.021931993124277</v>
      </c>
      <c r="H70" s="67">
        <f t="shared" si="6"/>
        <v>6.4537862372883028</v>
      </c>
      <c r="I70" s="67">
        <f t="shared" si="6"/>
        <v>37.749026925109476</v>
      </c>
      <c r="J70" s="67">
        <f t="shared" si="6"/>
        <v>9.7221186881818831</v>
      </c>
      <c r="K70" s="67">
        <f t="shared" si="6"/>
        <v>101.01775826306319</v>
      </c>
      <c r="L70" s="67">
        <f t="shared" si="6"/>
        <v>73.264254061211261</v>
      </c>
      <c r="M70" s="67">
        <f t="shared" si="6"/>
        <v>254.61382319505907</v>
      </c>
      <c r="N70" s="67">
        <f t="shared" si="6"/>
        <v>143.82734084598815</v>
      </c>
      <c r="O70" s="67">
        <f t="shared" si="6"/>
        <v>234.45796713534668</v>
      </c>
      <c r="P70" s="67">
        <f t="shared" si="6"/>
        <v>23.174101620157302</v>
      </c>
      <c r="Q70" s="67">
        <f t="shared" si="6"/>
        <v>17.664624940552272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15222.500000000004</v>
      </c>
      <c r="D72" s="67">
        <f t="shared" si="7"/>
        <v>3783.6728444726959</v>
      </c>
      <c r="E72" s="67">
        <f t="shared" si="7"/>
        <v>8566.5000000000073</v>
      </c>
      <c r="F72" s="67">
        <f t="shared" si="7"/>
        <v>5848.2795855471786</v>
      </c>
      <c r="G72" s="67">
        <f t="shared" si="7"/>
        <v>2668.2318573273942</v>
      </c>
      <c r="H72" s="67">
        <f t="shared" si="7"/>
        <v>7601.4999999999945</v>
      </c>
      <c r="I72" s="67">
        <f t="shared" si="7"/>
        <v>10070.500000000009</v>
      </c>
      <c r="J72" s="67">
        <f t="shared" si="7"/>
        <v>7292.5000000000045</v>
      </c>
      <c r="K72" s="67">
        <f t="shared" si="7"/>
        <v>15563.445982828318</v>
      </c>
      <c r="L72" s="67">
        <f t="shared" si="7"/>
        <v>25636.172844472701</v>
      </c>
      <c r="M72" s="67">
        <f t="shared" si="7"/>
        <v>8084.7528387462926</v>
      </c>
      <c r="N72" s="67">
        <f t="shared" si="7"/>
        <v>12221.779585547176</v>
      </c>
      <c r="O72" s="67">
        <f t="shared" si="7"/>
        <v>9298.7318573274006</v>
      </c>
      <c r="P72" s="67">
        <f t="shared" si="7"/>
        <v>0</v>
      </c>
      <c r="Q72" s="67">
        <f t="shared" si="7"/>
        <v>7747.9943607243804</v>
      </c>
    </row>
    <row r="73" spans="1:17" ht="12" customHeight="1" x14ac:dyDescent="0.25">
      <c r="A73" s="159" t="s">
        <v>140</v>
      </c>
      <c r="B73" s="83"/>
      <c r="C73" s="83">
        <f t="shared" si="7"/>
        <v>9585.6892794358973</v>
      </c>
      <c r="D73" s="83">
        <f t="shared" si="7"/>
        <v>14515.079141319031</v>
      </c>
      <c r="E73" s="83">
        <f t="shared" si="7"/>
        <v>11147.432533296243</v>
      </c>
      <c r="F73" s="83">
        <f t="shared" si="7"/>
        <v>17047.859940427101</v>
      </c>
      <c r="G73" s="83">
        <f t="shared" si="7"/>
        <v>14209.578236158017</v>
      </c>
      <c r="H73" s="83">
        <f t="shared" si="7"/>
        <v>4274.0505109558317</v>
      </c>
      <c r="I73" s="83">
        <f t="shared" si="7"/>
        <v>16400.98567183179</v>
      </c>
      <c r="J73" s="83">
        <f t="shared" si="7"/>
        <v>4982.4142610356739</v>
      </c>
      <c r="K73" s="83">
        <f t="shared" si="7"/>
        <v>28491.414819527232</v>
      </c>
      <c r="L73" s="83">
        <f t="shared" si="7"/>
        <v>9473.0073821334918</v>
      </c>
      <c r="M73" s="83">
        <f t="shared" si="7"/>
        <v>55028.145206306857</v>
      </c>
      <c r="N73" s="83">
        <f t="shared" si="7"/>
        <v>40433.969629194893</v>
      </c>
      <c r="O73" s="83">
        <f t="shared" si="7"/>
        <v>26147.184628485309</v>
      </c>
      <c r="P73" s="83">
        <f t="shared" si="7"/>
        <v>53424.618527410807</v>
      </c>
      <c r="Q73" s="83">
        <f t="shared" si="7"/>
        <v>42329.083379028045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10896.312499999998</v>
      </c>
      <c r="C79" s="80">
        <f>RES_hhdet_numvin!C126</f>
        <v>27953.312499999996</v>
      </c>
      <c r="D79" s="80">
        <f>RES_hhdet_numvin!D126</f>
        <v>17818.312499999996</v>
      </c>
      <c r="E79" s="80">
        <f>RES_hhdet_numvin!E126</f>
        <v>24852.312499999996</v>
      </c>
      <c r="F79" s="80">
        <f>RES_hhdet_numvin!F126</f>
        <v>27566.312499999993</v>
      </c>
      <c r="G79" s="80">
        <f>RES_hhdet_numvin!G126</f>
        <v>13964.312499999998</v>
      </c>
      <c r="H79" s="80">
        <f>RES_hhdet_numvin!H126</f>
        <v>11099.312499999998</v>
      </c>
      <c r="I79" s="80">
        <f>RES_hhdet_numvin!I126</f>
        <v>36908.312499999985</v>
      </c>
      <c r="J79" s="80">
        <f>RES_hhdet_numvin!J126</f>
        <v>11748.312499999996</v>
      </c>
      <c r="K79" s="80">
        <f>RES_hhdet_numvin!K126</f>
        <v>18017.312499999996</v>
      </c>
      <c r="L79" s="80">
        <f>RES_hhdet_numvin!L126</f>
        <v>22413.312499999996</v>
      </c>
      <c r="M79" s="80">
        <f>RES_hhdet_numvin!M126</f>
        <v>45705.312499999993</v>
      </c>
      <c r="N79" s="80">
        <f>RES_hhdet_numvin!N126</f>
        <v>34600.312499999993</v>
      </c>
      <c r="O79" s="80">
        <f>RES_hhdet_numvin!O126</f>
        <v>31427.312499999996</v>
      </c>
      <c r="P79" s="80">
        <f>RES_hhdet_numvin!P126</f>
        <v>43072.312499999985</v>
      </c>
      <c r="Q79" s="80">
        <f>RES_hhdet_numvin!Q126</f>
        <v>23537.312499999996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478.99999999999994</v>
      </c>
      <c r="L81" s="80">
        <f>RES_hhdet_numvin!L129</f>
        <v>869.99999999999989</v>
      </c>
      <c r="M81" s="80">
        <f>RES_hhdet_numvin!M129</f>
        <v>2491.9999999999995</v>
      </c>
      <c r="N81" s="80">
        <f>RES_hhdet_numvin!N129</f>
        <v>2878.9999999999995</v>
      </c>
      <c r="O81" s="80">
        <f>RES_hhdet_numvin!O129</f>
        <v>2834.9999999999995</v>
      </c>
      <c r="P81" s="80">
        <f>RES_hhdet_numvin!P129</f>
        <v>3494.9999999999991</v>
      </c>
      <c r="Q81" s="80">
        <f>RES_hhdet_numvin!Q129</f>
        <v>3832.9999999999991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10896.312499999998</v>
      </c>
      <c r="C83" s="80">
        <f>RES_hhdet_numvin!C131</f>
        <v>25466.10149584047</v>
      </c>
      <c r="D83" s="80">
        <f>RES_hhdet_numvin!D131</f>
        <v>15805.372136252063</v>
      </c>
      <c r="E83" s="80">
        <f>RES_hhdet_numvin!E131</f>
        <v>21982.865726298667</v>
      </c>
      <c r="F83" s="80">
        <f>RES_hhdet_numvin!F131</f>
        <v>24470.134358057585</v>
      </c>
      <c r="G83" s="80">
        <f>RES_hhdet_numvin!G131</f>
        <v>11984.867780511971</v>
      </c>
      <c r="H83" s="80">
        <f>RES_hhdet_numvin!H131</f>
        <v>10621.788217529922</v>
      </c>
      <c r="I83" s="80">
        <f>RES_hhdet_numvin!I131</f>
        <v>33923.712702963843</v>
      </c>
      <c r="J83" s="80">
        <f>RES_hhdet_numvin!J131</f>
        <v>10158.93338871281</v>
      </c>
      <c r="K83" s="80">
        <f>RES_hhdet_numvin!K131</f>
        <v>16239.996460578728</v>
      </c>
      <c r="L83" s="80">
        <f>RES_hhdet_numvin!L131</f>
        <v>20519.62954454534</v>
      </c>
      <c r="M83" s="80">
        <f>RES_hhdet_numvin!M131</f>
        <v>41683.606753453678</v>
      </c>
      <c r="N83" s="80">
        <f>RES_hhdet_numvin!N131</f>
        <v>31145.416418026747</v>
      </c>
      <c r="O83" s="80">
        <f>RES_hhdet_numvin!O131</f>
        <v>28279.751805618074</v>
      </c>
      <c r="P83" s="80">
        <f>RES_hhdet_numvin!P131</f>
        <v>38051.902742990111</v>
      </c>
      <c r="Q83" s="80">
        <f>RES_hhdet_numvin!Q131</f>
        <v>20509.607968619988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54.727736900582379</v>
      </c>
      <c r="F84" s="80">
        <f>RES_hhdet_numvin!F132</f>
        <v>1638.0135831709913</v>
      </c>
      <c r="G84" s="80">
        <f>RES_hhdet_numvin!G132</f>
        <v>757.56869809218938</v>
      </c>
      <c r="H84" s="80">
        <f>RES_hhdet_numvin!H132</f>
        <v>475.63538997307967</v>
      </c>
      <c r="I84" s="80">
        <f>RES_hhdet_numvin!I132</f>
        <v>2019.9906677542444</v>
      </c>
      <c r="J84" s="80">
        <f>RES_hhdet_numvin!J132</f>
        <v>747.55566064983554</v>
      </c>
      <c r="K84" s="80">
        <f>RES_hhdet_numvin!K132</f>
        <v>1514.1466438762129</v>
      </c>
      <c r="L84" s="80">
        <f>RES_hhdet_numvin!L132</f>
        <v>1685.075876645458</v>
      </c>
      <c r="M84" s="80">
        <f>RES_hhdet_numvin!M132</f>
        <v>2942.8329660504478</v>
      </c>
      <c r="N84" s="80">
        <f>RES_hhdet_numvin!N132</f>
        <v>2118.8470113987264</v>
      </c>
      <c r="O84" s="80">
        <f>RES_hhdet_numvin!O132</f>
        <v>1977.7462381044036</v>
      </c>
      <c r="P84" s="80">
        <f>RES_hhdet_numvin!P132</f>
        <v>2563.3770369481135</v>
      </c>
      <c r="Q84" s="80">
        <f>RES_hhdet_numvin!Q132</f>
        <v>918.48249043571059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2435.035366718264</v>
      </c>
      <c r="D85" s="80">
        <f>RES_hhdet_numvin!D135</f>
        <v>1909.8052904187994</v>
      </c>
      <c r="E85" s="80">
        <f>RES_hhdet_numvin!E135</f>
        <v>2693.2579668796325</v>
      </c>
      <c r="F85" s="80">
        <f>RES_hhdet_numvin!F135</f>
        <v>1398.6056233785002</v>
      </c>
      <c r="G85" s="80">
        <f>RES_hhdet_numvin!G135</f>
        <v>1151.3176428430374</v>
      </c>
      <c r="H85" s="80">
        <f>RES_hhdet_numvin!H135</f>
        <v>0</v>
      </c>
      <c r="I85" s="80">
        <f>RES_hhdet_numvin!I135</f>
        <v>942.81557141933729</v>
      </c>
      <c r="J85" s="80">
        <f>RES_hhdet_numvin!J135</f>
        <v>812.55252202069641</v>
      </c>
      <c r="K85" s="80">
        <f>RES_hhdet_numvin!K135</f>
        <v>254.35603412140094</v>
      </c>
      <c r="L85" s="80">
        <f>RES_hhdet_numvin!L135</f>
        <v>202.06326488310359</v>
      </c>
      <c r="M85" s="80">
        <f>RES_hhdet_numvin!M135</f>
        <v>1023.6972530065028</v>
      </c>
      <c r="N85" s="80">
        <f>RES_hhdet_numvin!N135</f>
        <v>1267.2877901128948</v>
      </c>
      <c r="O85" s="80">
        <f>RES_hhdet_numvin!O135</f>
        <v>1113.1916724825905</v>
      </c>
      <c r="P85" s="80">
        <f>RES_hhdet_numvin!P135</f>
        <v>2275.5617730435715</v>
      </c>
      <c r="Q85" s="80">
        <f>RES_hhdet_numvin!Q135</f>
        <v>1906.4522286716001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52.175637441261863</v>
      </c>
      <c r="D86" s="80">
        <f>RES_hhdet_numvin!D136</f>
        <v>103.13507332913255</v>
      </c>
      <c r="E86" s="80">
        <f>RES_hhdet_numvin!E136</f>
        <v>121.46106992111442</v>
      </c>
      <c r="F86" s="80">
        <f>RES_hhdet_numvin!F136</f>
        <v>59.558935392917157</v>
      </c>
      <c r="G86" s="80">
        <f>RES_hhdet_numvin!G136</f>
        <v>70.558378552799851</v>
      </c>
      <c r="H86" s="80">
        <f>RES_hhdet_numvin!H136</f>
        <v>1.8888924969963872</v>
      </c>
      <c r="I86" s="80">
        <f>RES_hhdet_numvin!I136</f>
        <v>21.793557862563667</v>
      </c>
      <c r="J86" s="80">
        <f>RES_hhdet_numvin!J136</f>
        <v>29.270928616654569</v>
      </c>
      <c r="K86" s="80">
        <f>RES_hhdet_numvin!K136</f>
        <v>8.8133614236557936</v>
      </c>
      <c r="L86" s="80">
        <f>RES_hhdet_numvin!L136</f>
        <v>6.5438139260936623</v>
      </c>
      <c r="M86" s="80">
        <f>RES_hhdet_numvin!M136</f>
        <v>55.175527489366623</v>
      </c>
      <c r="N86" s="80">
        <f>RES_hhdet_numvin!N136</f>
        <v>68.761280461622064</v>
      </c>
      <c r="O86" s="80">
        <f>RES_hhdet_numvin!O136</f>
        <v>56.622783794928459</v>
      </c>
      <c r="P86" s="80">
        <f>RES_hhdet_numvin!P136</f>
        <v>181.4709470181937</v>
      </c>
      <c r="Q86" s="80">
        <f>RES_hhdet_numvin!Q136</f>
        <v>202.76981227269849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10170.717909517121</v>
      </c>
      <c r="E88" s="80">
        <f>RES_hhdet_numvin!E140</f>
        <v>0</v>
      </c>
      <c r="F88" s="80">
        <f>RES_hhdet_numvin!F140</f>
        <v>7517.591165261465</v>
      </c>
      <c r="G88" s="80">
        <f>RES_hhdet_numvin!G140</f>
        <v>4000.2894735653276</v>
      </c>
      <c r="H88" s="80">
        <f>RES_hhdet_numvin!H140</f>
        <v>0</v>
      </c>
      <c r="I88" s="80">
        <f>RES_hhdet_numvin!I140</f>
        <v>7652.2468133687207</v>
      </c>
      <c r="J88" s="80">
        <f>RES_hhdet_numvin!J140</f>
        <v>2604.7221292944209</v>
      </c>
      <c r="K88" s="80">
        <f>RES_hhdet_numvin!K140</f>
        <v>4138.3040171716812</v>
      </c>
      <c r="L88" s="80">
        <f>RES_hhdet_numvin!L140</f>
        <v>6085.6248503669931</v>
      </c>
      <c r="M88" s="80">
        <f>RES_hhdet_numvin!M140</f>
        <v>8084.7528387462917</v>
      </c>
      <c r="N88" s="80">
        <f>RES_hhdet_numvin!N140</f>
        <v>3218.3485708506691</v>
      </c>
      <c r="O88" s="80">
        <f>RES_hhdet_numvin!O140</f>
        <v>3737.6546845016464</v>
      </c>
      <c r="P88" s="80">
        <f>RES_hhdet_numvin!P140</f>
        <v>0</v>
      </c>
      <c r="Q88" s="80">
        <f>RES_hhdet_numvin!Q140</f>
        <v>95.74754735565817</v>
      </c>
    </row>
    <row r="89" spans="1:17" ht="12" customHeight="1" x14ac:dyDescent="0.25">
      <c r="A89" s="29" t="s">
        <v>140</v>
      </c>
      <c r="B89" s="78">
        <f>RES_hhdet_numvin!B141</f>
        <v>10896.312499999998</v>
      </c>
      <c r="C89" s="78">
        <f>RES_hhdet_numvin!C141</f>
        <v>27953.312499999996</v>
      </c>
      <c r="D89" s="78">
        <f>RES_hhdet_numvin!D141</f>
        <v>7647.5945904828759</v>
      </c>
      <c r="E89" s="78">
        <f>RES_hhdet_numvin!E141</f>
        <v>24852.312499999996</v>
      </c>
      <c r="F89" s="78">
        <f>RES_hhdet_numvin!F141</f>
        <v>20048.72133473853</v>
      </c>
      <c r="G89" s="78">
        <f>RES_hhdet_numvin!G141</f>
        <v>9964.0230264346719</v>
      </c>
      <c r="H89" s="78">
        <f>RES_hhdet_numvin!H141</f>
        <v>11099.312499999998</v>
      </c>
      <c r="I89" s="78">
        <f>RES_hhdet_numvin!I141</f>
        <v>29256.065686631278</v>
      </c>
      <c r="J89" s="78">
        <f>RES_hhdet_numvin!J141</f>
        <v>9143.5903707055768</v>
      </c>
      <c r="K89" s="78">
        <f>RES_hhdet_numvin!K141</f>
        <v>13879.008482828316</v>
      </c>
      <c r="L89" s="78">
        <f>RES_hhdet_numvin!L141</f>
        <v>16327.687649633004</v>
      </c>
      <c r="M89" s="78">
        <f>RES_hhdet_numvin!M141</f>
        <v>37620.559661253697</v>
      </c>
      <c r="N89" s="78">
        <f>RES_hhdet_numvin!N141</f>
        <v>31381.963929149329</v>
      </c>
      <c r="O89" s="78">
        <f>RES_hhdet_numvin!O141</f>
        <v>27689.657815498351</v>
      </c>
      <c r="P89" s="78">
        <f>RES_hhdet_numvin!P141</f>
        <v>43072.3125</v>
      </c>
      <c r="Q89" s="78">
        <f>RES_hhdet_numvin!Q141</f>
        <v>23441.564952644338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190.09610147303721</v>
      </c>
      <c r="C93" s="168">
        <f t="shared" ref="C93:Q93" si="8">SUM(C94,C97,C99,C108)</f>
        <v>218.30183260679652</v>
      </c>
      <c r="D93" s="168">
        <f t="shared" si="8"/>
        <v>216.6001478243553</v>
      </c>
      <c r="E93" s="168">
        <f t="shared" si="8"/>
        <v>235.5144636538609</v>
      </c>
      <c r="F93" s="168">
        <f t="shared" si="8"/>
        <v>241.93313336988359</v>
      </c>
      <c r="G93" s="168">
        <f t="shared" si="8"/>
        <v>235.28215026317901</v>
      </c>
      <c r="H93" s="168">
        <f t="shared" si="8"/>
        <v>236.24683300757195</v>
      </c>
      <c r="I93" s="168">
        <f t="shared" si="8"/>
        <v>235.16225469526159</v>
      </c>
      <c r="J93" s="168">
        <f t="shared" si="8"/>
        <v>264.83080233017051</v>
      </c>
      <c r="K93" s="168">
        <f t="shared" si="8"/>
        <v>269.70619431069849</v>
      </c>
      <c r="L93" s="168">
        <f t="shared" si="8"/>
        <v>322.00154896584564</v>
      </c>
      <c r="M93" s="168">
        <f t="shared" si="8"/>
        <v>286.62357039073152</v>
      </c>
      <c r="N93" s="168">
        <f t="shared" si="8"/>
        <v>331.20976932840165</v>
      </c>
      <c r="O93" s="168">
        <f t="shared" si="8"/>
        <v>370.60575842870867</v>
      </c>
      <c r="P93" s="168">
        <f t="shared" si="8"/>
        <v>309.27989521010215</v>
      </c>
      <c r="Q93" s="168">
        <f t="shared" si="8"/>
        <v>338.22017525890482</v>
      </c>
    </row>
    <row r="94" spans="1:17" ht="12" customHeight="1" x14ac:dyDescent="0.25">
      <c r="A94" s="158" t="s">
        <v>65</v>
      </c>
      <c r="B94" s="157">
        <f>SUM(B95:B96)</f>
        <v>144.63535859097561</v>
      </c>
      <c r="C94" s="157">
        <f t="shared" ref="C94:Q94" si="9">SUM(C95:C96)</f>
        <v>167.98432870789213</v>
      </c>
      <c r="D94" s="157">
        <f t="shared" si="9"/>
        <v>163.51333184503591</v>
      </c>
      <c r="E94" s="157">
        <f t="shared" si="9"/>
        <v>179.0846663156714</v>
      </c>
      <c r="F94" s="157">
        <f t="shared" si="9"/>
        <v>181.90379547721298</v>
      </c>
      <c r="G94" s="157">
        <f t="shared" si="9"/>
        <v>174.41880370710615</v>
      </c>
      <c r="H94" s="157">
        <f t="shared" si="9"/>
        <v>173.84629851982362</v>
      </c>
      <c r="I94" s="157">
        <f t="shared" si="9"/>
        <v>165.68897471107934</v>
      </c>
      <c r="J94" s="157">
        <f t="shared" si="9"/>
        <v>194.45641754129738</v>
      </c>
      <c r="K94" s="157">
        <f t="shared" si="9"/>
        <v>197.48300675571153</v>
      </c>
      <c r="L94" s="157">
        <f t="shared" si="9"/>
        <v>246.71360911204488</v>
      </c>
      <c r="M94" s="157">
        <f t="shared" si="9"/>
        <v>200.4153474253653</v>
      </c>
      <c r="N94" s="157">
        <f t="shared" si="9"/>
        <v>236.34789656704643</v>
      </c>
      <c r="O94" s="157">
        <f t="shared" si="9"/>
        <v>269.66011453762695</v>
      </c>
      <c r="P94" s="157">
        <f t="shared" si="9"/>
        <v>199.99744708048041</v>
      </c>
      <c r="Q94" s="157">
        <f t="shared" si="9"/>
        <v>225.91659783174899</v>
      </c>
    </row>
    <row r="95" spans="1:17" ht="12" customHeight="1" x14ac:dyDescent="0.25">
      <c r="A95" s="23" t="s">
        <v>149</v>
      </c>
      <c r="B95" s="156">
        <f>RES_hhdet_fec!B$126</f>
        <v>144.17237913714149</v>
      </c>
      <c r="C95" s="156">
        <f>RES_hhdet_fec!C$126</f>
        <v>167.45517820471466</v>
      </c>
      <c r="D95" s="156">
        <f>RES_hhdet_fec!D$126</f>
        <v>162.90628241239577</v>
      </c>
      <c r="E95" s="156">
        <f>RES_hhdet_fec!E$126</f>
        <v>178.43087363702645</v>
      </c>
      <c r="F95" s="156">
        <f>RES_hhdet_fec!F$126</f>
        <v>181.2685953446923</v>
      </c>
      <c r="G95" s="156">
        <f>RES_hhdet_fec!G$126</f>
        <v>173.80965893748694</v>
      </c>
      <c r="H95" s="156">
        <f>RES_hhdet_fec!H$126</f>
        <v>173.25189696778301</v>
      </c>
      <c r="I95" s="156">
        <f>RES_hhdet_fec!I$126</f>
        <v>164.9950403700723</v>
      </c>
      <c r="J95" s="156">
        <f>RES_hhdet_fec!J$126</f>
        <v>193.73014007553638</v>
      </c>
      <c r="K95" s="156">
        <f>RES_hhdet_fec!K$126</f>
        <v>196.62211830774234</v>
      </c>
      <c r="L95" s="156">
        <f>RES_hhdet_fec!L$126</f>
        <v>245.87557287352305</v>
      </c>
      <c r="M95" s="156">
        <f>RES_hhdet_fec!M$126</f>
        <v>199.29418892686834</v>
      </c>
      <c r="N95" s="156">
        <f>RES_hhdet_fec!N$126</f>
        <v>234.84181825764148</v>
      </c>
      <c r="O95" s="156">
        <f>RES_hhdet_fec!O$126</f>
        <v>267.97807669001435</v>
      </c>
      <c r="P95" s="156">
        <f>RES_hhdet_fec!P$126</f>
        <v>198.14183571695352</v>
      </c>
      <c r="Q95" s="156">
        <f>RES_hhdet_fec!Q$126</f>
        <v>223.8742536593148</v>
      </c>
    </row>
    <row r="96" spans="1:17" ht="12" customHeight="1" x14ac:dyDescent="0.25">
      <c r="A96" s="23" t="s">
        <v>60</v>
      </c>
      <c r="B96" s="156">
        <f>RES_hhdet_fec!B$127</f>
        <v>0.46297945383412598</v>
      </c>
      <c r="C96" s="156">
        <f>RES_hhdet_fec!C$127</f>
        <v>0.52915050317746959</v>
      </c>
      <c r="D96" s="156">
        <f>RES_hhdet_fec!D$127</f>
        <v>0.607049432640139</v>
      </c>
      <c r="E96" s="156">
        <f>RES_hhdet_fec!E$127</f>
        <v>0.65379267864496116</v>
      </c>
      <c r="F96" s="156">
        <f>RES_hhdet_fec!F$127</f>
        <v>0.63520013252068364</v>
      </c>
      <c r="G96" s="156">
        <f>RES_hhdet_fec!G$127</f>
        <v>0.6091447696192156</v>
      </c>
      <c r="H96" s="156">
        <f>RES_hhdet_fec!H$127</f>
        <v>0.59440155204059486</v>
      </c>
      <c r="I96" s="156">
        <f>RES_hhdet_fec!I$127</f>
        <v>0.69393434100702767</v>
      </c>
      <c r="J96" s="156">
        <f>RES_hhdet_fec!J$127</f>
        <v>0.72627746576099783</v>
      </c>
      <c r="K96" s="156">
        <f>RES_hhdet_fec!K$127</f>
        <v>0.86088844796919528</v>
      </c>
      <c r="L96" s="156">
        <f>RES_hhdet_fec!L$127</f>
        <v>0.83803623852181708</v>
      </c>
      <c r="M96" s="156">
        <f>RES_hhdet_fec!M$127</f>
        <v>1.1211584984969458</v>
      </c>
      <c r="N96" s="156">
        <f>RES_hhdet_fec!N$127</f>
        <v>1.5060783094049586</v>
      </c>
      <c r="O96" s="156">
        <f>RES_hhdet_fec!O$127</f>
        <v>1.6820378476125775</v>
      </c>
      <c r="P96" s="156">
        <f>RES_hhdet_fec!P$127</f>
        <v>1.8556113635268849</v>
      </c>
      <c r="Q96" s="156">
        <f>RES_hhdet_fec!Q$127</f>
        <v>2.042344172434182</v>
      </c>
    </row>
    <row r="97" spans="1:17" ht="12" customHeight="1" x14ac:dyDescent="0.25">
      <c r="A97" s="158" t="s">
        <v>112</v>
      </c>
      <c r="B97" s="157">
        <f>B98</f>
        <v>7.9316088869026732E-2</v>
      </c>
      <c r="C97" s="157">
        <f t="shared" ref="C97:Q97" si="10">C98</f>
        <v>8.4629672873725234E-2</v>
      </c>
      <c r="D97" s="157">
        <f t="shared" si="10"/>
        <v>8.7638348513494557E-2</v>
      </c>
      <c r="E97" s="157">
        <f t="shared" si="10"/>
        <v>9.1334175489790642E-2</v>
      </c>
      <c r="F97" s="157">
        <f t="shared" si="10"/>
        <v>9.7570976517120295E-2</v>
      </c>
      <c r="G97" s="157">
        <f t="shared" si="10"/>
        <v>9.6213647955455117E-2</v>
      </c>
      <c r="H97" s="157">
        <f t="shared" si="10"/>
        <v>9.6725367560057951E-2</v>
      </c>
      <c r="I97" s="157">
        <f t="shared" si="10"/>
        <v>0.11163896601503628</v>
      </c>
      <c r="J97" s="157">
        <f t="shared" si="10"/>
        <v>0.12227594591898679</v>
      </c>
      <c r="K97" s="157">
        <f t="shared" si="10"/>
        <v>0.14614878104894841</v>
      </c>
      <c r="L97" s="157">
        <f t="shared" si="10"/>
        <v>0.16663379092581984</v>
      </c>
      <c r="M97" s="157">
        <f t="shared" si="10"/>
        <v>0.2491528243488105</v>
      </c>
      <c r="N97" s="157">
        <f t="shared" si="10"/>
        <v>0.33300432363663973</v>
      </c>
      <c r="O97" s="157">
        <f t="shared" si="10"/>
        <v>0.41543938455128099</v>
      </c>
      <c r="P97" s="157">
        <f t="shared" si="10"/>
        <v>0.52391012767058764</v>
      </c>
      <c r="Q97" s="157">
        <f t="shared" si="10"/>
        <v>0.62760746382691268</v>
      </c>
    </row>
    <row r="98" spans="1:17" ht="12" customHeight="1" x14ac:dyDescent="0.25">
      <c r="A98" s="23" t="s">
        <v>60</v>
      </c>
      <c r="B98" s="156">
        <f>RES_hhdet_fec!B$129</f>
        <v>7.9316088869026732E-2</v>
      </c>
      <c r="C98" s="156">
        <f>RES_hhdet_fec!C$129</f>
        <v>8.4629672873725234E-2</v>
      </c>
      <c r="D98" s="156">
        <f>RES_hhdet_fec!D$129</f>
        <v>8.7638348513494557E-2</v>
      </c>
      <c r="E98" s="156">
        <f>RES_hhdet_fec!E$129</f>
        <v>9.1334175489790642E-2</v>
      </c>
      <c r="F98" s="156">
        <f>RES_hhdet_fec!F$129</f>
        <v>9.7570976517120295E-2</v>
      </c>
      <c r="G98" s="156">
        <f>RES_hhdet_fec!G$129</f>
        <v>9.6213647955455117E-2</v>
      </c>
      <c r="H98" s="156">
        <f>RES_hhdet_fec!H$129</f>
        <v>9.6725367560057951E-2</v>
      </c>
      <c r="I98" s="156">
        <f>RES_hhdet_fec!I$129</f>
        <v>0.11163896601503628</v>
      </c>
      <c r="J98" s="156">
        <f>RES_hhdet_fec!J$129</f>
        <v>0.12227594591898679</v>
      </c>
      <c r="K98" s="156">
        <f>RES_hhdet_fec!K$129</f>
        <v>0.14614878104894841</v>
      </c>
      <c r="L98" s="156">
        <f>RES_hhdet_fec!L$129</f>
        <v>0.16663379092581984</v>
      </c>
      <c r="M98" s="156">
        <f>RES_hhdet_fec!M$129</f>
        <v>0.2491528243488105</v>
      </c>
      <c r="N98" s="156">
        <f>RES_hhdet_fec!N$129</f>
        <v>0.33300432363663973</v>
      </c>
      <c r="O98" s="156">
        <f>RES_hhdet_fec!O$129</f>
        <v>0.41543938455128099</v>
      </c>
      <c r="P98" s="156">
        <f>RES_hhdet_fec!P$129</f>
        <v>0.52391012767058764</v>
      </c>
      <c r="Q98" s="156">
        <f>RES_hhdet_fec!Q$129</f>
        <v>0.62760746382691268</v>
      </c>
    </row>
    <row r="99" spans="1:17" ht="12" customHeight="1" x14ac:dyDescent="0.25">
      <c r="A99" s="158" t="s">
        <v>63</v>
      </c>
      <c r="B99" s="157">
        <f>SUM(B100:B101,B104:B105)</f>
        <v>30.612879536413303</v>
      </c>
      <c r="C99" s="157">
        <f t="shared" ref="C99:Q99" si="11">SUM(C100:C101,C104:C105)</f>
        <v>33.548038048420906</v>
      </c>
      <c r="D99" s="157">
        <f t="shared" si="11"/>
        <v>35.432814126342436</v>
      </c>
      <c r="E99" s="157">
        <f t="shared" si="11"/>
        <v>37.607774059368872</v>
      </c>
      <c r="F99" s="157">
        <f t="shared" si="11"/>
        <v>40.108119455105737</v>
      </c>
      <c r="G99" s="157">
        <f t="shared" si="11"/>
        <v>40.751038685859456</v>
      </c>
      <c r="H99" s="157">
        <f t="shared" si="11"/>
        <v>41.246814389843493</v>
      </c>
      <c r="I99" s="157">
        <f t="shared" si="11"/>
        <v>45.953765902092819</v>
      </c>
      <c r="J99" s="157">
        <f t="shared" si="11"/>
        <v>46.03971849024677</v>
      </c>
      <c r="K99" s="157">
        <f t="shared" si="11"/>
        <v>46.992986616298673</v>
      </c>
      <c r="L99" s="157">
        <f t="shared" si="11"/>
        <v>48.881213249704558</v>
      </c>
      <c r="M99" s="157">
        <f t="shared" si="11"/>
        <v>55.359079828153007</v>
      </c>
      <c r="N99" s="157">
        <f t="shared" si="11"/>
        <v>59.870377712548503</v>
      </c>
      <c r="O99" s="157">
        <f t="shared" si="11"/>
        <v>63.501192814239516</v>
      </c>
      <c r="P99" s="157">
        <f t="shared" si="11"/>
        <v>69.273407346548481</v>
      </c>
      <c r="Q99" s="157">
        <f t="shared" si="11"/>
        <v>72.067090344070934</v>
      </c>
    </row>
    <row r="100" spans="1:17" ht="12" customHeight="1" x14ac:dyDescent="0.25">
      <c r="A100" s="167" t="s">
        <v>148</v>
      </c>
      <c r="B100" s="132">
        <f>RES_hhdet_fec!B$131</f>
        <v>25.892055054828315</v>
      </c>
      <c r="C100" s="132">
        <f>RES_hhdet_fec!C$131</f>
        <v>28.8230741080496</v>
      </c>
      <c r="D100" s="132">
        <f>RES_hhdet_fec!D$131</f>
        <v>30.390471347540654</v>
      </c>
      <c r="E100" s="132">
        <f>RES_hhdet_fec!E$131</f>
        <v>32.381508703292283</v>
      </c>
      <c r="F100" s="132">
        <f>RES_hhdet_fec!F$131</f>
        <v>35.020551428103253</v>
      </c>
      <c r="G100" s="132">
        <f>RES_hhdet_fec!G$131</f>
        <v>35.647939424060965</v>
      </c>
      <c r="H100" s="132">
        <f>RES_hhdet_fec!H$131</f>
        <v>36.440885090889253</v>
      </c>
      <c r="I100" s="132">
        <f>RES_hhdet_fec!I$131</f>
        <v>40.424495459260513</v>
      </c>
      <c r="J100" s="132">
        <f>RES_hhdet_fec!J$131</f>
        <v>40.528367566833417</v>
      </c>
      <c r="K100" s="132">
        <f>RES_hhdet_fec!K$131</f>
        <v>41.36626004369127</v>
      </c>
      <c r="L100" s="132">
        <f>RES_hhdet_fec!L$131</f>
        <v>43.487862398052442</v>
      </c>
      <c r="M100" s="132">
        <f>RES_hhdet_fec!M$131</f>
        <v>48.854331441591199</v>
      </c>
      <c r="N100" s="132">
        <f>RES_hhdet_fec!N$131</f>
        <v>52.505408401817924</v>
      </c>
      <c r="O100" s="132">
        <f>RES_hhdet_fec!O$131</f>
        <v>55.508639045086838</v>
      </c>
      <c r="P100" s="132">
        <f>RES_hhdet_fec!P$131</f>
        <v>60.516928835189717</v>
      </c>
      <c r="Q100" s="132">
        <f>RES_hhdet_fec!Q$131</f>
        <v>62.42612000161369</v>
      </c>
    </row>
    <row r="101" spans="1:17" ht="12" customHeight="1" x14ac:dyDescent="0.25">
      <c r="A101" s="167" t="s">
        <v>147</v>
      </c>
      <c r="B101" s="132">
        <f>SUM(B102:B103)</f>
        <v>0.62238185168908045</v>
      </c>
      <c r="C101" s="132">
        <f t="shared" ref="C101:Q101" si="12">SUM(C102:C103)</f>
        <v>0.77389115053064583</v>
      </c>
      <c r="D101" s="132">
        <f t="shared" si="12"/>
        <v>0.89092321273135178</v>
      </c>
      <c r="E101" s="132">
        <f t="shared" si="12"/>
        <v>1.0243075036402214</v>
      </c>
      <c r="F101" s="132">
        <f t="shared" si="12"/>
        <v>1.199073085832598</v>
      </c>
      <c r="G101" s="132">
        <f t="shared" si="12"/>
        <v>1.2862696185447204</v>
      </c>
      <c r="H101" s="132">
        <f t="shared" si="12"/>
        <v>1.3468122309046273</v>
      </c>
      <c r="I101" s="132">
        <f t="shared" si="12"/>
        <v>1.5704287114298796</v>
      </c>
      <c r="J101" s="132">
        <f t="shared" si="12"/>
        <v>1.6622141952188394</v>
      </c>
      <c r="K101" s="132">
        <f t="shared" si="12"/>
        <v>1.8509944011372255</v>
      </c>
      <c r="L101" s="132">
        <f t="shared" si="12"/>
        <v>2.0618678870607834</v>
      </c>
      <c r="M101" s="132">
        <f t="shared" si="12"/>
        <v>2.4033525259259956</v>
      </c>
      <c r="N101" s="132">
        <f t="shared" si="12"/>
        <v>2.6446554665843811</v>
      </c>
      <c r="O101" s="132">
        <f t="shared" si="12"/>
        <v>2.8562213331776998</v>
      </c>
      <c r="P101" s="132">
        <f t="shared" si="12"/>
        <v>3.1493621233562683</v>
      </c>
      <c r="Q101" s="132">
        <f t="shared" si="12"/>
        <v>3.2462856758023921</v>
      </c>
    </row>
    <row r="102" spans="1:17" ht="12" customHeight="1" x14ac:dyDescent="0.25">
      <c r="A102" s="166" t="s">
        <v>61</v>
      </c>
      <c r="B102" s="165">
        <f>RES_hhdet_fec!B$133</f>
        <v>0.42395962274971649</v>
      </c>
      <c r="C102" s="165">
        <f>RES_hhdet_fec!C$133</f>
        <v>0.52636768723587579</v>
      </c>
      <c r="D102" s="165">
        <f>RES_hhdet_fec!D$133</f>
        <v>0.60505624006356817</v>
      </c>
      <c r="E102" s="165">
        <f>RES_hhdet_fec!E$133</f>
        <v>0.69461765968127742</v>
      </c>
      <c r="F102" s="165">
        <f>RES_hhdet_fec!F$133</f>
        <v>0.81198322720462068</v>
      </c>
      <c r="G102" s="165">
        <f>RES_hhdet_fec!G$133</f>
        <v>0.86984008166678672</v>
      </c>
      <c r="H102" s="165">
        <f>RES_hhdet_fec!H$133</f>
        <v>0.90947794132777182</v>
      </c>
      <c r="I102" s="165">
        <f>RES_hhdet_fec!I$133</f>
        <v>1.0589341706670865</v>
      </c>
      <c r="J102" s="165">
        <f>RES_hhdet_fec!J$133</f>
        <v>1.1192423576302417</v>
      </c>
      <c r="K102" s="165">
        <f>RES_hhdet_fec!K$133</f>
        <v>1.2444816485663284</v>
      </c>
      <c r="L102" s="165">
        <f>RES_hhdet_fec!L$133</f>
        <v>1.3840429734183395</v>
      </c>
      <c r="M102" s="165">
        <f>RES_hhdet_fec!M$133</f>
        <v>1.6132525730876779</v>
      </c>
      <c r="N102" s="165">
        <f>RES_hhdet_fec!N$133</f>
        <v>1.7750622577177848</v>
      </c>
      <c r="O102" s="165">
        <f>RES_hhdet_fec!O$133</f>
        <v>1.9167826920256696</v>
      </c>
      <c r="P102" s="165">
        <f>RES_hhdet_fec!P$133</f>
        <v>2.113146539759704</v>
      </c>
      <c r="Q102" s="165">
        <f>RES_hhdet_fec!Q$133</f>
        <v>2.1777006991550967</v>
      </c>
    </row>
    <row r="103" spans="1:17" ht="12" customHeight="1" x14ac:dyDescent="0.25">
      <c r="A103" s="147" t="s">
        <v>59</v>
      </c>
      <c r="B103" s="164">
        <f>RES_hhdet_fec!B$134</f>
        <v>0.19842222893936401</v>
      </c>
      <c r="C103" s="164">
        <f>RES_hhdet_fec!C$134</f>
        <v>0.2475234632947701</v>
      </c>
      <c r="D103" s="164">
        <f>RES_hhdet_fec!D$134</f>
        <v>0.28586697266778366</v>
      </c>
      <c r="E103" s="164">
        <f>RES_hhdet_fec!E$134</f>
        <v>0.32968984395894396</v>
      </c>
      <c r="F103" s="164">
        <f>RES_hhdet_fec!F$134</f>
        <v>0.38708985862797723</v>
      </c>
      <c r="G103" s="164">
        <f>RES_hhdet_fec!G$134</f>
        <v>0.41642953687793377</v>
      </c>
      <c r="H103" s="164">
        <f>RES_hhdet_fec!H$134</f>
        <v>0.43733428957685544</v>
      </c>
      <c r="I103" s="164">
        <f>RES_hhdet_fec!I$134</f>
        <v>0.5114945407627931</v>
      </c>
      <c r="J103" s="164">
        <f>RES_hhdet_fec!J$134</f>
        <v>0.54297183758859757</v>
      </c>
      <c r="K103" s="164">
        <f>RES_hhdet_fec!K$134</f>
        <v>0.6065127525708971</v>
      </c>
      <c r="L103" s="164">
        <f>RES_hhdet_fec!L$134</f>
        <v>0.6778249136424439</v>
      </c>
      <c r="M103" s="164">
        <f>RES_hhdet_fec!M$134</f>
        <v>0.79009995283831758</v>
      </c>
      <c r="N103" s="164">
        <f>RES_hhdet_fec!N$134</f>
        <v>0.86959320886659652</v>
      </c>
      <c r="O103" s="164">
        <f>RES_hhdet_fec!O$134</f>
        <v>0.93943864115203013</v>
      </c>
      <c r="P103" s="164">
        <f>RES_hhdet_fec!P$134</f>
        <v>1.0362155835965643</v>
      </c>
      <c r="Q103" s="164">
        <f>RES_hhdet_fec!Q$134</f>
        <v>1.0685849766472957</v>
      </c>
    </row>
    <row r="104" spans="1:17" ht="12" customHeight="1" x14ac:dyDescent="0.25">
      <c r="A104" s="163" t="s">
        <v>142</v>
      </c>
      <c r="B104" s="162">
        <f>RES_hhdet_fec!B$135</f>
        <v>4.0110675065314121</v>
      </c>
      <c r="C104" s="162">
        <f>RES_hhdet_fec!C$135</f>
        <v>3.8580121918587196</v>
      </c>
      <c r="D104" s="162">
        <f>RES_hhdet_fec!D$135</f>
        <v>4.0454712093647434</v>
      </c>
      <c r="E104" s="162">
        <f>RES_hhdet_fec!E$135</f>
        <v>4.086628683326107</v>
      </c>
      <c r="F104" s="162">
        <f>RES_hhdet_fec!F$135</f>
        <v>3.7730695159110117</v>
      </c>
      <c r="G104" s="162">
        <f>RES_hhdet_fec!G$135</f>
        <v>3.6974066242405166</v>
      </c>
      <c r="H104" s="162">
        <f>RES_hhdet_fec!H$135</f>
        <v>3.3484375611952961</v>
      </c>
      <c r="I104" s="162">
        <f>RES_hhdet_fec!I$135</f>
        <v>3.8264255877399465</v>
      </c>
      <c r="J104" s="162">
        <f>RES_hhdet_fec!J$135</f>
        <v>3.7146217032416851</v>
      </c>
      <c r="K104" s="162">
        <f>RES_hhdet_fec!K$135</f>
        <v>3.6333687074818313</v>
      </c>
      <c r="L104" s="162">
        <f>RES_hhdet_fec!L$135</f>
        <v>3.1999405631572655</v>
      </c>
      <c r="M104" s="162">
        <f>RES_hhdet_fec!M$135</f>
        <v>3.9355021647209596</v>
      </c>
      <c r="N104" s="162">
        <f>RES_hhdet_fec!N$135</f>
        <v>4.5280250138193914</v>
      </c>
      <c r="O104" s="162">
        <f>RES_hhdet_fec!O$135</f>
        <v>4.9211393415603633</v>
      </c>
      <c r="P104" s="162">
        <f>RES_hhdet_fec!P$135</f>
        <v>5.3688885108854318</v>
      </c>
      <c r="Q104" s="162">
        <f>RES_hhdet_fec!Q$135</f>
        <v>6.1238974875127559</v>
      </c>
    </row>
    <row r="105" spans="1:17" ht="12" customHeight="1" x14ac:dyDescent="0.25">
      <c r="A105" s="161" t="s">
        <v>141</v>
      </c>
      <c r="B105" s="160">
        <f>SUM(B106:B107)</f>
        <v>8.7375123364494683E-2</v>
      </c>
      <c r="C105" s="160">
        <f t="shared" ref="C105:Q105" si="13">SUM(C106:C107)</f>
        <v>9.3060597981949655E-2</v>
      </c>
      <c r="D105" s="160">
        <f t="shared" si="13"/>
        <v>0.10594835670568724</v>
      </c>
      <c r="E105" s="160">
        <f t="shared" si="13"/>
        <v>0.11532916911026078</v>
      </c>
      <c r="F105" s="160">
        <f t="shared" si="13"/>
        <v>0.11542542525887414</v>
      </c>
      <c r="G105" s="160">
        <f t="shared" si="13"/>
        <v>0.11942301901325399</v>
      </c>
      <c r="H105" s="160">
        <f t="shared" si="13"/>
        <v>0.11067950685432042</v>
      </c>
      <c r="I105" s="160">
        <f t="shared" si="13"/>
        <v>0.13241614366247859</v>
      </c>
      <c r="J105" s="160">
        <f t="shared" si="13"/>
        <v>0.13451502495283446</v>
      </c>
      <c r="K105" s="160">
        <f t="shared" si="13"/>
        <v>0.14236346398834801</v>
      </c>
      <c r="L105" s="160">
        <f t="shared" si="13"/>
        <v>0.13154240143406562</v>
      </c>
      <c r="M105" s="160">
        <f t="shared" si="13"/>
        <v>0.16589369591485448</v>
      </c>
      <c r="N105" s="160">
        <f t="shared" si="13"/>
        <v>0.19228883032680114</v>
      </c>
      <c r="O105" s="160">
        <f t="shared" si="13"/>
        <v>0.21519309441461679</v>
      </c>
      <c r="P105" s="160">
        <f t="shared" si="13"/>
        <v>0.23822787711706619</v>
      </c>
      <c r="Q105" s="160">
        <f t="shared" si="13"/>
        <v>0.27078717914210382</v>
      </c>
    </row>
    <row r="106" spans="1:17" ht="12" customHeight="1" x14ac:dyDescent="0.25">
      <c r="A106" s="148" t="s">
        <v>60</v>
      </c>
      <c r="B106" s="156">
        <f>RES_hhdet_fec!B$137</f>
        <v>6.569356442808566E-2</v>
      </c>
      <c r="C106" s="156">
        <f>RES_hhdet_fec!C$137</f>
        <v>7.0379988425196549E-2</v>
      </c>
      <c r="D106" s="156">
        <f>RES_hhdet_fec!D$137</f>
        <v>8.0546174209252003E-2</v>
      </c>
      <c r="E106" s="156">
        <f>RES_hhdet_fec!E$137</f>
        <v>8.7723308094842647E-2</v>
      </c>
      <c r="F106" s="156">
        <f>RES_hhdet_fec!F$137</f>
        <v>8.7418923859433922E-2</v>
      </c>
      <c r="G106" s="156">
        <f>RES_hhdet_fec!G$137</f>
        <v>9.0284628018353963E-2</v>
      </c>
      <c r="H106" s="156">
        <f>RES_hhdet_fec!H$137</f>
        <v>8.3640166581236727E-2</v>
      </c>
      <c r="I106" s="156">
        <f>RES_hhdet_fec!I$137</f>
        <v>0.10030169836440034</v>
      </c>
      <c r="J106" s="156">
        <f>RES_hhdet_fec!J$137</f>
        <v>0.10261073368371602</v>
      </c>
      <c r="K106" s="156">
        <f>RES_hhdet_fec!K$137</f>
        <v>0.10934414508047682</v>
      </c>
      <c r="L106" s="156">
        <f>RES_hhdet_fec!L$137</f>
        <v>0.10179408625165848</v>
      </c>
      <c r="M106" s="156">
        <f>RES_hhdet_fec!M$137</f>
        <v>0.13003472476071468</v>
      </c>
      <c r="N106" s="156">
        <f>RES_hhdet_fec!N$137</f>
        <v>0.15303275211452724</v>
      </c>
      <c r="O106" s="156">
        <f>RES_hhdet_fec!O$137</f>
        <v>0.16994465200152831</v>
      </c>
      <c r="P106" s="156">
        <f>RES_hhdet_fec!P$137</f>
        <v>0.1875243532688424</v>
      </c>
      <c r="Q106" s="156">
        <f>RES_hhdet_fec!Q$137</f>
        <v>0.2135435211780991</v>
      </c>
    </row>
    <row r="107" spans="1:17" ht="12" customHeight="1" x14ac:dyDescent="0.25">
      <c r="A107" s="148" t="s">
        <v>59</v>
      </c>
      <c r="B107" s="156">
        <f>RES_hhdet_fec!B$138</f>
        <v>2.1681558936409023E-2</v>
      </c>
      <c r="C107" s="156">
        <f>RES_hhdet_fec!C$138</f>
        <v>2.2680609556753099E-2</v>
      </c>
      <c r="D107" s="156">
        <f>RES_hhdet_fec!D$138</f>
        <v>2.5402182496435236E-2</v>
      </c>
      <c r="E107" s="156">
        <f>RES_hhdet_fec!E$138</f>
        <v>2.7605861015418127E-2</v>
      </c>
      <c r="F107" s="156">
        <f>RES_hhdet_fec!F$138</f>
        <v>2.8006501399440227E-2</v>
      </c>
      <c r="G107" s="156">
        <f>RES_hhdet_fec!G$138</f>
        <v>2.9138390994900024E-2</v>
      </c>
      <c r="H107" s="156">
        <f>RES_hhdet_fec!H$138</f>
        <v>2.7039340273083686E-2</v>
      </c>
      <c r="I107" s="156">
        <f>RES_hhdet_fec!I$138</f>
        <v>3.2114445298078255E-2</v>
      </c>
      <c r="J107" s="156">
        <f>RES_hhdet_fec!J$138</f>
        <v>3.1904291269118437E-2</v>
      </c>
      <c r="K107" s="156">
        <f>RES_hhdet_fec!K$138</f>
        <v>3.3019318907871194E-2</v>
      </c>
      <c r="L107" s="156">
        <f>RES_hhdet_fec!L$138</f>
        <v>2.9748315182407139E-2</v>
      </c>
      <c r="M107" s="156">
        <f>RES_hhdet_fec!M$138</f>
        <v>3.5858971154139788E-2</v>
      </c>
      <c r="N107" s="156">
        <f>RES_hhdet_fec!N$138</f>
        <v>3.92560782122739E-2</v>
      </c>
      <c r="O107" s="156">
        <f>RES_hhdet_fec!O$138</f>
        <v>4.5248442413088473E-2</v>
      </c>
      <c r="P107" s="156">
        <f>RES_hhdet_fec!P$138</f>
        <v>5.0703523848223797E-2</v>
      </c>
      <c r="Q107" s="156">
        <f>RES_hhdet_fec!Q$138</f>
        <v>5.724365796400472E-2</v>
      </c>
    </row>
    <row r="108" spans="1:17" ht="12" customHeight="1" x14ac:dyDescent="0.25">
      <c r="A108" s="158" t="s">
        <v>62</v>
      </c>
      <c r="B108" s="157">
        <f>SUM(B109:B110)</f>
        <v>14.768547256779241</v>
      </c>
      <c r="C108" s="157">
        <f t="shared" ref="C108:Q108" si="14">SUM(C109:C110)</f>
        <v>16.684836177609746</v>
      </c>
      <c r="D108" s="157">
        <f t="shared" si="14"/>
        <v>17.56636350446346</v>
      </c>
      <c r="E108" s="157">
        <f t="shared" si="14"/>
        <v>18.730689103330853</v>
      </c>
      <c r="F108" s="157">
        <f t="shared" si="14"/>
        <v>19.823647461047749</v>
      </c>
      <c r="G108" s="157">
        <f t="shared" si="14"/>
        <v>20.016094222257948</v>
      </c>
      <c r="H108" s="157">
        <f t="shared" si="14"/>
        <v>21.056994730344758</v>
      </c>
      <c r="I108" s="157">
        <f t="shared" si="14"/>
        <v>23.407875116074393</v>
      </c>
      <c r="J108" s="157">
        <f t="shared" si="14"/>
        <v>24.212390352707338</v>
      </c>
      <c r="K108" s="157">
        <f t="shared" si="14"/>
        <v>25.084052157639334</v>
      </c>
      <c r="L108" s="157">
        <f t="shared" si="14"/>
        <v>26.240092813170403</v>
      </c>
      <c r="M108" s="157">
        <f t="shared" si="14"/>
        <v>30.599990312864385</v>
      </c>
      <c r="N108" s="157">
        <f t="shared" si="14"/>
        <v>34.658490725170026</v>
      </c>
      <c r="O108" s="157">
        <f t="shared" si="14"/>
        <v>37.029011692290922</v>
      </c>
      <c r="P108" s="157">
        <f t="shared" si="14"/>
        <v>39.485130655402685</v>
      </c>
      <c r="Q108" s="157">
        <f t="shared" si="14"/>
        <v>39.608879619258012</v>
      </c>
    </row>
    <row r="109" spans="1:17" ht="12" customHeight="1" x14ac:dyDescent="0.25">
      <c r="A109" s="23" t="s">
        <v>57</v>
      </c>
      <c r="B109" s="156">
        <f>RES_hhdet_fec!B$140</f>
        <v>7.0504601032819032</v>
      </c>
      <c r="C109" s="156">
        <f>RES_hhdet_fec!C$140</f>
        <v>8.0884523327330591</v>
      </c>
      <c r="D109" s="156">
        <f>RES_hhdet_fec!D$140</f>
        <v>7.6601241377102722</v>
      </c>
      <c r="E109" s="156">
        <f>RES_hhdet_fec!E$140</f>
        <v>7.9024146188168105</v>
      </c>
      <c r="F109" s="156">
        <f>RES_hhdet_fec!F$140</f>
        <v>7.7470231128845288</v>
      </c>
      <c r="G109" s="156">
        <f>RES_hhdet_fec!G$140</f>
        <v>7.1023369166546937</v>
      </c>
      <c r="H109" s="156">
        <f>RES_hhdet_fec!H$140</f>
        <v>7.9331441408181291</v>
      </c>
      <c r="I109" s="156">
        <f>RES_hhdet_fec!I$140</f>
        <v>7.664979844432585</v>
      </c>
      <c r="J109" s="156">
        <f>RES_hhdet_fec!J$140</f>
        <v>8.2344400061182856</v>
      </c>
      <c r="K109" s="156">
        <f>RES_hhdet_fec!K$140</f>
        <v>8.2774005043033227</v>
      </c>
      <c r="L109" s="156">
        <f>RES_hhdet_fec!L$140</f>
        <v>10.024735343781146</v>
      </c>
      <c r="M109" s="156">
        <f>RES_hhdet_fec!M$140</f>
        <v>7.5107112657444741</v>
      </c>
      <c r="N109" s="156">
        <f>RES_hhdet_fec!N$140</f>
        <v>8.5646927272967321</v>
      </c>
      <c r="O109" s="156">
        <f>RES_hhdet_fec!O$140</f>
        <v>9.6044205806142831</v>
      </c>
      <c r="P109" s="156">
        <f>RES_hhdet_fec!P$140</f>
        <v>6.3085840549797325</v>
      </c>
      <c r="Q109" s="156">
        <f>RES_hhdet_fec!Q$140</f>
        <v>6.3108619470615039</v>
      </c>
    </row>
    <row r="110" spans="1:17" ht="12" customHeight="1" x14ac:dyDescent="0.25">
      <c r="A110" s="29" t="s">
        <v>140</v>
      </c>
      <c r="B110" s="57">
        <f>RES_hhdet_fec!B$141</f>
        <v>7.7180871534973381</v>
      </c>
      <c r="C110" s="57">
        <f>RES_hhdet_fec!C$141</f>
        <v>8.5963838448766872</v>
      </c>
      <c r="D110" s="57">
        <f>RES_hhdet_fec!D$141</f>
        <v>9.9062393667531889</v>
      </c>
      <c r="E110" s="57">
        <f>RES_hhdet_fec!E$141</f>
        <v>10.828274484514044</v>
      </c>
      <c r="F110" s="57">
        <f>RES_hhdet_fec!F$141</f>
        <v>12.076624348163218</v>
      </c>
      <c r="G110" s="57">
        <f>RES_hhdet_fec!G$141</f>
        <v>12.913757305603255</v>
      </c>
      <c r="H110" s="57">
        <f>RES_hhdet_fec!H$141</f>
        <v>13.123850589526629</v>
      </c>
      <c r="I110" s="57">
        <f>RES_hhdet_fec!I$141</f>
        <v>15.742895271641808</v>
      </c>
      <c r="J110" s="57">
        <f>RES_hhdet_fec!J$141</f>
        <v>15.977950346589054</v>
      </c>
      <c r="K110" s="57">
        <f>RES_hhdet_fec!K$141</f>
        <v>16.806651653336012</v>
      </c>
      <c r="L110" s="57">
        <f>RES_hhdet_fec!L$141</f>
        <v>16.215357469389257</v>
      </c>
      <c r="M110" s="57">
        <f>RES_hhdet_fec!M$141</f>
        <v>23.089279047119913</v>
      </c>
      <c r="N110" s="57">
        <f>RES_hhdet_fec!N$141</f>
        <v>26.093797997873295</v>
      </c>
      <c r="O110" s="57">
        <f>RES_hhdet_fec!O$141</f>
        <v>27.424591111676637</v>
      </c>
      <c r="P110" s="57">
        <f>RES_hhdet_fec!P$141</f>
        <v>33.176546600422952</v>
      </c>
      <c r="Q110" s="57">
        <f>RES_hhdet_fec!Q$141</f>
        <v>33.298017672196508</v>
      </c>
    </row>
    <row r="112" spans="1:17" ht="12" customHeight="1" x14ac:dyDescent="0.25">
      <c r="A112" s="152" t="s">
        <v>119</v>
      </c>
      <c r="B112" s="168">
        <f>SUM(B113,B116,B118,B127)</f>
        <v>155.1876018252776</v>
      </c>
      <c r="C112" s="168">
        <f t="shared" ref="C112:Q112" si="15">SUM(C113,C116,C118,C127)</f>
        <v>179.01128698674751</v>
      </c>
      <c r="D112" s="168">
        <f t="shared" si="15"/>
        <v>178.32582061820372</v>
      </c>
      <c r="E112" s="168">
        <f t="shared" si="15"/>
        <v>194.87252216474192</v>
      </c>
      <c r="F112" s="168">
        <f t="shared" si="15"/>
        <v>201.31257517694502</v>
      </c>
      <c r="G112" s="168">
        <f t="shared" si="15"/>
        <v>196.53473534100391</v>
      </c>
      <c r="H112" s="168">
        <f t="shared" si="15"/>
        <v>197.60738165976792</v>
      </c>
      <c r="I112" s="168">
        <f t="shared" si="15"/>
        <v>198.08184162206135</v>
      </c>
      <c r="J112" s="168">
        <f t="shared" si="15"/>
        <v>223.79837552254847</v>
      </c>
      <c r="K112" s="168">
        <f t="shared" si="15"/>
        <v>228.89409821711124</v>
      </c>
      <c r="L112" s="168">
        <f t="shared" si="15"/>
        <v>274.39393537572346</v>
      </c>
      <c r="M112" s="168">
        <f t="shared" si="15"/>
        <v>246.73011722268879</v>
      </c>
      <c r="N112" s="168">
        <f t="shared" si="15"/>
        <v>286.60501757924868</v>
      </c>
      <c r="O112" s="168">
        <f t="shared" si="15"/>
        <v>322.13009484646091</v>
      </c>
      <c r="P112" s="168">
        <f t="shared" si="15"/>
        <v>271.13743230628307</v>
      </c>
      <c r="Q112" s="168">
        <f t="shared" si="15"/>
        <v>297.82448902687452</v>
      </c>
    </row>
    <row r="113" spans="1:17" ht="12" customHeight="1" x14ac:dyDescent="0.25">
      <c r="A113" s="158" t="s">
        <v>65</v>
      </c>
      <c r="B113" s="157">
        <f>SUM(B114:B115)</f>
        <v>119.85012441630559</v>
      </c>
      <c r="C113" s="157">
        <f t="shared" ref="C113:Q113" si="16">SUM(C114:C115)</f>
        <v>139.77652970937868</v>
      </c>
      <c r="D113" s="157">
        <f t="shared" si="16"/>
        <v>136.46774284990963</v>
      </c>
      <c r="E113" s="157">
        <f t="shared" si="16"/>
        <v>150.08180773744928</v>
      </c>
      <c r="F113" s="157">
        <f t="shared" si="16"/>
        <v>153.13242794194849</v>
      </c>
      <c r="G113" s="157">
        <f t="shared" si="16"/>
        <v>147.23716938343776</v>
      </c>
      <c r="H113" s="157">
        <f t="shared" si="16"/>
        <v>147.13209985666163</v>
      </c>
      <c r="I113" s="157">
        <f t="shared" si="16"/>
        <v>141.1510491754934</v>
      </c>
      <c r="J113" s="157">
        <f t="shared" si="16"/>
        <v>166.11550585841434</v>
      </c>
      <c r="K113" s="157">
        <f t="shared" si="16"/>
        <v>169.38268186505175</v>
      </c>
      <c r="L113" s="157">
        <f t="shared" si="16"/>
        <v>212.56947234301819</v>
      </c>
      <c r="M113" s="157">
        <f t="shared" si="16"/>
        <v>174.02103098025947</v>
      </c>
      <c r="N113" s="157">
        <f t="shared" si="16"/>
        <v>206.34167169683218</v>
      </c>
      <c r="O113" s="157">
        <f t="shared" si="16"/>
        <v>236.51015733334009</v>
      </c>
      <c r="P113" s="157">
        <f t="shared" si="16"/>
        <v>176.38854791919513</v>
      </c>
      <c r="Q113" s="157">
        <f t="shared" si="16"/>
        <v>199.90392736420463</v>
      </c>
    </row>
    <row r="114" spans="1:17" ht="12" customHeight="1" x14ac:dyDescent="0.25">
      <c r="A114" s="23" t="s">
        <v>149</v>
      </c>
      <c r="B114" s="156">
        <f>RES_hhdet_tes!B$126</f>
        <v>119.38714496247147</v>
      </c>
      <c r="C114" s="156">
        <f>RES_hhdet_tes!C$126</f>
        <v>139.2473792062012</v>
      </c>
      <c r="D114" s="156">
        <f>RES_hhdet_tes!D$126</f>
        <v>135.86069341726949</v>
      </c>
      <c r="E114" s="156">
        <f>RES_hhdet_tes!E$126</f>
        <v>149.42801505880433</v>
      </c>
      <c r="F114" s="156">
        <f>RES_hhdet_tes!F$126</f>
        <v>152.49722780942781</v>
      </c>
      <c r="G114" s="156">
        <f>RES_hhdet_tes!G$126</f>
        <v>146.62802461381855</v>
      </c>
      <c r="H114" s="156">
        <f>RES_hhdet_tes!H$126</f>
        <v>146.53769830462102</v>
      </c>
      <c r="I114" s="156">
        <f>RES_hhdet_tes!I$126</f>
        <v>140.45711483448636</v>
      </c>
      <c r="J114" s="156">
        <f>RES_hhdet_tes!J$126</f>
        <v>165.38922839265334</v>
      </c>
      <c r="K114" s="156">
        <f>RES_hhdet_tes!K$126</f>
        <v>168.52179341708256</v>
      </c>
      <c r="L114" s="156">
        <f>RES_hhdet_tes!L$126</f>
        <v>211.73143610449637</v>
      </c>
      <c r="M114" s="156">
        <f>RES_hhdet_tes!M$126</f>
        <v>172.89987248176251</v>
      </c>
      <c r="N114" s="156">
        <f>RES_hhdet_tes!N$126</f>
        <v>204.83559338742722</v>
      </c>
      <c r="O114" s="156">
        <f>RES_hhdet_tes!O$126</f>
        <v>234.82811948572751</v>
      </c>
      <c r="P114" s="156">
        <f>RES_hhdet_tes!P$126</f>
        <v>174.53293655566824</v>
      </c>
      <c r="Q114" s="156">
        <f>RES_hhdet_tes!Q$126</f>
        <v>197.86158319177045</v>
      </c>
    </row>
    <row r="115" spans="1:17" ht="12" customHeight="1" x14ac:dyDescent="0.25">
      <c r="A115" s="23" t="s">
        <v>60</v>
      </c>
      <c r="B115" s="156">
        <f>RES_hhdet_tes!B$127</f>
        <v>0.46297945383412603</v>
      </c>
      <c r="C115" s="156">
        <f>RES_hhdet_tes!C$127</f>
        <v>0.52915050317746959</v>
      </c>
      <c r="D115" s="156">
        <f>RES_hhdet_tes!D$127</f>
        <v>0.60704943264013889</v>
      </c>
      <c r="E115" s="156">
        <f>RES_hhdet_tes!E$127</f>
        <v>0.65379267864496116</v>
      </c>
      <c r="F115" s="156">
        <f>RES_hhdet_tes!F$127</f>
        <v>0.63520013252068364</v>
      </c>
      <c r="G115" s="156">
        <f>RES_hhdet_tes!G$127</f>
        <v>0.60914476961921526</v>
      </c>
      <c r="H115" s="156">
        <f>RES_hhdet_tes!H$127</f>
        <v>0.59440155204059508</v>
      </c>
      <c r="I115" s="156">
        <f>RES_hhdet_tes!I$127</f>
        <v>0.69393434100702767</v>
      </c>
      <c r="J115" s="156">
        <f>RES_hhdet_tes!J$127</f>
        <v>0.72627746576099783</v>
      </c>
      <c r="K115" s="156">
        <f>RES_hhdet_tes!K$127</f>
        <v>0.86088844796919595</v>
      </c>
      <c r="L115" s="156">
        <f>RES_hhdet_tes!L$127</f>
        <v>0.83803623852181652</v>
      </c>
      <c r="M115" s="156">
        <f>RES_hhdet_tes!M$127</f>
        <v>1.121158498496946</v>
      </c>
      <c r="N115" s="156">
        <f>RES_hhdet_tes!N$127</f>
        <v>1.5060783094049583</v>
      </c>
      <c r="O115" s="156">
        <f>RES_hhdet_tes!O$127</f>
        <v>1.6820378476125786</v>
      </c>
      <c r="P115" s="156">
        <f>RES_hhdet_tes!P$127</f>
        <v>1.8556113635268843</v>
      </c>
      <c r="Q115" s="156">
        <f>RES_hhdet_tes!Q$127</f>
        <v>2.0423441724341829</v>
      </c>
    </row>
    <row r="116" spans="1:17" ht="12" customHeight="1" x14ac:dyDescent="0.25">
      <c r="A116" s="158" t="s">
        <v>112</v>
      </c>
      <c r="B116" s="157">
        <f>B117</f>
        <v>0.13093339546013291</v>
      </c>
      <c r="C116" s="157">
        <f t="shared" ref="C116:Q116" si="17">C117</f>
        <v>0.14459132497911872</v>
      </c>
      <c r="D116" s="157">
        <f t="shared" si="17"/>
        <v>0.15463657205438583</v>
      </c>
      <c r="E116" s="157">
        <f t="shared" si="17"/>
        <v>0.16704385761651508</v>
      </c>
      <c r="F116" s="157">
        <f t="shared" si="17"/>
        <v>0.18618754601499737</v>
      </c>
      <c r="G116" s="157">
        <f t="shared" si="17"/>
        <v>0.18911137074966314</v>
      </c>
      <c r="H116" s="157">
        <f t="shared" si="17"/>
        <v>0.19828224941977809</v>
      </c>
      <c r="I116" s="157">
        <f t="shared" si="17"/>
        <v>0.24606025835074619</v>
      </c>
      <c r="J116" s="157">
        <f t="shared" si="17"/>
        <v>0.27978837201822138</v>
      </c>
      <c r="K116" s="157">
        <f t="shared" si="17"/>
        <v>0.36860054375386359</v>
      </c>
      <c r="L116" s="157">
        <f t="shared" si="17"/>
        <v>0.45211412127276734</v>
      </c>
      <c r="M116" s="157">
        <f t="shared" si="17"/>
        <v>0.7524963176096745</v>
      </c>
      <c r="N116" s="157">
        <f t="shared" si="17"/>
        <v>1.0746535630700809</v>
      </c>
      <c r="O116" s="157">
        <f t="shared" si="17"/>
        <v>1.3948519895592746</v>
      </c>
      <c r="P116" s="157">
        <f t="shared" si="17"/>
        <v>1.8173411369944572</v>
      </c>
      <c r="Q116" s="157">
        <f t="shared" si="17"/>
        <v>2.2394984536936504</v>
      </c>
    </row>
    <row r="117" spans="1:17" ht="12" customHeight="1" x14ac:dyDescent="0.25">
      <c r="A117" s="23" t="s">
        <v>60</v>
      </c>
      <c r="B117" s="156">
        <f>RES_hhdet_tes!B$129</f>
        <v>0.13093339546013291</v>
      </c>
      <c r="C117" s="156">
        <f>RES_hhdet_tes!C$129</f>
        <v>0.14459132497911872</v>
      </c>
      <c r="D117" s="156">
        <f>RES_hhdet_tes!D$129</f>
        <v>0.15463657205438583</v>
      </c>
      <c r="E117" s="156">
        <f>RES_hhdet_tes!E$129</f>
        <v>0.16704385761651508</v>
      </c>
      <c r="F117" s="156">
        <f>RES_hhdet_tes!F$129</f>
        <v>0.18618754601499737</v>
      </c>
      <c r="G117" s="156">
        <f>RES_hhdet_tes!G$129</f>
        <v>0.18911137074966314</v>
      </c>
      <c r="H117" s="156">
        <f>RES_hhdet_tes!H$129</f>
        <v>0.19828224941977809</v>
      </c>
      <c r="I117" s="156">
        <f>RES_hhdet_tes!I$129</f>
        <v>0.24606025835074619</v>
      </c>
      <c r="J117" s="156">
        <f>RES_hhdet_tes!J$129</f>
        <v>0.27978837201822138</v>
      </c>
      <c r="K117" s="156">
        <f>RES_hhdet_tes!K$129</f>
        <v>0.36860054375386359</v>
      </c>
      <c r="L117" s="156">
        <f>RES_hhdet_tes!L$129</f>
        <v>0.45211412127276734</v>
      </c>
      <c r="M117" s="156">
        <f>RES_hhdet_tes!M$129</f>
        <v>0.7524963176096745</v>
      </c>
      <c r="N117" s="156">
        <f>RES_hhdet_tes!N$129</f>
        <v>1.0746535630700809</v>
      </c>
      <c r="O117" s="156">
        <f>RES_hhdet_tes!O$129</f>
        <v>1.3948519895592746</v>
      </c>
      <c r="P117" s="156">
        <f>RES_hhdet_tes!P$129</f>
        <v>1.8173411369944572</v>
      </c>
      <c r="Q117" s="156">
        <f>RES_hhdet_tes!Q$129</f>
        <v>2.2394984536936504</v>
      </c>
    </row>
    <row r="118" spans="1:17" ht="12" customHeight="1" x14ac:dyDescent="0.25">
      <c r="A118" s="158" t="s">
        <v>63</v>
      </c>
      <c r="B118" s="157">
        <f>SUM(B119:B120,B123:B124)</f>
        <v>26.062308779950829</v>
      </c>
      <c r="C118" s="157">
        <f t="shared" ref="C118:Q118" si="18">SUM(C119:C120,C123:C124)</f>
        <v>28.715037426895517</v>
      </c>
      <c r="D118" s="157">
        <f t="shared" si="18"/>
        <v>30.396091111069584</v>
      </c>
      <c r="E118" s="157">
        <f t="shared" si="18"/>
        <v>32.383212412438972</v>
      </c>
      <c r="F118" s="157">
        <f t="shared" si="18"/>
        <v>34.722477114021018</v>
      </c>
      <c r="G118" s="157">
        <f t="shared" si="18"/>
        <v>35.370668872909881</v>
      </c>
      <c r="H118" s="157">
        <f t="shared" si="18"/>
        <v>35.922557226986811</v>
      </c>
      <c r="I118" s="157">
        <f t="shared" si="18"/>
        <v>40.179205951045141</v>
      </c>
      <c r="J118" s="157">
        <f t="shared" si="18"/>
        <v>40.357432366467634</v>
      </c>
      <c r="K118" s="157">
        <f t="shared" si="18"/>
        <v>41.311021942799272</v>
      </c>
      <c r="L118" s="157">
        <f t="shared" si="18"/>
        <v>43.170061692161227</v>
      </c>
      <c r="M118" s="157">
        <f t="shared" si="18"/>
        <v>49.073696187623291</v>
      </c>
      <c r="N118" s="157">
        <f t="shared" si="18"/>
        <v>53.204305053295556</v>
      </c>
      <c r="O118" s="157">
        <f t="shared" si="18"/>
        <v>56.576496943220555</v>
      </c>
      <c r="P118" s="157">
        <f t="shared" si="18"/>
        <v>61.894664483970267</v>
      </c>
      <c r="Q118" s="157">
        <f t="shared" si="18"/>
        <v>64.477138226375601</v>
      </c>
    </row>
    <row r="119" spans="1:17" ht="12" customHeight="1" x14ac:dyDescent="0.25">
      <c r="A119" s="167" t="s">
        <v>148</v>
      </c>
      <c r="B119" s="132">
        <f>RES_hhdet_tes!B$131</f>
        <v>22.504685870394656</v>
      </c>
      <c r="C119" s="132">
        <f>RES_hhdet_tes!C$131</f>
        <v>25.118278476002633</v>
      </c>
      <c r="D119" s="132">
        <f>RES_hhdet_tes!D$131</f>
        <v>26.529250469560598</v>
      </c>
      <c r="E119" s="132">
        <f>RES_hhdet_tes!E$131</f>
        <v>28.336462338190159</v>
      </c>
      <c r="F119" s="132">
        <f>RES_hhdet_tes!F$131</f>
        <v>30.730124645783558</v>
      </c>
      <c r="G119" s="132">
        <f>RES_hhdet_tes!G$131</f>
        <v>31.33082604822556</v>
      </c>
      <c r="H119" s="132">
        <f>RES_hhdet_tes!H$131</f>
        <v>32.079868019133855</v>
      </c>
      <c r="I119" s="132">
        <f>RES_hhdet_tes!I$131</f>
        <v>35.714754891940537</v>
      </c>
      <c r="J119" s="132">
        <f>RES_hhdet_tes!J$131</f>
        <v>35.866126211759003</v>
      </c>
      <c r="K119" s="132">
        <f>RES_hhdet_tes!K$131</f>
        <v>36.689881351354828</v>
      </c>
      <c r="L119" s="132">
        <f>RES_hhdet_tes!L$131</f>
        <v>38.680155669189254</v>
      </c>
      <c r="M119" s="132">
        <f>RES_hhdet_tes!M$131</f>
        <v>43.630791348726511</v>
      </c>
      <c r="N119" s="132">
        <f>RES_hhdet_tes!N$131</f>
        <v>47.031719721379879</v>
      </c>
      <c r="O119" s="132">
        <f>RES_hhdet_tes!O$131</f>
        <v>49.8485415201717</v>
      </c>
      <c r="P119" s="132">
        <f>RES_hhdet_tes!P$131</f>
        <v>54.503611880047103</v>
      </c>
      <c r="Q119" s="132">
        <f>RES_hhdet_tes!Q$131</f>
        <v>56.326604496680339</v>
      </c>
    </row>
    <row r="120" spans="1:17" ht="12" customHeight="1" x14ac:dyDescent="0.25">
      <c r="A120" s="167" t="s">
        <v>147</v>
      </c>
      <c r="B120" s="132">
        <f>SUM(B121:B122)</f>
        <v>0.56691666136311203</v>
      </c>
      <c r="C120" s="132">
        <f t="shared" ref="C120:Q120" si="19">SUM(C121:C122)</f>
        <v>0.70775003565835504</v>
      </c>
      <c r="D120" s="132">
        <f t="shared" si="19"/>
        <v>0.81671529060898551</v>
      </c>
      <c r="E120" s="132">
        <f t="shared" si="19"/>
        <v>0.94194317360812341</v>
      </c>
      <c r="F120" s="132">
        <f t="shared" si="19"/>
        <v>1.1064724292221175</v>
      </c>
      <c r="G120" s="132">
        <f t="shared" si="19"/>
        <v>1.1888980527731998</v>
      </c>
      <c r="H120" s="132">
        <f t="shared" si="19"/>
        <v>1.2466403382428934</v>
      </c>
      <c r="I120" s="132">
        <f t="shared" si="19"/>
        <v>1.4580364909570174</v>
      </c>
      <c r="J120" s="132">
        <f t="shared" si="19"/>
        <v>1.5450063503244746</v>
      </c>
      <c r="K120" s="132">
        <f t="shared" si="19"/>
        <v>1.7237567901031754</v>
      </c>
      <c r="L120" s="132">
        <f t="shared" si="19"/>
        <v>1.9244190586497814</v>
      </c>
      <c r="M120" s="132">
        <f t="shared" si="19"/>
        <v>2.2502963570973296</v>
      </c>
      <c r="N120" s="132">
        <f t="shared" si="19"/>
        <v>2.4812199602696152</v>
      </c>
      <c r="O120" s="132">
        <f t="shared" si="19"/>
        <v>2.6835771723810784</v>
      </c>
      <c r="P120" s="132">
        <f t="shared" si="19"/>
        <v>2.9639119286284448</v>
      </c>
      <c r="Q120" s="132">
        <f t="shared" si="19"/>
        <v>3.0572223672497327</v>
      </c>
    </row>
    <row r="121" spans="1:17" ht="12" customHeight="1" x14ac:dyDescent="0.25">
      <c r="A121" s="166" t="s">
        <v>61</v>
      </c>
      <c r="B121" s="165">
        <f>RES_hhdet_tes!B$133</f>
        <v>0.36849443242374802</v>
      </c>
      <c r="C121" s="165">
        <f>RES_hhdet_tes!C$133</f>
        <v>0.46022657236358477</v>
      </c>
      <c r="D121" s="165">
        <f>RES_hhdet_tes!D$133</f>
        <v>0.53084831794120191</v>
      </c>
      <c r="E121" s="165">
        <f>RES_hhdet_tes!E$133</f>
        <v>0.61225332964917945</v>
      </c>
      <c r="F121" s="165">
        <f>RES_hhdet_tes!F$133</f>
        <v>0.71938257059414012</v>
      </c>
      <c r="G121" s="165">
        <f>RES_hhdet_tes!G$133</f>
        <v>0.77246851589526599</v>
      </c>
      <c r="H121" s="165">
        <f>RES_hhdet_tes!H$133</f>
        <v>0.80930604866603806</v>
      </c>
      <c r="I121" s="165">
        <f>RES_hhdet_tes!I$133</f>
        <v>0.94654195019422427</v>
      </c>
      <c r="J121" s="165">
        <f>RES_hhdet_tes!J$133</f>
        <v>1.0020345127358774</v>
      </c>
      <c r="K121" s="165">
        <f>RES_hhdet_tes!K$133</f>
        <v>1.1172440375322783</v>
      </c>
      <c r="L121" s="165">
        <f>RES_hhdet_tes!L$133</f>
        <v>1.2465941450073375</v>
      </c>
      <c r="M121" s="165">
        <f>RES_hhdet_tes!M$133</f>
        <v>1.4601964042590121</v>
      </c>
      <c r="N121" s="165">
        <f>RES_hhdet_tes!N$133</f>
        <v>1.6116267514030185</v>
      </c>
      <c r="O121" s="165">
        <f>RES_hhdet_tes!O$133</f>
        <v>1.7441385312290483</v>
      </c>
      <c r="P121" s="165">
        <f>RES_hhdet_tes!P$133</f>
        <v>1.9276963450318803</v>
      </c>
      <c r="Q121" s="165">
        <f>RES_hhdet_tes!Q$133</f>
        <v>1.988637390602437</v>
      </c>
    </row>
    <row r="122" spans="1:17" ht="12" customHeight="1" x14ac:dyDescent="0.25">
      <c r="A122" s="147" t="s">
        <v>59</v>
      </c>
      <c r="B122" s="164">
        <f>RES_hhdet_tes!B$134</f>
        <v>0.19842222893936401</v>
      </c>
      <c r="C122" s="164">
        <f>RES_hhdet_tes!C$134</f>
        <v>0.24752346329477024</v>
      </c>
      <c r="D122" s="164">
        <f>RES_hhdet_tes!D$134</f>
        <v>0.2858669726677836</v>
      </c>
      <c r="E122" s="164">
        <f>RES_hhdet_tes!E$134</f>
        <v>0.32968984395894391</v>
      </c>
      <c r="F122" s="164">
        <f>RES_hhdet_tes!F$134</f>
        <v>0.3870898586279774</v>
      </c>
      <c r="G122" s="164">
        <f>RES_hhdet_tes!G$134</f>
        <v>0.41642953687793377</v>
      </c>
      <c r="H122" s="164">
        <f>RES_hhdet_tes!H$134</f>
        <v>0.43733428957685544</v>
      </c>
      <c r="I122" s="164">
        <f>RES_hhdet_tes!I$134</f>
        <v>0.5114945407627931</v>
      </c>
      <c r="J122" s="164">
        <f>RES_hhdet_tes!J$134</f>
        <v>0.54297183758859735</v>
      </c>
      <c r="K122" s="164">
        <f>RES_hhdet_tes!K$134</f>
        <v>0.6065127525708971</v>
      </c>
      <c r="L122" s="164">
        <f>RES_hhdet_tes!L$134</f>
        <v>0.67782491364244379</v>
      </c>
      <c r="M122" s="164">
        <f>RES_hhdet_tes!M$134</f>
        <v>0.79009995283831758</v>
      </c>
      <c r="N122" s="164">
        <f>RES_hhdet_tes!N$134</f>
        <v>0.86959320886659652</v>
      </c>
      <c r="O122" s="164">
        <f>RES_hhdet_tes!O$134</f>
        <v>0.93943864115203013</v>
      </c>
      <c r="P122" s="164">
        <f>RES_hhdet_tes!P$134</f>
        <v>1.0362155835965647</v>
      </c>
      <c r="Q122" s="164">
        <f>RES_hhdet_tes!Q$134</f>
        <v>1.0685849766472957</v>
      </c>
    </row>
    <row r="123" spans="1:17" ht="12" customHeight="1" x14ac:dyDescent="0.25">
      <c r="A123" s="163" t="s">
        <v>142</v>
      </c>
      <c r="B123" s="162">
        <f>RES_hhdet_tes!B$135</f>
        <v>2.9211813618412532</v>
      </c>
      <c r="C123" s="162">
        <f>RES_hhdet_tes!C$135</f>
        <v>2.8149201268473991</v>
      </c>
      <c r="D123" s="162">
        <f>RES_hhdet_tes!D$135</f>
        <v>2.965454385904648</v>
      </c>
      <c r="E123" s="162">
        <f>RES_hhdet_tes!E$135</f>
        <v>3.0121377731092136</v>
      </c>
      <c r="F123" s="162">
        <f>RES_hhdet_tes!F$135</f>
        <v>2.7927863480525792</v>
      </c>
      <c r="G123" s="162">
        <f>RES_hhdet_tes!G$135</f>
        <v>2.7541278177696018</v>
      </c>
      <c r="H123" s="162">
        <f>RES_hhdet_tes!H$135</f>
        <v>2.5060125685035781</v>
      </c>
      <c r="I123" s="162">
        <f>RES_hhdet_tes!I$135</f>
        <v>2.8975914069350694</v>
      </c>
      <c r="J123" s="162">
        <f>RES_hhdet_tes!J$135</f>
        <v>2.8356959360871654</v>
      </c>
      <c r="K123" s="162">
        <f>RES_hhdet_tes!K$135</f>
        <v>2.7803563675786545</v>
      </c>
      <c r="L123" s="162">
        <f>RES_hhdet_tes!L$135</f>
        <v>2.4573472743113949</v>
      </c>
      <c r="M123" s="162">
        <f>RES_hhdet_tes!M$135</f>
        <v>3.0550992370116914</v>
      </c>
      <c r="N123" s="162">
        <f>RES_hhdet_tes!N$135</f>
        <v>3.5318729165779348</v>
      </c>
      <c r="O123" s="162">
        <f>RES_hhdet_tes!O$135</f>
        <v>3.8645184899917511</v>
      </c>
      <c r="P123" s="162">
        <f>RES_hhdet_tes!P$135</f>
        <v>4.2274337886934577</v>
      </c>
      <c r="Q123" s="162">
        <f>RES_hhdet_tes!Q$135</f>
        <v>4.865450884582593</v>
      </c>
    </row>
    <row r="124" spans="1:17" ht="12" customHeight="1" x14ac:dyDescent="0.25">
      <c r="A124" s="161" t="s">
        <v>141</v>
      </c>
      <c r="B124" s="160">
        <f>SUM(B125:B126)</f>
        <v>6.9524886351805759E-2</v>
      </c>
      <c r="C124" s="160">
        <f t="shared" ref="C124:Q124" si="20">SUM(C125:C126)</f>
        <v>7.4088788387132565E-2</v>
      </c>
      <c r="D124" s="160">
        <f t="shared" si="20"/>
        <v>8.4670964995349887E-2</v>
      </c>
      <c r="E124" s="160">
        <f t="shared" si="20"/>
        <v>9.2669127531471079E-2</v>
      </c>
      <c r="F124" s="160">
        <f t="shared" si="20"/>
        <v>9.3093690962757755E-2</v>
      </c>
      <c r="G124" s="160">
        <f t="shared" si="20"/>
        <v>9.681695414152286E-2</v>
      </c>
      <c r="H124" s="160">
        <f t="shared" si="20"/>
        <v>9.0036301106485084E-2</v>
      </c>
      <c r="I124" s="160">
        <f t="shared" si="20"/>
        <v>0.10882316121251467</v>
      </c>
      <c r="J124" s="160">
        <f t="shared" si="20"/>
        <v>0.11060386829699387</v>
      </c>
      <c r="K124" s="160">
        <f t="shared" si="20"/>
        <v>0.11702743376261396</v>
      </c>
      <c r="L124" s="160">
        <f t="shared" si="20"/>
        <v>0.10813969001079601</v>
      </c>
      <c r="M124" s="160">
        <f t="shared" si="20"/>
        <v>0.13750924478776522</v>
      </c>
      <c r="N124" s="160">
        <f t="shared" si="20"/>
        <v>0.1594924550681332</v>
      </c>
      <c r="O124" s="160">
        <f t="shared" si="20"/>
        <v>0.1798597606760225</v>
      </c>
      <c r="P124" s="160">
        <f t="shared" si="20"/>
        <v>0.19970688660125363</v>
      </c>
      <c r="Q124" s="160">
        <f t="shared" si="20"/>
        <v>0.22786047786293956</v>
      </c>
    </row>
    <row r="125" spans="1:17" ht="12" customHeight="1" x14ac:dyDescent="0.25">
      <c r="A125" s="148" t="s">
        <v>60</v>
      </c>
      <c r="B125" s="156">
        <f>RES_hhdet_tes!B$137</f>
        <v>4.784332741539675E-2</v>
      </c>
      <c r="C125" s="156">
        <f>RES_hhdet_tes!C$137</f>
        <v>5.1408178830379465E-2</v>
      </c>
      <c r="D125" s="156">
        <f>RES_hhdet_tes!D$137</f>
        <v>5.9268782498914638E-2</v>
      </c>
      <c r="E125" s="156">
        <f>RES_hhdet_tes!E$137</f>
        <v>6.5063266516052945E-2</v>
      </c>
      <c r="F125" s="156">
        <f>RES_hhdet_tes!F$137</f>
        <v>6.5087189563317535E-2</v>
      </c>
      <c r="G125" s="156">
        <f>RES_hhdet_tes!G$137</f>
        <v>6.7678563146622822E-2</v>
      </c>
      <c r="H125" s="156">
        <f>RES_hhdet_tes!H$137</f>
        <v>6.2996960833401394E-2</v>
      </c>
      <c r="I125" s="156">
        <f>RES_hhdet_tes!I$137</f>
        <v>7.6708715914436412E-2</v>
      </c>
      <c r="J125" s="156">
        <f>RES_hhdet_tes!J$137</f>
        <v>7.8699577027875445E-2</v>
      </c>
      <c r="K125" s="156">
        <f>RES_hhdet_tes!K$137</f>
        <v>8.4008114854742771E-2</v>
      </c>
      <c r="L125" s="156">
        <f>RES_hhdet_tes!L$137</f>
        <v>7.8391374828388885E-2</v>
      </c>
      <c r="M125" s="156">
        <f>RES_hhdet_tes!M$137</f>
        <v>0.10165027363362543</v>
      </c>
      <c r="N125" s="156">
        <f>RES_hhdet_tes!N$137</f>
        <v>0.12023637685585932</v>
      </c>
      <c r="O125" s="156">
        <f>RES_hhdet_tes!O$137</f>
        <v>0.13461131826293404</v>
      </c>
      <c r="P125" s="156">
        <f>RES_hhdet_tes!P$137</f>
        <v>0.14900336275302986</v>
      </c>
      <c r="Q125" s="156">
        <f>RES_hhdet_tes!Q$137</f>
        <v>0.17061681989893487</v>
      </c>
    </row>
    <row r="126" spans="1:17" ht="12" customHeight="1" x14ac:dyDescent="0.25">
      <c r="A126" s="148" t="s">
        <v>59</v>
      </c>
      <c r="B126" s="156">
        <f>RES_hhdet_tes!B$138</f>
        <v>2.1681558936409016E-2</v>
      </c>
      <c r="C126" s="156">
        <f>RES_hhdet_tes!C$138</f>
        <v>2.2680609556753099E-2</v>
      </c>
      <c r="D126" s="156">
        <f>RES_hhdet_tes!D$138</f>
        <v>2.5402182496435246E-2</v>
      </c>
      <c r="E126" s="156">
        <f>RES_hhdet_tes!E$138</f>
        <v>2.7605861015418134E-2</v>
      </c>
      <c r="F126" s="156">
        <f>RES_hhdet_tes!F$138</f>
        <v>2.800650139944022E-2</v>
      </c>
      <c r="G126" s="156">
        <f>RES_hhdet_tes!G$138</f>
        <v>2.9138390994900034E-2</v>
      </c>
      <c r="H126" s="156">
        <f>RES_hhdet_tes!H$138</f>
        <v>2.7039340273083697E-2</v>
      </c>
      <c r="I126" s="156">
        <f>RES_hhdet_tes!I$138</f>
        <v>3.2114445298078255E-2</v>
      </c>
      <c r="J126" s="156">
        <f>RES_hhdet_tes!J$138</f>
        <v>3.190429126911843E-2</v>
      </c>
      <c r="K126" s="156">
        <f>RES_hhdet_tes!K$138</f>
        <v>3.301931890787118E-2</v>
      </c>
      <c r="L126" s="156">
        <f>RES_hhdet_tes!L$138</f>
        <v>2.9748315182407135E-2</v>
      </c>
      <c r="M126" s="156">
        <f>RES_hhdet_tes!M$138</f>
        <v>3.5858971154139774E-2</v>
      </c>
      <c r="N126" s="156">
        <f>RES_hhdet_tes!N$138</f>
        <v>3.9256078212273893E-2</v>
      </c>
      <c r="O126" s="156">
        <f>RES_hhdet_tes!O$138</f>
        <v>4.5248442413088466E-2</v>
      </c>
      <c r="P126" s="156">
        <f>RES_hhdet_tes!P$138</f>
        <v>5.0703523848223783E-2</v>
      </c>
      <c r="Q126" s="156">
        <f>RES_hhdet_tes!Q$138</f>
        <v>5.7243657964004685E-2</v>
      </c>
    </row>
    <row r="127" spans="1:17" ht="12" customHeight="1" x14ac:dyDescent="0.25">
      <c r="A127" s="158" t="s">
        <v>62</v>
      </c>
      <c r="B127" s="157">
        <f>SUM(B128:B129)</f>
        <v>9.1442352335610426</v>
      </c>
      <c r="C127" s="157">
        <f t="shared" ref="C127:Q127" si="21">SUM(C128:C129)</f>
        <v>10.375128525494162</v>
      </c>
      <c r="D127" s="157">
        <f t="shared" si="21"/>
        <v>11.307350085170139</v>
      </c>
      <c r="E127" s="157">
        <f t="shared" si="21"/>
        <v>12.240458157237162</v>
      </c>
      <c r="F127" s="157">
        <f t="shared" si="21"/>
        <v>13.27148257496053</v>
      </c>
      <c r="G127" s="157">
        <f t="shared" si="21"/>
        <v>13.737785713906632</v>
      </c>
      <c r="H127" s="157">
        <f t="shared" si="21"/>
        <v>14.354442326699703</v>
      </c>
      <c r="I127" s="157">
        <f t="shared" si="21"/>
        <v>16.505526237172049</v>
      </c>
      <c r="J127" s="157">
        <f t="shared" si="21"/>
        <v>17.045648925648269</v>
      </c>
      <c r="K127" s="157">
        <f t="shared" si="21"/>
        <v>17.831793865506349</v>
      </c>
      <c r="L127" s="157">
        <f t="shared" si="21"/>
        <v>18.202287219271277</v>
      </c>
      <c r="M127" s="157">
        <f t="shared" si="21"/>
        <v>22.882893737196344</v>
      </c>
      <c r="N127" s="157">
        <f t="shared" si="21"/>
        <v>25.984387266050888</v>
      </c>
      <c r="O127" s="157">
        <f t="shared" si="21"/>
        <v>27.648588580340991</v>
      </c>
      <c r="P127" s="157">
        <f t="shared" si="21"/>
        <v>31.03687876612323</v>
      </c>
      <c r="Q127" s="157">
        <f t="shared" si="21"/>
        <v>31.203924982600647</v>
      </c>
    </row>
    <row r="128" spans="1:17" ht="12" customHeight="1" x14ac:dyDescent="0.25">
      <c r="A128" s="23" t="s">
        <v>57</v>
      </c>
      <c r="B128" s="156">
        <f>RES_hhdet_tes!B$140</f>
        <v>2.9509213739146989</v>
      </c>
      <c r="C128" s="156">
        <f>RES_hhdet_tes!C$140</f>
        <v>3.4429470034087113</v>
      </c>
      <c r="D128" s="156">
        <f>RES_hhdet_tes!D$140</f>
        <v>3.2755938018394497</v>
      </c>
      <c r="E128" s="156">
        <f>RES_hhdet_tes!E$140</f>
        <v>3.4178540108883726</v>
      </c>
      <c r="F128" s="156">
        <f>RES_hhdet_tes!F$140</f>
        <v>3.3801811061440619</v>
      </c>
      <c r="G128" s="156">
        <f>RES_hhdet_tes!G$140</f>
        <v>3.1186715492351378</v>
      </c>
      <c r="H128" s="156">
        <f>RES_hhdet_tes!H$140</f>
        <v>3.5286158011847779</v>
      </c>
      <c r="I128" s="156">
        <f>RES_hhdet_tes!I$140</f>
        <v>3.4567737306746689</v>
      </c>
      <c r="J128" s="156">
        <f>RES_hhdet_tes!J$140</f>
        <v>3.7592008379189221</v>
      </c>
      <c r="K128" s="156">
        <f>RES_hhdet_tes!K$140</f>
        <v>3.8196259992602171</v>
      </c>
      <c r="L128" s="156">
        <f>RES_hhdet_tes!L$140</f>
        <v>4.6484752017691751</v>
      </c>
      <c r="M128" s="156">
        <f>RES_hhdet_tes!M$140</f>
        <v>3.4938465978041076</v>
      </c>
      <c r="N128" s="156">
        <f>RES_hhdet_tes!N$140</f>
        <v>3.9971328188330477</v>
      </c>
      <c r="O128" s="156">
        <f>RES_hhdet_tes!O$140</f>
        <v>4.4869115960068546</v>
      </c>
      <c r="P128" s="156">
        <f>RES_hhdet_tes!P$140</f>
        <v>2.9601491491809608</v>
      </c>
      <c r="Q128" s="156">
        <f>RES_hhdet_tes!Q$140</f>
        <v>2.9623999112010337</v>
      </c>
    </row>
    <row r="129" spans="1:17" ht="12" customHeight="1" x14ac:dyDescent="0.25">
      <c r="A129" s="29" t="s">
        <v>140</v>
      </c>
      <c r="B129" s="57">
        <f>RES_hhdet_tes!B$141</f>
        <v>6.1933138596463442</v>
      </c>
      <c r="C129" s="57">
        <f>RES_hhdet_tes!C$141</f>
        <v>6.9321815220854512</v>
      </c>
      <c r="D129" s="57">
        <f>RES_hhdet_tes!D$141</f>
        <v>8.0317562833306884</v>
      </c>
      <c r="E129" s="57">
        <f>RES_hhdet_tes!E$141</f>
        <v>8.8226041463487892</v>
      </c>
      <c r="F129" s="57">
        <f>RES_hhdet_tes!F$141</f>
        <v>9.8913014688164687</v>
      </c>
      <c r="G129" s="57">
        <f>RES_hhdet_tes!G$141</f>
        <v>10.619114164671494</v>
      </c>
      <c r="H129" s="57">
        <f>RES_hhdet_tes!H$141</f>
        <v>10.825826525514925</v>
      </c>
      <c r="I129" s="57">
        <f>RES_hhdet_tes!I$141</f>
        <v>13.048752506497379</v>
      </c>
      <c r="J129" s="57">
        <f>RES_hhdet_tes!J$141</f>
        <v>13.286448087729347</v>
      </c>
      <c r="K129" s="57">
        <f>RES_hhdet_tes!K$141</f>
        <v>14.012167866246131</v>
      </c>
      <c r="L129" s="57">
        <f>RES_hhdet_tes!L$141</f>
        <v>13.553812017502104</v>
      </c>
      <c r="M129" s="57">
        <f>RES_hhdet_tes!M$141</f>
        <v>19.389047139392236</v>
      </c>
      <c r="N129" s="57">
        <f>RES_hhdet_tes!N$141</f>
        <v>21.98725444721784</v>
      </c>
      <c r="O129" s="57">
        <f>RES_hhdet_tes!O$141</f>
        <v>23.161676984334136</v>
      </c>
      <c r="P129" s="57">
        <f>RES_hhdet_tes!P$141</f>
        <v>28.07672961694227</v>
      </c>
      <c r="Q129" s="57">
        <f>RES_hhdet_tes!Q$141</f>
        <v>28.241525071399614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0.81636393709677968</v>
      </c>
      <c r="C131" s="175">
        <f t="shared" si="22"/>
        <v>0.82001733494001938</v>
      </c>
      <c r="D131" s="175">
        <f t="shared" si="22"/>
        <v>0.82329500884187357</v>
      </c>
      <c r="E131" s="175">
        <f t="shared" si="22"/>
        <v>0.82743335225113379</v>
      </c>
      <c r="F131" s="175">
        <f t="shared" si="22"/>
        <v>0.83210006158670646</v>
      </c>
      <c r="G131" s="175">
        <f t="shared" si="22"/>
        <v>0.83531511047976448</v>
      </c>
      <c r="H131" s="175">
        <f t="shared" si="22"/>
        <v>0.8364445742789467</v>
      </c>
      <c r="I131" s="175">
        <f t="shared" si="22"/>
        <v>0.84231987773186034</v>
      </c>
      <c r="J131" s="175">
        <f t="shared" si="22"/>
        <v>0.84506172829372772</v>
      </c>
      <c r="K131" s="175">
        <f t="shared" si="22"/>
        <v>0.84867942615150993</v>
      </c>
      <c r="L131" s="175">
        <f t="shared" si="22"/>
        <v>0.85215097957441233</v>
      </c>
      <c r="M131" s="175">
        <f t="shared" si="22"/>
        <v>0.86081586690983192</v>
      </c>
      <c r="N131" s="175">
        <f t="shared" si="22"/>
        <v>0.86532778957698442</v>
      </c>
      <c r="O131" s="175">
        <f t="shared" si="22"/>
        <v>0.86919883871266734</v>
      </c>
      <c r="P131" s="175">
        <f t="shared" si="22"/>
        <v>0.87667331923432046</v>
      </c>
      <c r="Q131" s="175">
        <f t="shared" si="22"/>
        <v>0.88056393678730804</v>
      </c>
    </row>
    <row r="132" spans="1:17" ht="12" customHeight="1" x14ac:dyDescent="0.25">
      <c r="A132" s="158" t="s">
        <v>65</v>
      </c>
      <c r="B132" s="169">
        <f t="shared" si="22"/>
        <v>0.82863641079107142</v>
      </c>
      <c r="C132" s="169">
        <f t="shared" si="22"/>
        <v>0.83208077077496923</v>
      </c>
      <c r="D132" s="169">
        <f t="shared" si="22"/>
        <v>0.83459704055961748</v>
      </c>
      <c r="E132" s="169">
        <f t="shared" si="22"/>
        <v>0.83804945909160666</v>
      </c>
      <c r="F132" s="169">
        <f t="shared" si="22"/>
        <v>0.84183195595350468</v>
      </c>
      <c r="G132" s="169">
        <f t="shared" si="22"/>
        <v>0.84415880773203034</v>
      </c>
      <c r="H132" s="169">
        <f t="shared" si="22"/>
        <v>0.84633438335694111</v>
      </c>
      <c r="I132" s="169">
        <f t="shared" si="22"/>
        <v>0.85190369136887945</v>
      </c>
      <c r="J132" s="169">
        <f t="shared" si="22"/>
        <v>0.8542557142560534</v>
      </c>
      <c r="K132" s="169">
        <f t="shared" si="22"/>
        <v>0.85770763088785573</v>
      </c>
      <c r="L132" s="169">
        <f t="shared" si="22"/>
        <v>0.86160416163536346</v>
      </c>
      <c r="M132" s="169">
        <f t="shared" si="22"/>
        <v>0.86830192006660034</v>
      </c>
      <c r="N132" s="169">
        <f t="shared" si="22"/>
        <v>0.87304213277945475</v>
      </c>
      <c r="O132" s="169">
        <f t="shared" si="22"/>
        <v>0.87706762914816871</v>
      </c>
      <c r="P132" s="169">
        <f t="shared" si="22"/>
        <v>0.88195399738385216</v>
      </c>
      <c r="Q132" s="169">
        <f t="shared" si="22"/>
        <v>0.88485719634058391</v>
      </c>
    </row>
    <row r="133" spans="1:17" ht="12" customHeight="1" x14ac:dyDescent="0.25">
      <c r="A133" s="23" t="s">
        <v>149</v>
      </c>
      <c r="B133" s="73">
        <f t="shared" si="22"/>
        <v>0.82808611245089114</v>
      </c>
      <c r="C133" s="73">
        <f t="shared" si="22"/>
        <v>0.83155015389234899</v>
      </c>
      <c r="D133" s="73">
        <f t="shared" si="22"/>
        <v>0.83398068757925115</v>
      </c>
      <c r="E133" s="73">
        <f t="shared" si="22"/>
        <v>0.8374560523801432</v>
      </c>
      <c r="F133" s="73">
        <f t="shared" si="22"/>
        <v>0.84127770460981321</v>
      </c>
      <c r="G133" s="73">
        <f t="shared" si="22"/>
        <v>0.8436126364332569</v>
      </c>
      <c r="H133" s="73">
        <f t="shared" si="22"/>
        <v>0.84580717942655703</v>
      </c>
      <c r="I133" s="73">
        <f t="shared" si="22"/>
        <v>0.85128082952948714</v>
      </c>
      <c r="J133" s="73">
        <f t="shared" si="22"/>
        <v>0.85370933158963913</v>
      </c>
      <c r="K133" s="73">
        <f t="shared" si="22"/>
        <v>0.85708461930677271</v>
      </c>
      <c r="L133" s="73">
        <f t="shared" si="22"/>
        <v>0.86113245667315541</v>
      </c>
      <c r="M133" s="73">
        <f t="shared" si="22"/>
        <v>0.86756103332851664</v>
      </c>
      <c r="N133" s="73">
        <f t="shared" si="22"/>
        <v>0.87222793158033352</v>
      </c>
      <c r="O133" s="73">
        <f t="shared" si="22"/>
        <v>0.87629601042837058</v>
      </c>
      <c r="P133" s="73">
        <f t="shared" si="22"/>
        <v>0.88084848878148736</v>
      </c>
      <c r="Q133" s="73">
        <f t="shared" si="22"/>
        <v>0.8838067797330118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0.99999999999999978</v>
      </c>
      <c r="E134" s="73">
        <f t="shared" si="22"/>
        <v>1</v>
      </c>
      <c r="F134" s="73">
        <f t="shared" si="22"/>
        <v>1</v>
      </c>
      <c r="G134" s="73">
        <f t="shared" si="22"/>
        <v>0.99999999999999944</v>
      </c>
      <c r="H134" s="73">
        <f t="shared" si="22"/>
        <v>1.0000000000000004</v>
      </c>
      <c r="I134" s="73">
        <f t="shared" si="22"/>
        <v>1</v>
      </c>
      <c r="J134" s="73">
        <f t="shared" si="22"/>
        <v>1</v>
      </c>
      <c r="K134" s="73">
        <f t="shared" si="22"/>
        <v>1.0000000000000007</v>
      </c>
      <c r="L134" s="73">
        <f t="shared" si="22"/>
        <v>0.99999999999999933</v>
      </c>
      <c r="M134" s="73">
        <f t="shared" si="22"/>
        <v>1.0000000000000002</v>
      </c>
      <c r="N134" s="73">
        <f t="shared" si="22"/>
        <v>0.99999999999999989</v>
      </c>
      <c r="O134" s="73">
        <f t="shared" si="22"/>
        <v>1.0000000000000007</v>
      </c>
      <c r="P134" s="73">
        <f t="shared" si="22"/>
        <v>0.99999999999999967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1.6507797765512737</v>
      </c>
      <c r="C135" s="169">
        <f t="shared" si="22"/>
        <v>1.7085180654645971</v>
      </c>
      <c r="D135" s="169">
        <f t="shared" si="22"/>
        <v>1.7644852359418306</v>
      </c>
      <c r="E135" s="169">
        <f t="shared" si="22"/>
        <v>1.8289304821631338</v>
      </c>
      <c r="F135" s="169">
        <f t="shared" si="22"/>
        <v>1.9082267356658871</v>
      </c>
      <c r="G135" s="169">
        <f t="shared" si="22"/>
        <v>1.9655358129359952</v>
      </c>
      <c r="H135" s="169">
        <f t="shared" si="22"/>
        <v>2.0499508497257688</v>
      </c>
      <c r="I135" s="169">
        <f t="shared" si="22"/>
        <v>2.2040714558177217</v>
      </c>
      <c r="J135" s="169">
        <f t="shared" si="22"/>
        <v>2.2881718061178895</v>
      </c>
      <c r="K135" s="169">
        <f t="shared" si="22"/>
        <v>2.522091125963009</v>
      </c>
      <c r="L135" s="169">
        <f t="shared" si="22"/>
        <v>2.7132199223267652</v>
      </c>
      <c r="M135" s="169">
        <f t="shared" si="22"/>
        <v>3.0202198974722041</v>
      </c>
      <c r="N135" s="169">
        <f t="shared" si="22"/>
        <v>3.2271459761666561</v>
      </c>
      <c r="O135" s="169">
        <f t="shared" si="22"/>
        <v>3.3575343153029751</v>
      </c>
      <c r="P135" s="169">
        <f t="shared" si="22"/>
        <v>3.4688032183587101</v>
      </c>
      <c r="Q135" s="169">
        <f t="shared" si="22"/>
        <v>3.5683107400253604</v>
      </c>
    </row>
    <row r="136" spans="1:17" ht="12" customHeight="1" x14ac:dyDescent="0.25">
      <c r="A136" s="23" t="s">
        <v>60</v>
      </c>
      <c r="B136" s="73">
        <f t="shared" si="22"/>
        <v>1.6507797765512737</v>
      </c>
      <c r="C136" s="73">
        <f t="shared" si="22"/>
        <v>1.7085180654645971</v>
      </c>
      <c r="D136" s="73">
        <f t="shared" si="22"/>
        <v>1.7644852359418306</v>
      </c>
      <c r="E136" s="73">
        <f t="shared" si="22"/>
        <v>1.8289304821631338</v>
      </c>
      <c r="F136" s="73">
        <f t="shared" si="22"/>
        <v>1.9082267356658871</v>
      </c>
      <c r="G136" s="73">
        <f t="shared" si="22"/>
        <v>1.9655358129359952</v>
      </c>
      <c r="H136" s="73">
        <f t="shared" si="22"/>
        <v>2.0499508497257688</v>
      </c>
      <c r="I136" s="73">
        <f t="shared" si="22"/>
        <v>2.2040714558177217</v>
      </c>
      <c r="J136" s="73">
        <f t="shared" si="22"/>
        <v>2.2881718061178895</v>
      </c>
      <c r="K136" s="73">
        <f t="shared" si="22"/>
        <v>2.522091125963009</v>
      </c>
      <c r="L136" s="73">
        <f t="shared" si="22"/>
        <v>2.7132199223267652</v>
      </c>
      <c r="M136" s="73">
        <f t="shared" si="22"/>
        <v>3.0202198974722041</v>
      </c>
      <c r="N136" s="73">
        <f t="shared" si="22"/>
        <v>3.2271459761666561</v>
      </c>
      <c r="O136" s="73">
        <f t="shared" si="22"/>
        <v>3.3575343153029751</v>
      </c>
      <c r="P136" s="73">
        <f t="shared" si="22"/>
        <v>3.4688032183587101</v>
      </c>
      <c r="Q136" s="73">
        <f t="shared" si="22"/>
        <v>3.5683107400253604</v>
      </c>
    </row>
    <row r="137" spans="1:17" ht="12" customHeight="1" x14ac:dyDescent="0.25">
      <c r="A137" s="158" t="s">
        <v>63</v>
      </c>
      <c r="B137" s="169">
        <f t="shared" si="22"/>
        <v>0.85135110367354772</v>
      </c>
      <c r="C137" s="169">
        <f t="shared" si="22"/>
        <v>0.85593790568170414</v>
      </c>
      <c r="D137" s="169">
        <f t="shared" si="22"/>
        <v>0.85785145381584826</v>
      </c>
      <c r="E137" s="169">
        <f t="shared" si="22"/>
        <v>0.86107761553017648</v>
      </c>
      <c r="F137" s="169">
        <f t="shared" si="22"/>
        <v>0.86572189336592964</v>
      </c>
      <c r="G137" s="169">
        <f t="shared" si="22"/>
        <v>0.86796975030684176</v>
      </c>
      <c r="H137" s="169">
        <f t="shared" si="22"/>
        <v>0.87091713041073748</v>
      </c>
      <c r="I137" s="169">
        <f t="shared" si="22"/>
        <v>0.87433978831352543</v>
      </c>
      <c r="J137" s="169">
        <f t="shared" si="22"/>
        <v>0.87657860842518198</v>
      </c>
      <c r="K137" s="169">
        <f t="shared" si="22"/>
        <v>0.87908909216830422</v>
      </c>
      <c r="L137" s="169">
        <f t="shared" si="22"/>
        <v>0.88316264720418225</v>
      </c>
      <c r="M137" s="169">
        <f t="shared" si="22"/>
        <v>0.88646155860897691</v>
      </c>
      <c r="N137" s="169">
        <f t="shared" si="22"/>
        <v>0.88865824947258054</v>
      </c>
      <c r="O137" s="169">
        <f t="shared" si="22"/>
        <v>0.89095171973736265</v>
      </c>
      <c r="P137" s="169">
        <f t="shared" si="22"/>
        <v>0.89348376028819876</v>
      </c>
      <c r="Q137" s="169">
        <f t="shared" si="22"/>
        <v>0.89468213464067281</v>
      </c>
    </row>
    <row r="138" spans="1:17" ht="12" customHeight="1" x14ac:dyDescent="0.25">
      <c r="A138" s="167" t="s">
        <v>148</v>
      </c>
      <c r="B138" s="174">
        <f t="shared" si="22"/>
        <v>0.86917341334008991</v>
      </c>
      <c r="C138" s="174">
        <f t="shared" si="22"/>
        <v>0.87146424360709307</v>
      </c>
      <c r="D138" s="174">
        <f t="shared" si="22"/>
        <v>0.8729463313081347</v>
      </c>
      <c r="E138" s="174">
        <f t="shared" si="22"/>
        <v>0.87508159665547469</v>
      </c>
      <c r="F138" s="174">
        <f t="shared" si="22"/>
        <v>0.8774883145079001</v>
      </c>
      <c r="G138" s="174">
        <f t="shared" si="22"/>
        <v>0.87889585076770183</v>
      </c>
      <c r="H138" s="174">
        <f t="shared" si="22"/>
        <v>0.88032625824322486</v>
      </c>
      <c r="I138" s="174">
        <f t="shared" si="22"/>
        <v>0.88349290414604142</v>
      </c>
      <c r="J138" s="174">
        <f t="shared" si="22"/>
        <v>0.8849635049478336</v>
      </c>
      <c r="K138" s="174">
        <f t="shared" si="22"/>
        <v>0.88695186155583738</v>
      </c>
      <c r="L138" s="174">
        <f t="shared" si="22"/>
        <v>0.88944715918990547</v>
      </c>
      <c r="M138" s="174">
        <f t="shared" si="22"/>
        <v>0.89307928409357518</v>
      </c>
      <c r="N138" s="174">
        <f t="shared" si="22"/>
        <v>0.89575000277021888</v>
      </c>
      <c r="O138" s="174">
        <f t="shared" si="22"/>
        <v>0.89803213297451356</v>
      </c>
      <c r="P138" s="174">
        <f t="shared" si="22"/>
        <v>0.90063413542483084</v>
      </c>
      <c r="Q138" s="174">
        <f t="shared" si="22"/>
        <v>0.90229225355066633</v>
      </c>
    </row>
    <row r="139" spans="1:17" ht="12" customHeight="1" x14ac:dyDescent="0.25">
      <c r="A139" s="167" t="s">
        <v>147</v>
      </c>
      <c r="B139" s="174">
        <f t="shared" si="22"/>
        <v>0.91088237843786479</v>
      </c>
      <c r="C139" s="174">
        <f t="shared" si="22"/>
        <v>0.9145343439746807</v>
      </c>
      <c r="D139" s="174">
        <f t="shared" si="22"/>
        <v>0.91670671382007995</v>
      </c>
      <c r="E139" s="174">
        <f t="shared" si="22"/>
        <v>0.91959023072720969</v>
      </c>
      <c r="F139" s="174">
        <f t="shared" si="22"/>
        <v>0.92277313392771088</v>
      </c>
      <c r="G139" s="174">
        <f t="shared" si="22"/>
        <v>0.92429925703937066</v>
      </c>
      <c r="H139" s="174">
        <f t="shared" si="22"/>
        <v>0.92562297077265898</v>
      </c>
      <c r="I139" s="174">
        <f t="shared" si="22"/>
        <v>0.92843214107405814</v>
      </c>
      <c r="J139" s="174">
        <f t="shared" si="22"/>
        <v>0.92948691857433352</v>
      </c>
      <c r="K139" s="174">
        <f t="shared" si="22"/>
        <v>0.93125986175005337</v>
      </c>
      <c r="L139" s="174">
        <f t="shared" si="22"/>
        <v>0.93333771320967762</v>
      </c>
      <c r="M139" s="174">
        <f t="shared" si="22"/>
        <v>0.93631555621675</v>
      </c>
      <c r="N139" s="174">
        <f t="shared" si="22"/>
        <v>0.93820158868336612</v>
      </c>
      <c r="O139" s="174">
        <f t="shared" si="22"/>
        <v>0.93955504820610469</v>
      </c>
      <c r="P139" s="174">
        <f t="shared" si="22"/>
        <v>0.94111499806500831</v>
      </c>
      <c r="Q139" s="174">
        <f t="shared" si="22"/>
        <v>0.94176011373184887</v>
      </c>
    </row>
    <row r="140" spans="1:17" ht="12" customHeight="1" x14ac:dyDescent="0.25">
      <c r="A140" s="166" t="s">
        <v>61</v>
      </c>
      <c r="B140" s="173">
        <f t="shared" si="22"/>
        <v>0.86917341334009013</v>
      </c>
      <c r="C140" s="173">
        <f t="shared" si="22"/>
        <v>0.87434427211970578</v>
      </c>
      <c r="D140" s="173">
        <f t="shared" si="22"/>
        <v>0.87735367853644508</v>
      </c>
      <c r="E140" s="173">
        <f t="shared" si="22"/>
        <v>0.8814249409237731</v>
      </c>
      <c r="F140" s="173">
        <f t="shared" si="22"/>
        <v>0.88595742681868839</v>
      </c>
      <c r="G140" s="173">
        <f t="shared" si="22"/>
        <v>0.88805808352158544</v>
      </c>
      <c r="H140" s="173">
        <f t="shared" si="22"/>
        <v>0.88985780950828774</v>
      </c>
      <c r="I140" s="173">
        <f t="shared" si="22"/>
        <v>0.89386288252265989</v>
      </c>
      <c r="J140" s="173">
        <f t="shared" si="22"/>
        <v>0.89527929845102805</v>
      </c>
      <c r="K140" s="173">
        <f t="shared" si="22"/>
        <v>0.89775854776112551</v>
      </c>
      <c r="L140" s="173">
        <f t="shared" si="22"/>
        <v>0.90069034628922839</v>
      </c>
      <c r="M140" s="173">
        <f t="shared" si="22"/>
        <v>0.90512572464972141</v>
      </c>
      <c r="N140" s="173">
        <f t="shared" si="22"/>
        <v>0.90792688785750142</v>
      </c>
      <c r="O140" s="173">
        <f t="shared" si="22"/>
        <v>0.90993023804165829</v>
      </c>
      <c r="P140" s="173">
        <f t="shared" si="22"/>
        <v>0.91223978496592473</v>
      </c>
      <c r="Q140" s="173">
        <f t="shared" si="22"/>
        <v>0.91318214269481002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1.0000000000000007</v>
      </c>
      <c r="D141" s="172">
        <f t="shared" si="22"/>
        <v>0.99999999999999978</v>
      </c>
      <c r="E141" s="172">
        <f t="shared" si="22"/>
        <v>0.99999999999999978</v>
      </c>
      <c r="F141" s="172">
        <f t="shared" si="22"/>
        <v>1.0000000000000004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0.99999999999999956</v>
      </c>
      <c r="K141" s="172">
        <f t="shared" si="22"/>
        <v>1</v>
      </c>
      <c r="L141" s="172">
        <f t="shared" si="22"/>
        <v>0.99999999999999989</v>
      </c>
      <c r="M141" s="172">
        <f t="shared" si="22"/>
        <v>1</v>
      </c>
      <c r="N141" s="172">
        <f t="shared" si="22"/>
        <v>1</v>
      </c>
      <c r="O141" s="172">
        <f t="shared" si="22"/>
        <v>1</v>
      </c>
      <c r="P141" s="172">
        <f t="shared" si="22"/>
        <v>1.0000000000000004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0.72828027877480361</v>
      </c>
      <c r="C142" s="171">
        <f t="shared" si="22"/>
        <v>0.7296296607842554</v>
      </c>
      <c r="D142" s="171">
        <f t="shared" si="22"/>
        <v>0.73303064894887993</v>
      </c>
      <c r="E142" s="171">
        <f t="shared" si="22"/>
        <v>0.73707155861726947</v>
      </c>
      <c r="F142" s="171">
        <f t="shared" si="22"/>
        <v>0.74018947604209673</v>
      </c>
      <c r="G142" s="171">
        <f t="shared" si="22"/>
        <v>0.74488096594875508</v>
      </c>
      <c r="H142" s="171">
        <f t="shared" si="22"/>
        <v>0.74841251261349595</v>
      </c>
      <c r="I142" s="171">
        <f t="shared" si="22"/>
        <v>0.75725800502147311</v>
      </c>
      <c r="J142" s="171">
        <f t="shared" si="22"/>
        <v>0.76338754323556113</v>
      </c>
      <c r="K142" s="171">
        <f t="shared" si="22"/>
        <v>0.76522824723330329</v>
      </c>
      <c r="L142" s="171">
        <f t="shared" si="22"/>
        <v>0.7679352868625845</v>
      </c>
      <c r="M142" s="171">
        <f t="shared" si="22"/>
        <v>0.77629209923921061</v>
      </c>
      <c r="N142" s="171">
        <f t="shared" si="22"/>
        <v>0.78000296062825814</v>
      </c>
      <c r="O142" s="171">
        <f t="shared" si="22"/>
        <v>0.78528938560118366</v>
      </c>
      <c r="P142" s="171">
        <f t="shared" si="22"/>
        <v>0.78739459389449562</v>
      </c>
      <c r="Q142" s="171">
        <f t="shared" si="22"/>
        <v>0.79450234013612042</v>
      </c>
    </row>
    <row r="143" spans="1:17" ht="12" customHeight="1" x14ac:dyDescent="0.25">
      <c r="A143" s="161" t="s">
        <v>141</v>
      </c>
      <c r="B143" s="170">
        <f t="shared" si="22"/>
        <v>0.79570573035731518</v>
      </c>
      <c r="C143" s="170">
        <f t="shared" si="22"/>
        <v>0.79613488408384259</v>
      </c>
      <c r="D143" s="170">
        <f t="shared" si="22"/>
        <v>0.79917204596722924</v>
      </c>
      <c r="E143" s="170">
        <f t="shared" si="22"/>
        <v>0.80351855689582308</v>
      </c>
      <c r="F143" s="170">
        <f t="shared" si="22"/>
        <v>0.80652673147158727</v>
      </c>
      <c r="G143" s="170">
        <f t="shared" si="22"/>
        <v>0.81070596725391586</v>
      </c>
      <c r="H143" s="170">
        <f t="shared" si="22"/>
        <v>0.81348664866201004</v>
      </c>
      <c r="I143" s="170">
        <f t="shared" si="22"/>
        <v>0.82182699331509668</v>
      </c>
      <c r="J143" s="170">
        <f t="shared" si="22"/>
        <v>0.82224174091909319</v>
      </c>
      <c r="K143" s="170">
        <f t="shared" si="22"/>
        <v>0.82203277782136763</v>
      </c>
      <c r="L143" s="170">
        <f t="shared" si="22"/>
        <v>0.82208997883469537</v>
      </c>
      <c r="M143" s="170">
        <f t="shared" si="22"/>
        <v>0.82889976035220969</v>
      </c>
      <c r="N143" s="170">
        <f t="shared" si="22"/>
        <v>0.82944211994565975</v>
      </c>
      <c r="O143" s="170">
        <f t="shared" si="22"/>
        <v>0.83580637736210595</v>
      </c>
      <c r="P143" s="170">
        <f t="shared" si="22"/>
        <v>0.83830191922969965</v>
      </c>
      <c r="Q143" s="170">
        <f t="shared" si="22"/>
        <v>0.84147439544529856</v>
      </c>
    </row>
    <row r="144" spans="1:17" ht="12" customHeight="1" x14ac:dyDescent="0.25">
      <c r="A144" s="148" t="s">
        <v>60</v>
      </c>
      <c r="B144" s="73">
        <f t="shared" si="22"/>
        <v>0.72828027877480361</v>
      </c>
      <c r="C144" s="73">
        <f t="shared" si="22"/>
        <v>0.73043744366367303</v>
      </c>
      <c r="D144" s="73">
        <f t="shared" si="22"/>
        <v>0.73583609750277479</v>
      </c>
      <c r="E144" s="73">
        <f t="shared" si="22"/>
        <v>0.74168733406302179</v>
      </c>
      <c r="F144" s="73">
        <f t="shared" si="22"/>
        <v>0.74454347742801197</v>
      </c>
      <c r="G144" s="73">
        <f t="shared" si="22"/>
        <v>0.74961335757914893</v>
      </c>
      <c r="H144" s="73">
        <f t="shared" si="22"/>
        <v>0.75319028414672851</v>
      </c>
      <c r="I144" s="73">
        <f t="shared" si="22"/>
        <v>0.76477983090326529</v>
      </c>
      <c r="J144" s="73">
        <f t="shared" si="22"/>
        <v>0.76697216950476599</v>
      </c>
      <c r="K144" s="73">
        <f t="shared" si="22"/>
        <v>0.76829092945866606</v>
      </c>
      <c r="L144" s="73">
        <f t="shared" si="22"/>
        <v>0.77009753429671068</v>
      </c>
      <c r="M144" s="73">
        <f t="shared" si="22"/>
        <v>0.78171637476588418</v>
      </c>
      <c r="N144" s="73">
        <f t="shared" si="22"/>
        <v>0.78569048255680818</v>
      </c>
      <c r="O144" s="73">
        <f t="shared" si="22"/>
        <v>0.79208916948868435</v>
      </c>
      <c r="P144" s="73">
        <f t="shared" si="22"/>
        <v>0.79458139785936333</v>
      </c>
      <c r="Q144" s="73">
        <f t="shared" si="22"/>
        <v>0.79897914466174513</v>
      </c>
    </row>
    <row r="145" spans="1:17" ht="12" customHeight="1" x14ac:dyDescent="0.25">
      <c r="A145" s="148" t="s">
        <v>59</v>
      </c>
      <c r="B145" s="73">
        <f t="shared" si="22"/>
        <v>0.99999999999999967</v>
      </c>
      <c r="C145" s="73">
        <f t="shared" si="22"/>
        <v>1</v>
      </c>
      <c r="D145" s="73">
        <f t="shared" si="22"/>
        <v>1.0000000000000004</v>
      </c>
      <c r="E145" s="73">
        <f t="shared" si="22"/>
        <v>1.0000000000000002</v>
      </c>
      <c r="F145" s="73">
        <f t="shared" si="22"/>
        <v>0.99999999999999978</v>
      </c>
      <c r="G145" s="73">
        <f t="shared" si="22"/>
        <v>1.0000000000000004</v>
      </c>
      <c r="H145" s="73">
        <f t="shared" si="22"/>
        <v>1.0000000000000004</v>
      </c>
      <c r="I145" s="73">
        <f t="shared" si="22"/>
        <v>1</v>
      </c>
      <c r="J145" s="73">
        <f t="shared" si="22"/>
        <v>0.99999999999999978</v>
      </c>
      <c r="K145" s="73">
        <f t="shared" si="22"/>
        <v>0.99999999999999956</v>
      </c>
      <c r="L145" s="73">
        <f t="shared" si="22"/>
        <v>0.99999999999999989</v>
      </c>
      <c r="M145" s="73">
        <f t="shared" si="22"/>
        <v>0.99999999999999967</v>
      </c>
      <c r="N145" s="73">
        <f t="shared" si="22"/>
        <v>0.99999999999999978</v>
      </c>
      <c r="O145" s="73">
        <f t="shared" si="22"/>
        <v>0.99999999999999989</v>
      </c>
      <c r="P145" s="73">
        <f t="shared" si="22"/>
        <v>0.99999999999999978</v>
      </c>
      <c r="Q145" s="73">
        <f t="shared" si="22"/>
        <v>0.99999999999999944</v>
      </c>
    </row>
    <row r="146" spans="1:17" ht="12" customHeight="1" x14ac:dyDescent="0.25">
      <c r="A146" s="158" t="s">
        <v>62</v>
      </c>
      <c r="B146" s="169">
        <f t="shared" si="22"/>
        <v>0.61916958212416884</v>
      </c>
      <c r="C146" s="169">
        <f t="shared" si="22"/>
        <v>0.621829810916399</v>
      </c>
      <c r="D146" s="169">
        <f t="shared" si="22"/>
        <v>0.64369327677279586</v>
      </c>
      <c r="E146" s="169">
        <f t="shared" si="22"/>
        <v>0.65349748157746412</v>
      </c>
      <c r="F146" s="169">
        <f t="shared" si="22"/>
        <v>0.66947733009468513</v>
      </c>
      <c r="G146" s="169">
        <f t="shared" si="22"/>
        <v>0.6863369826981619</v>
      </c>
      <c r="H146" s="169">
        <f t="shared" si="22"/>
        <v>0.68169472949593513</v>
      </c>
      <c r="I146" s="169">
        <f t="shared" si="22"/>
        <v>0.70512706323512286</v>
      </c>
      <c r="J146" s="169">
        <f t="shared" si="22"/>
        <v>0.70400520879353368</v>
      </c>
      <c r="K146" s="169">
        <f t="shared" si="22"/>
        <v>0.71088170896167135</v>
      </c>
      <c r="L146" s="169">
        <f t="shared" si="22"/>
        <v>0.69368227272943184</v>
      </c>
      <c r="M146" s="169">
        <f t="shared" si="22"/>
        <v>0.74780722161131741</v>
      </c>
      <c r="N146" s="169">
        <f t="shared" si="22"/>
        <v>0.74972645150933404</v>
      </c>
      <c r="O146" s="169">
        <f t="shared" si="22"/>
        <v>0.74667368413986479</v>
      </c>
      <c r="P146" s="169">
        <f t="shared" si="22"/>
        <v>0.78603966229693878</v>
      </c>
      <c r="Q146" s="169">
        <f t="shared" ref="Q146" si="23">IF(Q127=0,"",Q127/Q108)</f>
        <v>0.78780125271276702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0.41854309232117787</v>
      </c>
      <c r="C147" s="73">
        <f t="shared" si="24"/>
        <v>0.42566202553676319</v>
      </c>
      <c r="D147" s="73">
        <f t="shared" si="24"/>
        <v>0.42761628179286593</v>
      </c>
      <c r="E147" s="73">
        <f t="shared" si="24"/>
        <v>0.43250755316608674</v>
      </c>
      <c r="F147" s="73">
        <f t="shared" si="24"/>
        <v>0.43631999761589513</v>
      </c>
      <c r="G147" s="73">
        <f t="shared" si="24"/>
        <v>0.43910498556073546</v>
      </c>
      <c r="H147" s="73">
        <f t="shared" si="24"/>
        <v>0.44479411171027566</v>
      </c>
      <c r="I147" s="73">
        <f t="shared" si="24"/>
        <v>0.45098275544527061</v>
      </c>
      <c r="J147" s="73">
        <f t="shared" si="24"/>
        <v>0.45652173494807075</v>
      </c>
      <c r="K147" s="73">
        <f t="shared" si="24"/>
        <v>0.46145236022763891</v>
      </c>
      <c r="L147" s="73">
        <f t="shared" si="24"/>
        <v>0.463700540947733</v>
      </c>
      <c r="M147" s="73">
        <f t="shared" si="24"/>
        <v>0.46518185484498076</v>
      </c>
      <c r="N147" s="73">
        <f t="shared" si="24"/>
        <v>0.46669891683255516</v>
      </c>
      <c r="O147" s="73">
        <f t="shared" si="24"/>
        <v>0.46717150278313602</v>
      </c>
      <c r="P147" s="73">
        <f t="shared" si="24"/>
        <v>0.46922560171713062</v>
      </c>
      <c r="Q147" s="73">
        <f t="shared" si="24"/>
        <v>0.46941288465047182</v>
      </c>
    </row>
    <row r="148" spans="1:17" ht="12" customHeight="1" x14ac:dyDescent="0.25">
      <c r="A148" s="29" t="s">
        <v>140</v>
      </c>
      <c r="B148" s="65">
        <f t="shared" si="24"/>
        <v>0.80244155533277894</v>
      </c>
      <c r="C148" s="65">
        <f t="shared" si="24"/>
        <v>0.80640669927936326</v>
      </c>
      <c r="D148" s="65">
        <f t="shared" si="24"/>
        <v>0.81077752979465201</v>
      </c>
      <c r="E148" s="65">
        <f t="shared" si="24"/>
        <v>0.81477470477557201</v>
      </c>
      <c r="F148" s="65">
        <f t="shared" si="24"/>
        <v>0.81904522188113571</v>
      </c>
      <c r="G148" s="65">
        <f t="shared" si="24"/>
        <v>0.82231018543796541</v>
      </c>
      <c r="H148" s="65">
        <f t="shared" si="24"/>
        <v>0.82489711778297581</v>
      </c>
      <c r="I148" s="65">
        <f t="shared" si="24"/>
        <v>0.82886611905514762</v>
      </c>
      <c r="J148" s="65">
        <f t="shared" si="24"/>
        <v>0.8315489658888392</v>
      </c>
      <c r="K148" s="65">
        <f t="shared" si="24"/>
        <v>0.83372751189644645</v>
      </c>
      <c r="L148" s="65">
        <f t="shared" si="24"/>
        <v>0.83586267173501916</v>
      </c>
      <c r="M148" s="65">
        <f t="shared" si="24"/>
        <v>0.83974242330493065</v>
      </c>
      <c r="N148" s="65">
        <f t="shared" si="24"/>
        <v>0.84262377017749013</v>
      </c>
      <c r="O148" s="65">
        <f t="shared" si="24"/>
        <v>0.84455869879761047</v>
      </c>
      <c r="P148" s="65">
        <f t="shared" si="24"/>
        <v>0.84628246438959787</v>
      </c>
      <c r="Q148" s="65">
        <f t="shared" si="24"/>
        <v>0.84814433548039669</v>
      </c>
    </row>
    <row r="150" spans="1:17" ht="12" customHeight="1" x14ac:dyDescent="0.25">
      <c r="A150" s="152" t="s">
        <v>121</v>
      </c>
      <c r="B150" s="168">
        <f>SUM(B151,B154,B156,B165)</f>
        <v>18.626404673425451</v>
      </c>
      <c r="C150" s="168">
        <f t="shared" ref="C150:Q150" si="25">SUM(C151,C154,C156,C165)</f>
        <v>21.368646035039358</v>
      </c>
      <c r="D150" s="168">
        <f t="shared" si="25"/>
        <v>20.237058283791953</v>
      </c>
      <c r="E150" s="168">
        <f t="shared" si="25"/>
        <v>20.877158430945272</v>
      </c>
      <c r="F150" s="168">
        <f t="shared" si="25"/>
        <v>20.466634148854745</v>
      </c>
      <c r="G150" s="168">
        <f t="shared" si="25"/>
        <v>18.763456511872075</v>
      </c>
      <c r="H150" s="168">
        <f t="shared" si="25"/>
        <v>20.95834185781851</v>
      </c>
      <c r="I150" s="168">
        <f t="shared" si="25"/>
        <v>20.249886433594995</v>
      </c>
      <c r="J150" s="168">
        <f t="shared" si="25"/>
        <v>21.754326606515725</v>
      </c>
      <c r="K150" s="168">
        <f t="shared" si="25"/>
        <v>21.86782269222423</v>
      </c>
      <c r="L150" s="168">
        <f t="shared" si="25"/>
        <v>26.484055582463373</v>
      </c>
      <c r="M150" s="168">
        <f t="shared" si="25"/>
        <v>19.842328780201374</v>
      </c>
      <c r="N150" s="168">
        <f t="shared" si="25"/>
        <v>22.626811627217609</v>
      </c>
      <c r="O150" s="168">
        <f t="shared" si="25"/>
        <v>25.373638282843924</v>
      </c>
      <c r="P150" s="168">
        <f t="shared" si="25"/>
        <v>16.666464004196555</v>
      </c>
      <c r="Q150" s="168">
        <f t="shared" si="25"/>
        <v>16.67248190077294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18.626404673425451</v>
      </c>
      <c r="C165" s="157">
        <f t="shared" ref="C165:Q165" si="31">SUM(C166:C167)</f>
        <v>21.368646035039358</v>
      </c>
      <c r="D165" s="157">
        <f t="shared" si="31"/>
        <v>20.237058283791953</v>
      </c>
      <c r="E165" s="157">
        <f t="shared" si="31"/>
        <v>20.877158430945272</v>
      </c>
      <c r="F165" s="157">
        <f t="shared" si="31"/>
        <v>20.466634148854745</v>
      </c>
      <c r="G165" s="157">
        <f t="shared" si="31"/>
        <v>18.763456511872075</v>
      </c>
      <c r="H165" s="157">
        <f t="shared" si="31"/>
        <v>20.95834185781851</v>
      </c>
      <c r="I165" s="157">
        <f t="shared" si="31"/>
        <v>20.249886433594995</v>
      </c>
      <c r="J165" s="157">
        <f t="shared" si="31"/>
        <v>21.754326606515725</v>
      </c>
      <c r="K165" s="157">
        <f t="shared" si="31"/>
        <v>21.86782269222423</v>
      </c>
      <c r="L165" s="157">
        <f t="shared" si="31"/>
        <v>26.484055582463373</v>
      </c>
      <c r="M165" s="157">
        <f t="shared" si="31"/>
        <v>19.842328780201374</v>
      </c>
      <c r="N165" s="157">
        <f t="shared" si="31"/>
        <v>22.626811627217609</v>
      </c>
      <c r="O165" s="157">
        <f t="shared" si="31"/>
        <v>25.373638282843924</v>
      </c>
      <c r="P165" s="157">
        <f t="shared" si="31"/>
        <v>16.666464004196555</v>
      </c>
      <c r="Q165" s="157">
        <f t="shared" si="31"/>
        <v>16.67248190077294</v>
      </c>
    </row>
    <row r="166" spans="1:17" ht="12" customHeight="1" x14ac:dyDescent="0.25">
      <c r="A166" s="23" t="s">
        <v>57</v>
      </c>
      <c r="B166" s="156">
        <f>RES_hhdet_emi!B$140</f>
        <v>18.626404673425451</v>
      </c>
      <c r="C166" s="156">
        <f>RES_hhdet_emi!C$140</f>
        <v>21.368646035039358</v>
      </c>
      <c r="D166" s="156">
        <f>RES_hhdet_emi!D$140</f>
        <v>20.237058283791953</v>
      </c>
      <c r="E166" s="156">
        <f>RES_hhdet_emi!E$140</f>
        <v>20.877158430945272</v>
      </c>
      <c r="F166" s="156">
        <f>RES_hhdet_emi!F$140</f>
        <v>20.466634148854745</v>
      </c>
      <c r="G166" s="156">
        <f>RES_hhdet_emi!G$140</f>
        <v>18.763456511872075</v>
      </c>
      <c r="H166" s="156">
        <f>RES_hhdet_emi!H$140</f>
        <v>20.95834185781851</v>
      </c>
      <c r="I166" s="156">
        <f>RES_hhdet_emi!I$140</f>
        <v>20.249886433594995</v>
      </c>
      <c r="J166" s="156">
        <f>RES_hhdet_emi!J$140</f>
        <v>21.754326606515725</v>
      </c>
      <c r="K166" s="156">
        <f>RES_hhdet_emi!K$140</f>
        <v>21.86782269222423</v>
      </c>
      <c r="L166" s="156">
        <f>RES_hhdet_emi!L$140</f>
        <v>26.484055582463373</v>
      </c>
      <c r="M166" s="156">
        <f>RES_hhdet_emi!M$140</f>
        <v>19.842328780201374</v>
      </c>
      <c r="N166" s="156">
        <f>RES_hhdet_emi!N$140</f>
        <v>22.626811627217609</v>
      </c>
      <c r="O166" s="156">
        <f>RES_hhdet_emi!O$140</f>
        <v>25.373638282843924</v>
      </c>
      <c r="P166" s="156">
        <f>RES_hhdet_emi!P$140</f>
        <v>16.666464004196555</v>
      </c>
      <c r="Q166" s="156">
        <f>RES_hhdet_emi!Q$140</f>
        <v>16.67248190077294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12678.71461429153</v>
      </c>
      <c r="C169" s="168">
        <f t="shared" ref="C169:Q169" si="32">SUM(C170,C173,C175,C184)</f>
        <v>13262.382064622467</v>
      </c>
      <c r="D169" s="168">
        <f t="shared" si="32"/>
        <v>12699.70940929127</v>
      </c>
      <c r="E169" s="168">
        <f t="shared" si="32"/>
        <v>12900.84736402087</v>
      </c>
      <c r="F169" s="168">
        <f t="shared" si="32"/>
        <v>12287.508711299832</v>
      </c>
      <c r="G169" s="168">
        <f t="shared" si="32"/>
        <v>11791.697727501758</v>
      </c>
      <c r="H169" s="168">
        <f t="shared" si="32"/>
        <v>11829.694629430507</v>
      </c>
      <c r="I169" s="168">
        <f t="shared" si="32"/>
        <v>10589.224378508708</v>
      </c>
      <c r="J169" s="168">
        <f t="shared" si="32"/>
        <v>11885.965910552106</v>
      </c>
      <c r="K169" s="168">
        <f t="shared" si="32"/>
        <v>11780.972864578383</v>
      </c>
      <c r="L169" s="168">
        <f t="shared" si="32"/>
        <v>13481.987396405695</v>
      </c>
      <c r="M169" s="168">
        <f t="shared" si="32"/>
        <v>10664.107580267104</v>
      </c>
      <c r="N169" s="168">
        <f t="shared" si="32"/>
        <v>11454.223237346698</v>
      </c>
      <c r="O169" s="168">
        <f t="shared" si="32"/>
        <v>12079.081306230615</v>
      </c>
      <c r="P169" s="168">
        <f t="shared" si="32"/>
        <v>9246.3801554492056</v>
      </c>
      <c r="Q169" s="168">
        <f t="shared" si="32"/>
        <v>9793.2983105948078</v>
      </c>
    </row>
    <row r="170" spans="1:17" ht="12" customHeight="1" x14ac:dyDescent="0.25">
      <c r="A170" s="158" t="s">
        <v>65</v>
      </c>
      <c r="B170" s="157">
        <f>SUM(B171:B172)</f>
        <v>9646.6493552515039</v>
      </c>
      <c r="C170" s="157">
        <f t="shared" ref="C170:Q170" si="33">SUM(C171:C172)</f>
        <v>10205.467913803632</v>
      </c>
      <c r="D170" s="157">
        <f t="shared" si="33"/>
        <v>9587.1208761172929</v>
      </c>
      <c r="E170" s="157">
        <f t="shared" si="33"/>
        <v>9809.7752024717829</v>
      </c>
      <c r="F170" s="157">
        <f t="shared" si="33"/>
        <v>9238.6869066318359</v>
      </c>
      <c r="G170" s="157">
        <f t="shared" si="33"/>
        <v>8741.3932973925475</v>
      </c>
      <c r="H170" s="157">
        <f t="shared" si="33"/>
        <v>8705.0844143185441</v>
      </c>
      <c r="I170" s="157">
        <f t="shared" si="33"/>
        <v>7460.881562537711</v>
      </c>
      <c r="J170" s="157">
        <f t="shared" si="33"/>
        <v>8727.4679895520421</v>
      </c>
      <c r="K170" s="157">
        <f t="shared" si="33"/>
        <v>8626.2087889766335</v>
      </c>
      <c r="L170" s="157">
        <f t="shared" si="33"/>
        <v>10329.732199279437</v>
      </c>
      <c r="M170" s="157">
        <f t="shared" si="33"/>
        <v>7456.6471374533367</v>
      </c>
      <c r="N170" s="157">
        <f t="shared" si="33"/>
        <v>8173.6162989565946</v>
      </c>
      <c r="O170" s="157">
        <f t="shared" si="33"/>
        <v>8788.9795948058218</v>
      </c>
      <c r="P170" s="157">
        <f t="shared" si="33"/>
        <v>5979.2196468807315</v>
      </c>
      <c r="Q170" s="157">
        <f t="shared" si="33"/>
        <v>6541.5040193488358</v>
      </c>
    </row>
    <row r="171" spans="1:17" ht="12" customHeight="1" x14ac:dyDescent="0.25">
      <c r="A171" s="23" t="s">
        <v>149</v>
      </c>
      <c r="B171" s="156">
        <f>IF(B95=0,0,B95/0.086*1000000/B$7)</f>
        <v>9615.7703192167955</v>
      </c>
      <c r="C171" s="156">
        <f t="shared" ref="C171:Q172" si="34">IF(C95=0,0,C95/0.086*1000000/C$7)</f>
        <v>10173.320697909814</v>
      </c>
      <c r="D171" s="156">
        <f t="shared" si="34"/>
        <v>9551.5283270399177</v>
      </c>
      <c r="E171" s="156">
        <f t="shared" si="34"/>
        <v>9773.9622021827254</v>
      </c>
      <c r="F171" s="156">
        <f t="shared" si="34"/>
        <v>9206.4258142669714</v>
      </c>
      <c r="G171" s="156">
        <f t="shared" si="34"/>
        <v>8710.8646279307795</v>
      </c>
      <c r="H171" s="156">
        <f t="shared" si="34"/>
        <v>8675.3206762891987</v>
      </c>
      <c r="I171" s="156">
        <f t="shared" si="34"/>
        <v>7429.6340885313139</v>
      </c>
      <c r="J171" s="156">
        <f t="shared" si="34"/>
        <v>8694.8716709830442</v>
      </c>
      <c r="K171" s="156">
        <f t="shared" si="34"/>
        <v>8588.6045230795353</v>
      </c>
      <c r="L171" s="156">
        <f t="shared" si="34"/>
        <v>10294.644187927415</v>
      </c>
      <c r="M171" s="156">
        <f t="shared" si="34"/>
        <v>7414.9333494832708</v>
      </c>
      <c r="N171" s="156">
        <f t="shared" si="34"/>
        <v>8121.5316119504414</v>
      </c>
      <c r="O171" s="156">
        <f t="shared" si="34"/>
        <v>8734.1572628280046</v>
      </c>
      <c r="P171" s="156">
        <f t="shared" si="34"/>
        <v>5923.7433991398775</v>
      </c>
      <c r="Q171" s="156">
        <f t="shared" si="34"/>
        <v>6482.3671398937822</v>
      </c>
    </row>
    <row r="172" spans="1:17" ht="12" customHeight="1" x14ac:dyDescent="0.25">
      <c r="A172" s="23" t="s">
        <v>60</v>
      </c>
      <c r="B172" s="156">
        <f>IF(B96=0,0,B96/0.086*1000000/B$7)</f>
        <v>30.879036034708111</v>
      </c>
      <c r="C172" s="156">
        <f t="shared" si="34"/>
        <v>32.147215893818093</v>
      </c>
      <c r="D172" s="156">
        <f t="shared" si="34"/>
        <v>35.592549077374322</v>
      </c>
      <c r="E172" s="156">
        <f t="shared" si="34"/>
        <v>35.813000289057705</v>
      </c>
      <c r="F172" s="156">
        <f t="shared" si="34"/>
        <v>32.261092364863721</v>
      </c>
      <c r="G172" s="156">
        <f t="shared" si="34"/>
        <v>30.528669461767421</v>
      </c>
      <c r="H172" s="156">
        <f t="shared" si="34"/>
        <v>29.763738029344985</v>
      </c>
      <c r="I172" s="156">
        <f t="shared" si="34"/>
        <v>31.247474006397407</v>
      </c>
      <c r="J172" s="156">
        <f t="shared" si="34"/>
        <v>32.596318568997319</v>
      </c>
      <c r="K172" s="156">
        <f t="shared" si="34"/>
        <v>37.604265897098756</v>
      </c>
      <c r="L172" s="156">
        <f t="shared" si="34"/>
        <v>35.088011352022356</v>
      </c>
      <c r="M172" s="156">
        <f t="shared" si="34"/>
        <v>41.713787970065653</v>
      </c>
      <c r="N172" s="156">
        <f t="shared" si="34"/>
        <v>52.084687006153523</v>
      </c>
      <c r="O172" s="156">
        <f t="shared" si="34"/>
        <v>54.822331977817399</v>
      </c>
      <c r="P172" s="156">
        <f t="shared" si="34"/>
        <v>55.476247740854134</v>
      </c>
      <c r="Q172" s="156">
        <f t="shared" si="34"/>
        <v>59.136879455053204</v>
      </c>
    </row>
    <row r="173" spans="1:17" ht="12" customHeight="1" x14ac:dyDescent="0.25">
      <c r="A173" s="158" t="s">
        <v>112</v>
      </c>
      <c r="B173" s="157">
        <f>B174</f>
        <v>5.2900929966457566</v>
      </c>
      <c r="C173" s="157">
        <f t="shared" ref="C173:Q173" si="35">C174</f>
        <v>5.1414641931888942</v>
      </c>
      <c r="D173" s="157">
        <f t="shared" si="35"/>
        <v>5.1384155108430933</v>
      </c>
      <c r="E173" s="157">
        <f t="shared" si="35"/>
        <v>5.0030398933130185</v>
      </c>
      <c r="F173" s="157">
        <f t="shared" si="35"/>
        <v>4.9555189370906954</v>
      </c>
      <c r="G173" s="157">
        <f t="shared" si="35"/>
        <v>4.8219648310845278</v>
      </c>
      <c r="H173" s="157">
        <f t="shared" si="35"/>
        <v>4.8433731220356115</v>
      </c>
      <c r="I173" s="157">
        <f t="shared" si="35"/>
        <v>5.0270399986165284</v>
      </c>
      <c r="J173" s="157">
        <f t="shared" si="35"/>
        <v>5.4879104397442555</v>
      </c>
      <c r="K173" s="157">
        <f t="shared" si="35"/>
        <v>6.383890544780753</v>
      </c>
      <c r="L173" s="157">
        <f t="shared" si="35"/>
        <v>6.9768442924959171</v>
      </c>
      <c r="M173" s="157">
        <f t="shared" si="35"/>
        <v>9.2699721769603158</v>
      </c>
      <c r="N173" s="157">
        <f t="shared" si="35"/>
        <v>11.516284286149039</v>
      </c>
      <c r="O173" s="157">
        <f t="shared" si="35"/>
        <v>13.540334950760458</v>
      </c>
      <c r="P173" s="157">
        <f t="shared" si="35"/>
        <v>15.663068575606369</v>
      </c>
      <c r="Q173" s="157">
        <f t="shared" si="35"/>
        <v>18.172621164623948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5.2900929966457566</v>
      </c>
      <c r="C174" s="156">
        <f t="shared" si="36"/>
        <v>5.1414641931888942</v>
      </c>
      <c r="D174" s="156">
        <f t="shared" si="36"/>
        <v>5.1384155108430933</v>
      </c>
      <c r="E174" s="156">
        <f t="shared" si="36"/>
        <v>5.0030398933130185</v>
      </c>
      <c r="F174" s="156">
        <f t="shared" si="36"/>
        <v>4.9555189370906954</v>
      </c>
      <c r="G174" s="156">
        <f t="shared" si="36"/>
        <v>4.8219648310845278</v>
      </c>
      <c r="H174" s="156">
        <f t="shared" si="36"/>
        <v>4.8433731220356115</v>
      </c>
      <c r="I174" s="156">
        <f t="shared" si="36"/>
        <v>5.0270399986165284</v>
      </c>
      <c r="J174" s="156">
        <f t="shared" si="36"/>
        <v>5.4879104397442555</v>
      </c>
      <c r="K174" s="156">
        <f t="shared" si="36"/>
        <v>6.383890544780753</v>
      </c>
      <c r="L174" s="156">
        <f t="shared" si="36"/>
        <v>6.9768442924959171</v>
      </c>
      <c r="M174" s="156">
        <f t="shared" si="36"/>
        <v>9.2699721769603158</v>
      </c>
      <c r="N174" s="156">
        <f t="shared" si="36"/>
        <v>11.516284286149039</v>
      </c>
      <c r="O174" s="156">
        <f t="shared" si="36"/>
        <v>13.540334950760458</v>
      </c>
      <c r="P174" s="156">
        <f t="shared" si="36"/>
        <v>15.663068575606369</v>
      </c>
      <c r="Q174" s="156">
        <f t="shared" si="36"/>
        <v>18.172621164623948</v>
      </c>
    </row>
    <row r="175" spans="1:17" ht="12" customHeight="1" x14ac:dyDescent="0.25">
      <c r="A175" s="158" t="s">
        <v>63</v>
      </c>
      <c r="B175" s="157">
        <f t="shared" si="36"/>
        <v>2041.7670859963496</v>
      </c>
      <c r="C175" s="157">
        <f t="shared" si="36"/>
        <v>2038.1271783368315</v>
      </c>
      <c r="D175" s="157">
        <f t="shared" si="36"/>
        <v>2077.4983188048477</v>
      </c>
      <c r="E175" s="157">
        <f t="shared" si="36"/>
        <v>2060.0524711448979</v>
      </c>
      <c r="F175" s="157">
        <f t="shared" si="36"/>
        <v>2037.0457751439783</v>
      </c>
      <c r="G175" s="157">
        <f t="shared" si="36"/>
        <v>2042.3305793826121</v>
      </c>
      <c r="H175" s="157">
        <f t="shared" si="36"/>
        <v>2065.3704113485819</v>
      </c>
      <c r="I175" s="157">
        <f t="shared" si="36"/>
        <v>2069.2722937416565</v>
      </c>
      <c r="J175" s="157">
        <f t="shared" si="36"/>
        <v>2066.3250637448473</v>
      </c>
      <c r="K175" s="157">
        <f t="shared" si="36"/>
        <v>2052.6896001296222</v>
      </c>
      <c r="L175" s="157">
        <f t="shared" si="36"/>
        <v>2046.6233875894709</v>
      </c>
      <c r="M175" s="157">
        <f t="shared" si="36"/>
        <v>2059.6881897299409</v>
      </c>
      <c r="N175" s="157">
        <f t="shared" si="36"/>
        <v>2070.4965104572216</v>
      </c>
      <c r="O175" s="157">
        <f t="shared" si="36"/>
        <v>2069.68201006347</v>
      </c>
      <c r="P175" s="157">
        <f t="shared" si="36"/>
        <v>2071.0310269419456</v>
      </c>
      <c r="Q175" s="157">
        <f t="shared" si="36"/>
        <v>2086.7309691854084</v>
      </c>
    </row>
    <row r="176" spans="1:17" ht="12" customHeight="1" x14ac:dyDescent="0.25">
      <c r="A176" s="167" t="s">
        <v>148</v>
      </c>
      <c r="B176" s="132">
        <f>IF(B100=0,0,B100/0.086*1000000/B$11)</f>
        <v>1963.8143071462391</v>
      </c>
      <c r="C176" s="132">
        <f t="shared" ref="C176:Q176" si="37">IF(C100=0,0,C100/0.086*1000000/C$11)</f>
        <v>1965.4013142406709</v>
      </c>
      <c r="D176" s="132">
        <f t="shared" si="37"/>
        <v>1999.612805399481</v>
      </c>
      <c r="E176" s="132">
        <f t="shared" si="37"/>
        <v>1985.6305851409081</v>
      </c>
      <c r="F176" s="132">
        <f t="shared" si="37"/>
        <v>1975.4711175159625</v>
      </c>
      <c r="G176" s="132">
        <f t="shared" si="37"/>
        <v>1983.2584078638911</v>
      </c>
      <c r="H176" s="132">
        <f t="shared" si="37"/>
        <v>2011.8375929383594</v>
      </c>
      <c r="I176" s="132">
        <f t="shared" si="37"/>
        <v>2012.4685224219675</v>
      </c>
      <c r="J176" s="132">
        <f t="shared" si="37"/>
        <v>2007.6431008270465</v>
      </c>
      <c r="K176" s="132">
        <f t="shared" si="37"/>
        <v>1993.4313483296396</v>
      </c>
      <c r="L176" s="132">
        <f t="shared" si="37"/>
        <v>1993.8207498699051</v>
      </c>
      <c r="M176" s="132">
        <f t="shared" si="37"/>
        <v>1996.6526008085798</v>
      </c>
      <c r="N176" s="132">
        <f t="shared" si="37"/>
        <v>1996.494456089933</v>
      </c>
      <c r="O176" s="132">
        <f t="shared" si="37"/>
        <v>1997.0584505629336</v>
      </c>
      <c r="P176" s="132">
        <f t="shared" si="37"/>
        <v>1999.6965552715412</v>
      </c>
      <c r="Q176" s="132">
        <f t="shared" si="37"/>
        <v>2006.6487430138602</v>
      </c>
    </row>
    <row r="177" spans="1:17" ht="12" customHeight="1" x14ac:dyDescent="0.25">
      <c r="A177" s="167" t="s">
        <v>147</v>
      </c>
      <c r="B177" s="132">
        <f>IF(B101=0,0,B101/0.086*1000000/B$12)</f>
        <v>1873.8990873781524</v>
      </c>
      <c r="C177" s="132">
        <f t="shared" ref="C177:Q177" si="38">IF(C101=0,0,C101/0.086*1000000/C$12)</f>
        <v>1878.2580481101818</v>
      </c>
      <c r="D177" s="132">
        <f t="shared" si="38"/>
        <v>1913.831930733832</v>
      </c>
      <c r="E177" s="132">
        <f t="shared" si="38"/>
        <v>1903.2522160290114</v>
      </c>
      <c r="F177" s="132">
        <f t="shared" si="38"/>
        <v>1896.1934313040999</v>
      </c>
      <c r="G177" s="132">
        <f t="shared" si="38"/>
        <v>1906.273702708417</v>
      </c>
      <c r="H177" s="132">
        <f t="shared" si="38"/>
        <v>1936.5163022258339</v>
      </c>
      <c r="I177" s="132">
        <f t="shared" si="38"/>
        <v>1939.9552714453291</v>
      </c>
      <c r="J177" s="132">
        <f t="shared" si="38"/>
        <v>1938.0399115038977</v>
      </c>
      <c r="K177" s="132">
        <f t="shared" si="38"/>
        <v>1927.2197986119243</v>
      </c>
      <c r="L177" s="132">
        <f t="shared" si="38"/>
        <v>1930.6819124721276</v>
      </c>
      <c r="M177" s="132">
        <f t="shared" si="38"/>
        <v>1933.4412345226683</v>
      </c>
      <c r="N177" s="132">
        <f t="shared" si="38"/>
        <v>1933.4679503917748</v>
      </c>
      <c r="O177" s="132">
        <f t="shared" si="38"/>
        <v>1934.2967948271732</v>
      </c>
      <c r="P177" s="132">
        <f t="shared" si="38"/>
        <v>1937.1820676295094</v>
      </c>
      <c r="Q177" s="132">
        <f t="shared" si="38"/>
        <v>1944.3446923955578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1276.4792996450703</v>
      </c>
      <c r="C178" s="165">
        <f t="shared" si="39"/>
        <v>1277.5108542564687</v>
      </c>
      <c r="D178" s="165">
        <f t="shared" si="39"/>
        <v>1299.7483235096568</v>
      </c>
      <c r="E178" s="165">
        <f t="shared" si="39"/>
        <v>1290.6598803415859</v>
      </c>
      <c r="F178" s="165">
        <f t="shared" si="39"/>
        <v>1284.0562263854029</v>
      </c>
      <c r="G178" s="165">
        <f t="shared" si="39"/>
        <v>1289.1179651115169</v>
      </c>
      <c r="H178" s="165">
        <f t="shared" si="39"/>
        <v>1307.6944354099344</v>
      </c>
      <c r="I178" s="165">
        <f t="shared" si="39"/>
        <v>1308.1045395742735</v>
      </c>
      <c r="J178" s="165">
        <f t="shared" si="39"/>
        <v>1304.9680155375818</v>
      </c>
      <c r="K178" s="165">
        <f t="shared" si="39"/>
        <v>1295.7303764142655</v>
      </c>
      <c r="L178" s="165">
        <f t="shared" si="39"/>
        <v>1295.9834874154355</v>
      </c>
      <c r="M178" s="165">
        <f t="shared" si="39"/>
        <v>1297.8241905255791</v>
      </c>
      <c r="N178" s="165">
        <f t="shared" si="39"/>
        <v>1297.7213964584671</v>
      </c>
      <c r="O178" s="165">
        <f t="shared" si="39"/>
        <v>1298.0879928659169</v>
      </c>
      <c r="P178" s="165">
        <f t="shared" si="39"/>
        <v>1299.802760926508</v>
      </c>
      <c r="Q178" s="165">
        <f t="shared" si="39"/>
        <v>1304.3216829590115</v>
      </c>
    </row>
    <row r="179" spans="1:17" ht="12" customHeight="1" x14ac:dyDescent="0.25">
      <c r="A179" s="147" t="s">
        <v>59</v>
      </c>
      <c r="B179" s="164">
        <f t="shared" si="39"/>
        <v>597.41978773308199</v>
      </c>
      <c r="C179" s="164">
        <f t="shared" si="39"/>
        <v>600.74719385371338</v>
      </c>
      <c r="D179" s="164">
        <f t="shared" si="39"/>
        <v>614.08360722417547</v>
      </c>
      <c r="E179" s="164">
        <f t="shared" si="39"/>
        <v>612.59233568742525</v>
      </c>
      <c r="F179" s="164">
        <f t="shared" si="39"/>
        <v>612.13720491869674</v>
      </c>
      <c r="G179" s="164">
        <f t="shared" si="39"/>
        <v>617.15573759689994</v>
      </c>
      <c r="H179" s="164">
        <f t="shared" si="39"/>
        <v>628.82186681589963</v>
      </c>
      <c r="I179" s="164">
        <f t="shared" si="39"/>
        <v>631.85073187105559</v>
      </c>
      <c r="J179" s="164">
        <f t="shared" si="39"/>
        <v>633.07189596631565</v>
      </c>
      <c r="K179" s="164">
        <f t="shared" si="39"/>
        <v>631.48942219765888</v>
      </c>
      <c r="L179" s="164">
        <f t="shared" si="39"/>
        <v>634.69842505669192</v>
      </c>
      <c r="M179" s="164">
        <f t="shared" si="39"/>
        <v>635.61704399708913</v>
      </c>
      <c r="N179" s="164">
        <f t="shared" si="39"/>
        <v>635.74655393330784</v>
      </c>
      <c r="O179" s="164">
        <f t="shared" si="39"/>
        <v>636.20880196125643</v>
      </c>
      <c r="P179" s="164">
        <f t="shared" si="39"/>
        <v>637.37930670300159</v>
      </c>
      <c r="Q179" s="164">
        <f t="shared" si="39"/>
        <v>640.02300943654666</v>
      </c>
    </row>
    <row r="180" spans="1:17" ht="12" customHeight="1" x14ac:dyDescent="0.25">
      <c r="A180" s="163" t="s">
        <v>142</v>
      </c>
      <c r="B180" s="162">
        <f>IF(B104=0,0,B104/0.086*1000000/B$13)</f>
        <v>2784.8292239902389</v>
      </c>
      <c r="C180" s="162">
        <f t="shared" ref="C180:Q180" si="40">IF(C104=0,0,C104/0.086*1000000/C$13)</f>
        <v>2867.9585016032565</v>
      </c>
      <c r="D180" s="162">
        <f t="shared" si="40"/>
        <v>2995.6290453792303</v>
      </c>
      <c r="E180" s="162">
        <f t="shared" si="40"/>
        <v>2994.8281450942554</v>
      </c>
      <c r="F180" s="162">
        <f t="shared" si="40"/>
        <v>2939.5578792497467</v>
      </c>
      <c r="G180" s="162">
        <f t="shared" si="40"/>
        <v>2941.9118846220426</v>
      </c>
      <c r="H180" s="162">
        <f t="shared" si="40"/>
        <v>2992.4925431569504</v>
      </c>
      <c r="I180" s="162">
        <f t="shared" si="40"/>
        <v>3036.0505484594951</v>
      </c>
      <c r="J180" s="162">
        <f t="shared" si="40"/>
        <v>3132.4443845883948</v>
      </c>
      <c r="K180" s="162">
        <f t="shared" si="40"/>
        <v>3217.2154540673173</v>
      </c>
      <c r="L180" s="162">
        <f t="shared" si="40"/>
        <v>3341.2905171967591</v>
      </c>
      <c r="M180" s="162">
        <f t="shared" si="40"/>
        <v>3546.040532983398</v>
      </c>
      <c r="N180" s="162">
        <f t="shared" si="40"/>
        <v>3812.8360959564639</v>
      </c>
      <c r="O180" s="162">
        <f t="shared" si="40"/>
        <v>3676.12427619557</v>
      </c>
      <c r="P180" s="162">
        <f t="shared" si="40"/>
        <v>3626.6373982273976</v>
      </c>
      <c r="Q180" s="162">
        <f t="shared" si="40"/>
        <v>3673.1718931144137</v>
      </c>
    </row>
    <row r="181" spans="1:17" ht="12" customHeight="1" x14ac:dyDescent="0.25">
      <c r="A181" s="161" t="s">
        <v>141</v>
      </c>
      <c r="B181" s="160">
        <f>IF(B105=0,0,B105/0.086*1000000/B$14)</f>
        <v>2407.5587833267577</v>
      </c>
      <c r="C181" s="160">
        <f t="shared" ref="C181:Q181" si="41">IF(C105=0,0,C105/0.086*1000000/C$14)</f>
        <v>2464.9202198959179</v>
      </c>
      <c r="D181" s="160">
        <f t="shared" si="41"/>
        <v>2561.2424867206701</v>
      </c>
      <c r="E181" s="160">
        <f t="shared" si="41"/>
        <v>2559.2306299986863</v>
      </c>
      <c r="F181" s="160">
        <f t="shared" si="41"/>
        <v>2522.8498264310665</v>
      </c>
      <c r="G181" s="160">
        <f t="shared" si="41"/>
        <v>2529.3984626012198</v>
      </c>
      <c r="H181" s="160">
        <f t="shared" si="41"/>
        <v>2573.9420198679168</v>
      </c>
      <c r="I181" s="160">
        <f t="shared" si="41"/>
        <v>2605.2835883697062</v>
      </c>
      <c r="J181" s="160">
        <f t="shared" si="41"/>
        <v>2669.1607459488891</v>
      </c>
      <c r="K181" s="160">
        <f t="shared" si="41"/>
        <v>2722.6794673414183</v>
      </c>
      <c r="L181" s="160">
        <f t="shared" si="41"/>
        <v>2806.5372612346014</v>
      </c>
      <c r="M181" s="160">
        <f t="shared" si="41"/>
        <v>2940.5433904363072</v>
      </c>
      <c r="N181" s="160">
        <f t="shared" si="41"/>
        <v>3114.0900163050064</v>
      </c>
      <c r="O181" s="160">
        <f t="shared" si="41"/>
        <v>3025.6895814883951</v>
      </c>
      <c r="P181" s="160">
        <f t="shared" si="41"/>
        <v>2994.693615550802</v>
      </c>
      <c r="Q181" s="160">
        <f t="shared" si="41"/>
        <v>3027.5847399609138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1810.1389955936752</v>
      </c>
      <c r="C182" s="156">
        <f t="shared" si="42"/>
        <v>1864.1730260421989</v>
      </c>
      <c r="D182" s="156">
        <f t="shared" si="42"/>
        <v>1947.1588794964953</v>
      </c>
      <c r="E182" s="156">
        <f t="shared" si="42"/>
        <v>1946.6382943112608</v>
      </c>
      <c r="F182" s="156">
        <f t="shared" si="42"/>
        <v>1910.7126215123694</v>
      </c>
      <c r="G182" s="156">
        <f t="shared" si="42"/>
        <v>1912.2427250043199</v>
      </c>
      <c r="H182" s="156">
        <f t="shared" si="42"/>
        <v>1945.120153052017</v>
      </c>
      <c r="I182" s="156">
        <f t="shared" si="42"/>
        <v>1973.4328564986508</v>
      </c>
      <c r="J182" s="156">
        <f t="shared" si="42"/>
        <v>2036.0888499825467</v>
      </c>
      <c r="K182" s="156">
        <f t="shared" si="42"/>
        <v>2091.1900451437591</v>
      </c>
      <c r="L182" s="156">
        <f t="shared" si="42"/>
        <v>2171.8388361779089</v>
      </c>
      <c r="M182" s="156">
        <f t="shared" si="42"/>
        <v>2304.926346439217</v>
      </c>
      <c r="N182" s="156">
        <f t="shared" si="42"/>
        <v>2478.3434623716971</v>
      </c>
      <c r="O182" s="156">
        <f t="shared" si="42"/>
        <v>2389.4807795271358</v>
      </c>
      <c r="P182" s="156">
        <f t="shared" si="42"/>
        <v>2357.3143088478</v>
      </c>
      <c r="Q182" s="156">
        <f t="shared" si="42"/>
        <v>2387.5617305243663</v>
      </c>
    </row>
    <row r="183" spans="1:17" ht="12" customHeight="1" x14ac:dyDescent="0.25">
      <c r="A183" s="148" t="s">
        <v>59</v>
      </c>
      <c r="B183" s="156">
        <f t="shared" si="42"/>
        <v>597.41978773308233</v>
      </c>
      <c r="C183" s="156">
        <f t="shared" si="42"/>
        <v>600.74719385371884</v>
      </c>
      <c r="D183" s="156">
        <f t="shared" si="42"/>
        <v>614.08360722417547</v>
      </c>
      <c r="E183" s="156">
        <f t="shared" si="42"/>
        <v>612.59233568742513</v>
      </c>
      <c r="F183" s="156">
        <f t="shared" si="42"/>
        <v>612.13720491869708</v>
      </c>
      <c r="G183" s="156">
        <f t="shared" si="42"/>
        <v>617.15573759689983</v>
      </c>
      <c r="H183" s="156">
        <f t="shared" si="42"/>
        <v>628.82186681589974</v>
      </c>
      <c r="I183" s="156">
        <f t="shared" si="42"/>
        <v>631.85073187105581</v>
      </c>
      <c r="J183" s="156">
        <f t="shared" si="42"/>
        <v>633.07189596634259</v>
      </c>
      <c r="K183" s="156">
        <f t="shared" si="42"/>
        <v>631.48942219765922</v>
      </c>
      <c r="L183" s="156">
        <f t="shared" si="42"/>
        <v>634.69842505669237</v>
      </c>
      <c r="M183" s="156">
        <f t="shared" si="42"/>
        <v>635.61704399709015</v>
      </c>
      <c r="N183" s="156">
        <f t="shared" si="42"/>
        <v>635.7465539333092</v>
      </c>
      <c r="O183" s="156">
        <f t="shared" si="42"/>
        <v>636.20880196125893</v>
      </c>
      <c r="P183" s="156">
        <f t="shared" si="42"/>
        <v>637.37930670300204</v>
      </c>
      <c r="Q183" s="156">
        <f t="shared" si="42"/>
        <v>640.02300943654711</v>
      </c>
    </row>
    <row r="184" spans="1:17" ht="12" customHeight="1" x14ac:dyDescent="0.25">
      <c r="A184" s="158" t="s">
        <v>62</v>
      </c>
      <c r="B184" s="157">
        <f t="shared" si="36"/>
        <v>985.00808004703163</v>
      </c>
      <c r="C184" s="157">
        <f t="shared" si="36"/>
        <v>1013.6455082888127</v>
      </c>
      <c r="D184" s="157">
        <f t="shared" si="36"/>
        <v>1029.9517988582857</v>
      </c>
      <c r="E184" s="157">
        <f t="shared" si="36"/>
        <v>1026.016650510878</v>
      </c>
      <c r="F184" s="157">
        <f t="shared" si="36"/>
        <v>1006.8205105869257</v>
      </c>
      <c r="G184" s="157">
        <f t="shared" si="36"/>
        <v>1003.1518858955156</v>
      </c>
      <c r="H184" s="157">
        <f t="shared" si="36"/>
        <v>1054.3964306413457</v>
      </c>
      <c r="I184" s="157">
        <f t="shared" si="36"/>
        <v>1054.0434822307257</v>
      </c>
      <c r="J184" s="157">
        <f t="shared" si="36"/>
        <v>1086.6849468154721</v>
      </c>
      <c r="K184" s="157">
        <f t="shared" si="36"/>
        <v>1095.6905849273469</v>
      </c>
      <c r="L184" s="157">
        <f t="shared" si="36"/>
        <v>1098.6549652442911</v>
      </c>
      <c r="M184" s="157">
        <f t="shared" si="36"/>
        <v>1138.5022809068644</v>
      </c>
      <c r="N184" s="157">
        <f t="shared" si="36"/>
        <v>1198.5941436467331</v>
      </c>
      <c r="O184" s="157">
        <f t="shared" si="36"/>
        <v>1206.8793664105635</v>
      </c>
      <c r="P184" s="157">
        <f t="shared" si="36"/>
        <v>1180.4664130509225</v>
      </c>
      <c r="Q184" s="157">
        <f t="shared" si="36"/>
        <v>1146.8907008959386</v>
      </c>
    </row>
    <row r="185" spans="1:17" ht="12" customHeight="1" x14ac:dyDescent="0.25">
      <c r="A185" s="23" t="s">
        <v>57</v>
      </c>
      <c r="B185" s="156">
        <f>IF(B109=0,0,B109/0.086*1000000/B$16)</f>
        <v>1300.8488182572462</v>
      </c>
      <c r="C185" s="156">
        <f t="shared" ref="C185:Q185" si="43">IF(C109=0,0,C109/0.086*1000000/C$16)</f>
        <v>1300.2069690174951</v>
      </c>
      <c r="D185" s="156">
        <f t="shared" si="43"/>
        <v>1320.5125259978627</v>
      </c>
      <c r="E185" s="156">
        <f t="shared" si="43"/>
        <v>1310.6338907326381</v>
      </c>
      <c r="F185" s="156">
        <f t="shared" si="43"/>
        <v>1309.3836083449639</v>
      </c>
      <c r="G185" s="156">
        <f t="shared" si="43"/>
        <v>1321.5764599833078</v>
      </c>
      <c r="H185" s="156">
        <f t="shared" si="43"/>
        <v>1437.232010073328</v>
      </c>
      <c r="I185" s="156">
        <f t="shared" si="43"/>
        <v>1304.0847554273357</v>
      </c>
      <c r="J185" s="156">
        <f t="shared" si="43"/>
        <v>1373.1632806540217</v>
      </c>
      <c r="K185" s="156">
        <f t="shared" si="43"/>
        <v>1332.3667696575872</v>
      </c>
      <c r="L185" s="156">
        <f t="shared" si="43"/>
        <v>1321.8725836495335</v>
      </c>
      <c r="M185" s="156">
        <f t="shared" si="43"/>
        <v>1134.4563335705461</v>
      </c>
      <c r="N185" s="156">
        <f t="shared" si="43"/>
        <v>1285.8879547232191</v>
      </c>
      <c r="O185" s="156">
        <f t="shared" si="43"/>
        <v>1428.6722409736512</v>
      </c>
      <c r="P185" s="156">
        <f t="shared" si="43"/>
        <v>1288.0707383015977</v>
      </c>
      <c r="Q185" s="156">
        <f t="shared" si="43"/>
        <v>1280.5311077985878</v>
      </c>
    </row>
    <row r="186" spans="1:17" ht="12" customHeight="1" x14ac:dyDescent="0.25">
      <c r="A186" s="29" t="s">
        <v>140</v>
      </c>
      <c r="B186" s="57">
        <f>IF(B110=0,0,B110/0.086*1000000/B$17)</f>
        <v>806.19839793091364</v>
      </c>
      <c r="C186" s="57">
        <f t="shared" ref="C186:Q186" si="44">IF(C110=0,0,C110/0.086*1000000/C$17)</f>
        <v>839.54537706919632</v>
      </c>
      <c r="D186" s="57">
        <f t="shared" si="44"/>
        <v>880.19095459522066</v>
      </c>
      <c r="E186" s="57">
        <f t="shared" si="44"/>
        <v>885.65598261596961</v>
      </c>
      <c r="F186" s="57">
        <f t="shared" si="44"/>
        <v>876.84509121833923</v>
      </c>
      <c r="G186" s="57">
        <f t="shared" si="44"/>
        <v>885.77410083413133</v>
      </c>
      <c r="H186" s="57">
        <f t="shared" si="44"/>
        <v>908.16688189119486</v>
      </c>
      <c r="I186" s="57">
        <f t="shared" si="44"/>
        <v>964.04605845293395</v>
      </c>
      <c r="J186" s="57">
        <f t="shared" si="44"/>
        <v>981.18910974890753</v>
      </c>
      <c r="K186" s="57">
        <f t="shared" si="44"/>
        <v>1007.5436140683279</v>
      </c>
      <c r="L186" s="57">
        <f t="shared" si="44"/>
        <v>994.80134775827469</v>
      </c>
      <c r="M186" s="57">
        <f t="shared" si="44"/>
        <v>1139.8246149143436</v>
      </c>
      <c r="N186" s="57">
        <f t="shared" si="44"/>
        <v>1172.4691472008487</v>
      </c>
      <c r="O186" s="57">
        <f t="shared" si="44"/>
        <v>1144.6468300417509</v>
      </c>
      <c r="P186" s="57">
        <f t="shared" si="44"/>
        <v>1162.0077703759364</v>
      </c>
      <c r="Q186" s="57">
        <f t="shared" si="44"/>
        <v>1124.6456369121254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10350.445379849514</v>
      </c>
      <c r="C188" s="168">
        <f t="shared" ref="C188:Q188" si="45">SUM(C189,C192,C194,C203)</f>
        <v>10875.383195588025</v>
      </c>
      <c r="D188" s="168">
        <f t="shared" si="45"/>
        <v>10455.607370411681</v>
      </c>
      <c r="E188" s="168">
        <f t="shared" si="45"/>
        <v>10674.591381291993</v>
      </c>
      <c r="F188" s="168">
        <f t="shared" si="45"/>
        <v>10224.436755419783</v>
      </c>
      <c r="G188" s="168">
        <f t="shared" si="45"/>
        <v>9849.7832899921214</v>
      </c>
      <c r="H188" s="168">
        <f t="shared" si="45"/>
        <v>9894.8838881639422</v>
      </c>
      <c r="I188" s="168">
        <f t="shared" si="45"/>
        <v>8919.5141837806914</v>
      </c>
      <c r="J188" s="168">
        <f t="shared" si="45"/>
        <v>10044.374894811494</v>
      </c>
      <c r="K188" s="168">
        <f t="shared" si="45"/>
        <v>9998.2692902168928</v>
      </c>
      <c r="L188" s="168">
        <f t="shared" si="45"/>
        <v>11488.688766456991</v>
      </c>
      <c r="M188" s="168">
        <f t="shared" si="45"/>
        <v>9179.8330115273347</v>
      </c>
      <c r="N188" s="168">
        <f t="shared" si="45"/>
        <v>9911.6576752945512</v>
      </c>
      <c r="O188" s="168">
        <f t="shared" si="45"/>
        <v>10499.12344409154</v>
      </c>
      <c r="P188" s="168">
        <f t="shared" si="45"/>
        <v>8106.0547817800089</v>
      </c>
      <c r="Q188" s="168">
        <f t="shared" si="45"/>
        <v>8623.6253145098563</v>
      </c>
    </row>
    <row r="189" spans="1:17" ht="12" customHeight="1" x14ac:dyDescent="0.25">
      <c r="A189" s="158" t="s">
        <v>65</v>
      </c>
      <c r="B189" s="157">
        <f>SUM(B190:B191)</f>
        <v>7993.5648978956096</v>
      </c>
      <c r="C189" s="157">
        <f t="shared" ref="C189:Q189" si="46">SUM(C190:C191)</f>
        <v>8491.7736078369435</v>
      </c>
      <c r="D189" s="157">
        <f t="shared" si="46"/>
        <v>8001.3827106948193</v>
      </c>
      <c r="E189" s="157">
        <f t="shared" si="46"/>
        <v>8221.0768022417342</v>
      </c>
      <c r="F189" s="157">
        <f t="shared" si="46"/>
        <v>7777.4218690519137</v>
      </c>
      <c r="G189" s="157">
        <f t="shared" si="46"/>
        <v>7379.1241438436537</v>
      </c>
      <c r="H189" s="157">
        <f t="shared" si="46"/>
        <v>7367.4122498624038</v>
      </c>
      <c r="I189" s="157">
        <f t="shared" si="46"/>
        <v>6355.9525439918889</v>
      </c>
      <c r="J189" s="157">
        <f t="shared" si="46"/>
        <v>7455.4894010616217</v>
      </c>
      <c r="K189" s="157">
        <f t="shared" si="46"/>
        <v>7398.7651039371494</v>
      </c>
      <c r="L189" s="157">
        <f t="shared" si="46"/>
        <v>8900.1402514779766</v>
      </c>
      <c r="M189" s="157">
        <f t="shared" si="46"/>
        <v>6474.6210267098504</v>
      </c>
      <c r="N189" s="157">
        <f t="shared" si="46"/>
        <v>7135.9114061619784</v>
      </c>
      <c r="O189" s="157">
        <f t="shared" si="46"/>
        <v>7708.5294958479744</v>
      </c>
      <c r="P189" s="157">
        <f t="shared" si="46"/>
        <v>5273.3966688025266</v>
      </c>
      <c r="Q189" s="157">
        <f t="shared" si="46"/>
        <v>5788.2969064116714</v>
      </c>
    </row>
    <row r="190" spans="1:17" ht="12" customHeight="1" x14ac:dyDescent="0.25">
      <c r="A190" s="23" t="s">
        <v>149</v>
      </c>
      <c r="B190" s="156">
        <f>IF(B114=0,0,B114/0.086*1000000/B$7)</f>
        <v>7962.6858618609012</v>
      </c>
      <c r="C190" s="156">
        <f t="shared" ref="C190:Q191" si="47">IF(C114=0,0,C114/0.086*1000000/C$7)</f>
        <v>8459.6263919431258</v>
      </c>
      <c r="D190" s="156">
        <f t="shared" si="47"/>
        <v>7965.7901616174449</v>
      </c>
      <c r="E190" s="156">
        <f t="shared" si="47"/>
        <v>8185.2638019526767</v>
      </c>
      <c r="F190" s="156">
        <f t="shared" si="47"/>
        <v>7745.1607766870502</v>
      </c>
      <c r="G190" s="156">
        <f t="shared" si="47"/>
        <v>7348.5954743818866</v>
      </c>
      <c r="H190" s="156">
        <f t="shared" si="47"/>
        <v>7337.6485118330584</v>
      </c>
      <c r="I190" s="156">
        <f t="shared" si="47"/>
        <v>6324.7050699854917</v>
      </c>
      <c r="J190" s="156">
        <f t="shared" si="47"/>
        <v>7422.8930824926247</v>
      </c>
      <c r="K190" s="156">
        <f t="shared" si="47"/>
        <v>7361.1608380400503</v>
      </c>
      <c r="L190" s="156">
        <f t="shared" si="47"/>
        <v>8865.052240125955</v>
      </c>
      <c r="M190" s="156">
        <f t="shared" si="47"/>
        <v>6432.9072387397846</v>
      </c>
      <c r="N190" s="156">
        <f t="shared" si="47"/>
        <v>7083.8267191558252</v>
      </c>
      <c r="O190" s="156">
        <f t="shared" si="47"/>
        <v>7653.7071638701573</v>
      </c>
      <c r="P190" s="156">
        <f t="shared" si="47"/>
        <v>5217.9204210616726</v>
      </c>
      <c r="Q190" s="156">
        <f t="shared" si="47"/>
        <v>5729.1600269566179</v>
      </c>
    </row>
    <row r="191" spans="1:17" ht="12" customHeight="1" x14ac:dyDescent="0.25">
      <c r="A191" s="23" t="s">
        <v>60</v>
      </c>
      <c r="B191" s="156">
        <f>IF(B115=0,0,B115/0.086*1000000/B$7)</f>
        <v>30.879036034708115</v>
      </c>
      <c r="C191" s="156">
        <f t="shared" si="47"/>
        <v>32.147215893818093</v>
      </c>
      <c r="D191" s="156">
        <f t="shared" si="47"/>
        <v>35.592549077374315</v>
      </c>
      <c r="E191" s="156">
        <f t="shared" si="47"/>
        <v>35.813000289057705</v>
      </c>
      <c r="F191" s="156">
        <f t="shared" si="47"/>
        <v>32.261092364863721</v>
      </c>
      <c r="G191" s="156">
        <f t="shared" si="47"/>
        <v>30.528669461767407</v>
      </c>
      <c r="H191" s="156">
        <f t="shared" si="47"/>
        <v>29.763738029344999</v>
      </c>
      <c r="I191" s="156">
        <f t="shared" si="47"/>
        <v>31.247474006397407</v>
      </c>
      <c r="J191" s="156">
        <f t="shared" si="47"/>
        <v>32.596318568997319</v>
      </c>
      <c r="K191" s="156">
        <f t="shared" si="47"/>
        <v>37.604265897098784</v>
      </c>
      <c r="L191" s="156">
        <f t="shared" si="47"/>
        <v>35.088011352022328</v>
      </c>
      <c r="M191" s="156">
        <f t="shared" si="47"/>
        <v>41.71378797006566</v>
      </c>
      <c r="N191" s="156">
        <f t="shared" si="47"/>
        <v>52.084687006153523</v>
      </c>
      <c r="O191" s="156">
        <f t="shared" si="47"/>
        <v>54.822331977817441</v>
      </c>
      <c r="P191" s="156">
        <f t="shared" si="47"/>
        <v>55.476247740854106</v>
      </c>
      <c r="Q191" s="156">
        <f t="shared" si="47"/>
        <v>59.136879455053226</v>
      </c>
    </row>
    <row r="192" spans="1:17" ht="12" customHeight="1" x14ac:dyDescent="0.25">
      <c r="A192" s="158" t="s">
        <v>112</v>
      </c>
      <c r="B192" s="157">
        <f>B193</f>
        <v>8.7327785349383387</v>
      </c>
      <c r="C192" s="157">
        <f t="shared" ref="C192:Q192" si="48">C193</f>
        <v>8.7842844570025846</v>
      </c>
      <c r="D192" s="157">
        <f t="shared" si="48"/>
        <v>9.066658305017139</v>
      </c>
      <c r="E192" s="157">
        <f t="shared" si="48"/>
        <v>9.1502121643583738</v>
      </c>
      <c r="F192" s="157">
        <f t="shared" si="48"/>
        <v>9.4562537248550633</v>
      </c>
      <c r="G192" s="157">
        <f t="shared" si="48"/>
        <v>9.4777445642145057</v>
      </c>
      <c r="H192" s="157">
        <f t="shared" si="48"/>
        <v>9.9286768470558489</v>
      </c>
      <c r="I192" s="157">
        <f t="shared" si="48"/>
        <v>11.079955368204651</v>
      </c>
      <c r="J192" s="157">
        <f t="shared" si="48"/>
        <v>12.557281942722835</v>
      </c>
      <c r="K192" s="157">
        <f t="shared" si="48"/>
        <v>16.1007536921107</v>
      </c>
      <c r="L192" s="157">
        <f t="shared" si="48"/>
        <v>18.929712929371707</v>
      </c>
      <c r="M192" s="157">
        <f t="shared" si="48"/>
        <v>27.997354417869271</v>
      </c>
      <c r="N192" s="157">
        <f t="shared" si="48"/>
        <v>37.164730494437165</v>
      </c>
      <c r="O192" s="157">
        <f t="shared" si="48"/>
        <v>45.462139237874453</v>
      </c>
      <c r="P192" s="157">
        <f t="shared" si="48"/>
        <v>54.332102684436549</v>
      </c>
      <c r="Q192" s="157">
        <f t="shared" si="48"/>
        <v>64.845559276139809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8.7327785349383387</v>
      </c>
      <c r="C193" s="156">
        <f t="shared" si="49"/>
        <v>8.7842844570025846</v>
      </c>
      <c r="D193" s="156">
        <f t="shared" si="49"/>
        <v>9.066658305017139</v>
      </c>
      <c r="E193" s="156">
        <f t="shared" si="49"/>
        <v>9.1502121643583738</v>
      </c>
      <c r="F193" s="156">
        <f t="shared" si="49"/>
        <v>9.4562537248550633</v>
      </c>
      <c r="G193" s="156">
        <f t="shared" si="49"/>
        <v>9.4777445642145057</v>
      </c>
      <c r="H193" s="156">
        <f t="shared" si="49"/>
        <v>9.9286768470558489</v>
      </c>
      <c r="I193" s="156">
        <f t="shared" si="49"/>
        <v>11.079955368204651</v>
      </c>
      <c r="J193" s="156">
        <f t="shared" si="49"/>
        <v>12.557281942722835</v>
      </c>
      <c r="K193" s="156">
        <f t="shared" si="49"/>
        <v>16.1007536921107</v>
      </c>
      <c r="L193" s="156">
        <f t="shared" si="49"/>
        <v>18.929712929371707</v>
      </c>
      <c r="M193" s="156">
        <f t="shared" si="49"/>
        <v>27.997354417869271</v>
      </c>
      <c r="N193" s="156">
        <f t="shared" si="49"/>
        <v>37.164730494437165</v>
      </c>
      <c r="O193" s="156">
        <f t="shared" si="49"/>
        <v>45.462139237874453</v>
      </c>
      <c r="P193" s="156">
        <f t="shared" si="49"/>
        <v>54.332102684436549</v>
      </c>
      <c r="Q193" s="156">
        <f t="shared" si="49"/>
        <v>64.845559276139809</v>
      </c>
    </row>
    <row r="194" spans="1:17" ht="12" customHeight="1" x14ac:dyDescent="0.25">
      <c r="A194" s="158" t="s">
        <v>63</v>
      </c>
      <c r="B194" s="157">
        <f t="shared" si="49"/>
        <v>1738.2606621073155</v>
      </c>
      <c r="C194" s="157">
        <f t="shared" si="49"/>
        <v>1744.5103085385888</v>
      </c>
      <c r="D194" s="157">
        <f t="shared" si="49"/>
        <v>1782.1849530867191</v>
      </c>
      <c r="E194" s="157">
        <f t="shared" si="49"/>
        <v>1773.8650697204962</v>
      </c>
      <c r="F194" s="157">
        <f t="shared" si="49"/>
        <v>1763.5151253307129</v>
      </c>
      <c r="G194" s="157">
        <f t="shared" si="49"/>
        <v>1772.6811630307534</v>
      </c>
      <c r="H194" s="157">
        <f t="shared" si="49"/>
        <v>1798.7664718869514</v>
      </c>
      <c r="I194" s="157">
        <f t="shared" si="49"/>
        <v>1809.2470992731232</v>
      </c>
      <c r="J194" s="157">
        <f t="shared" si="49"/>
        <v>1811.2963489315339</v>
      </c>
      <c r="K194" s="157">
        <f t="shared" si="49"/>
        <v>1804.4970370812689</v>
      </c>
      <c r="L194" s="157">
        <f t="shared" si="49"/>
        <v>1807.5013288135083</v>
      </c>
      <c r="M194" s="157">
        <f t="shared" si="49"/>
        <v>1825.8344029165055</v>
      </c>
      <c r="N194" s="157">
        <f t="shared" si="49"/>
        <v>1839.9638045220015</v>
      </c>
      <c r="O194" s="157">
        <f t="shared" si="49"/>
        <v>1843.9867461755302</v>
      </c>
      <c r="P194" s="157">
        <f t="shared" si="49"/>
        <v>1850.4325896256194</v>
      </c>
      <c r="Q194" s="157">
        <f t="shared" si="49"/>
        <v>1866.9609179316012</v>
      </c>
    </row>
    <row r="195" spans="1:17" ht="12" customHeight="1" x14ac:dyDescent="0.25">
      <c r="A195" s="167" t="s">
        <v>148</v>
      </c>
      <c r="B195" s="132">
        <f>IF(B119=0,0,B119/0.086*1000000/B$11)</f>
        <v>1706.8951845084002</v>
      </c>
      <c r="C195" s="132">
        <f t="shared" ref="C195:Q195" si="50">IF(C119=0,0,C119/0.086*1000000/C$11)</f>
        <v>1712.7769696991331</v>
      </c>
      <c r="D195" s="132">
        <f t="shared" si="50"/>
        <v>1745.5546625102438</v>
      </c>
      <c r="E195" s="132">
        <f t="shared" si="50"/>
        <v>1737.5887828130503</v>
      </c>
      <c r="F195" s="132">
        <f t="shared" si="50"/>
        <v>1733.4528212681198</v>
      </c>
      <c r="G195" s="132">
        <f t="shared" si="50"/>
        <v>1743.0775856717323</v>
      </c>
      <c r="H195" s="132">
        <f t="shared" si="50"/>
        <v>1771.0734603844824</v>
      </c>
      <c r="I195" s="132">
        <f t="shared" si="50"/>
        <v>1778.0016593770772</v>
      </c>
      <c r="J195" s="132">
        <f t="shared" si="50"/>
        <v>1776.6908751922401</v>
      </c>
      <c r="K195" s="132">
        <f t="shared" si="50"/>
        <v>1768.0776452847367</v>
      </c>
      <c r="L195" s="132">
        <f t="shared" si="50"/>
        <v>1773.3982019056743</v>
      </c>
      <c r="M195" s="132">
        <f t="shared" si="50"/>
        <v>1783.1690753137016</v>
      </c>
      <c r="N195" s="132">
        <f t="shared" si="50"/>
        <v>1788.3599145732844</v>
      </c>
      <c r="O195" s="132">
        <f t="shared" si="50"/>
        <v>1793.4226600338086</v>
      </c>
      <c r="P195" s="132">
        <f t="shared" si="50"/>
        <v>1800.9949781689966</v>
      </c>
      <c r="Q195" s="132">
        <f t="shared" si="50"/>
        <v>1810.5836164185878</v>
      </c>
    </row>
    <row r="196" spans="1:17" ht="12" customHeight="1" x14ac:dyDescent="0.25">
      <c r="A196" s="167" t="s">
        <v>147</v>
      </c>
      <c r="B196" s="132">
        <f>IF(B120=0,0,B120/0.086*1000000/B$12)</f>
        <v>1706.9016576635559</v>
      </c>
      <c r="C196" s="132">
        <f t="shared" ref="C196:Q196" si="51">IF(C120=0,0,C120/0.086*1000000/C$12)</f>
        <v>1717.7314918436098</v>
      </c>
      <c r="D196" s="132">
        <f t="shared" si="51"/>
        <v>1754.4225800269501</v>
      </c>
      <c r="E196" s="132">
        <f t="shared" si="51"/>
        <v>1750.2121444701916</v>
      </c>
      <c r="F196" s="132">
        <f t="shared" si="51"/>
        <v>1749.7563551376238</v>
      </c>
      <c r="G196" s="132">
        <f t="shared" si="51"/>
        <v>1761.9673671270798</v>
      </c>
      <c r="H196" s="132">
        <f t="shared" si="51"/>
        <v>1792.4839726159605</v>
      </c>
      <c r="I196" s="132">
        <f t="shared" si="51"/>
        <v>1801.1168262558926</v>
      </c>
      <c r="J196" s="132">
        <f t="shared" si="51"/>
        <v>1801.3827454178318</v>
      </c>
      <c r="K196" s="132">
        <f t="shared" si="51"/>
        <v>1794.7424432173061</v>
      </c>
      <c r="L196" s="132">
        <f t="shared" si="51"/>
        <v>1801.9782411220222</v>
      </c>
      <c r="M196" s="132">
        <f t="shared" si="51"/>
        <v>1810.311104914492</v>
      </c>
      <c r="N196" s="132">
        <f t="shared" si="51"/>
        <v>1813.9827027259348</v>
      </c>
      <c r="O196" s="132">
        <f t="shared" si="51"/>
        <v>1817.3783183087587</v>
      </c>
      <c r="P196" s="132">
        <f t="shared" si="51"/>
        <v>1823.1110978287145</v>
      </c>
      <c r="Q196" s="132">
        <f t="shared" si="51"/>
        <v>1831.1062786443574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1109.4818699304735</v>
      </c>
      <c r="C197" s="165">
        <f t="shared" si="52"/>
        <v>1116.9842979898958</v>
      </c>
      <c r="D197" s="165">
        <f t="shared" si="52"/>
        <v>1140.3389728027746</v>
      </c>
      <c r="E197" s="165">
        <f t="shared" si="52"/>
        <v>1137.6198087827663</v>
      </c>
      <c r="F197" s="165">
        <f t="shared" si="52"/>
        <v>1137.619150218927</v>
      </c>
      <c r="G197" s="165">
        <f t="shared" si="52"/>
        <v>1144.81162953018</v>
      </c>
      <c r="H197" s="165">
        <f t="shared" si="52"/>
        <v>1163.6621058000612</v>
      </c>
      <c r="I197" s="165">
        <f t="shared" si="52"/>
        <v>1169.2660943848371</v>
      </c>
      <c r="J197" s="165">
        <f t="shared" si="52"/>
        <v>1168.3108494515166</v>
      </c>
      <c r="K197" s="165">
        <f t="shared" si="52"/>
        <v>1163.2530210196476</v>
      </c>
      <c r="L197" s="165">
        <f t="shared" si="52"/>
        <v>1167.2798160653304</v>
      </c>
      <c r="M197" s="165">
        <f t="shared" si="52"/>
        <v>1174.694060917403</v>
      </c>
      <c r="N197" s="165">
        <f t="shared" si="52"/>
        <v>1178.2361487926266</v>
      </c>
      <c r="O197" s="165">
        <f t="shared" si="52"/>
        <v>1181.1695163475022</v>
      </c>
      <c r="P197" s="165">
        <f t="shared" si="52"/>
        <v>1185.7317911257128</v>
      </c>
      <c r="Q197" s="165">
        <f t="shared" si="52"/>
        <v>1191.0832692078106</v>
      </c>
    </row>
    <row r="198" spans="1:17" ht="12" customHeight="1" x14ac:dyDescent="0.25">
      <c r="A198" s="147" t="s">
        <v>59</v>
      </c>
      <c r="B198" s="164">
        <f t="shared" si="52"/>
        <v>597.41978773308199</v>
      </c>
      <c r="C198" s="164">
        <f t="shared" si="52"/>
        <v>600.74719385371372</v>
      </c>
      <c r="D198" s="164">
        <f t="shared" si="52"/>
        <v>614.08360722417535</v>
      </c>
      <c r="E198" s="164">
        <f t="shared" si="52"/>
        <v>612.59233568742513</v>
      </c>
      <c r="F198" s="164">
        <f t="shared" si="52"/>
        <v>612.13720491869708</v>
      </c>
      <c r="G198" s="164">
        <f t="shared" si="52"/>
        <v>617.15573759689994</v>
      </c>
      <c r="H198" s="164">
        <f t="shared" si="52"/>
        <v>628.82186681589963</v>
      </c>
      <c r="I198" s="164">
        <f t="shared" si="52"/>
        <v>631.85073187105559</v>
      </c>
      <c r="J198" s="164">
        <f t="shared" si="52"/>
        <v>633.07189596631542</v>
      </c>
      <c r="K198" s="164">
        <f t="shared" si="52"/>
        <v>631.48942219765888</v>
      </c>
      <c r="L198" s="164">
        <f t="shared" si="52"/>
        <v>634.6984250566918</v>
      </c>
      <c r="M198" s="164">
        <f t="shared" si="52"/>
        <v>635.61704399708913</v>
      </c>
      <c r="N198" s="164">
        <f t="shared" si="52"/>
        <v>635.74655393330784</v>
      </c>
      <c r="O198" s="164">
        <f t="shared" si="52"/>
        <v>636.20880196125643</v>
      </c>
      <c r="P198" s="164">
        <f t="shared" si="52"/>
        <v>637.37930670300182</v>
      </c>
      <c r="Q198" s="164">
        <f t="shared" si="52"/>
        <v>640.02300943654666</v>
      </c>
    </row>
    <row r="199" spans="1:17" ht="12" customHeight="1" x14ac:dyDescent="0.25">
      <c r="A199" s="163" t="s">
        <v>142</v>
      </c>
      <c r="B199" s="162">
        <f>IF(B123=0,0,B123/0.086*1000000/B$13)</f>
        <v>2028.136203587831</v>
      </c>
      <c r="C199" s="162">
        <f t="shared" ref="C199:Q199" si="53">IF(C123=0,0,C123/0.086*1000000/C$13)</f>
        <v>2092.5475886681052</v>
      </c>
      <c r="D199" s="162">
        <f t="shared" si="53"/>
        <v>2195.8879031444503</v>
      </c>
      <c r="E199" s="162">
        <f t="shared" si="53"/>
        <v>2207.402648695489</v>
      </c>
      <c r="F199" s="162">
        <f t="shared" si="53"/>
        <v>2175.8298064372866</v>
      </c>
      <c r="G199" s="162">
        <f t="shared" si="53"/>
        <v>2191.3741663533897</v>
      </c>
      <c r="H199" s="162">
        <f t="shared" si="53"/>
        <v>2239.6188632012436</v>
      </c>
      <c r="I199" s="162">
        <f t="shared" si="53"/>
        <v>2299.0735814707864</v>
      </c>
      <c r="J199" s="162">
        <f t="shared" si="53"/>
        <v>2391.2690230729636</v>
      </c>
      <c r="K199" s="162">
        <f t="shared" si="53"/>
        <v>2461.904142887829</v>
      </c>
      <c r="L199" s="162">
        <f t="shared" si="53"/>
        <v>2565.8948918147266</v>
      </c>
      <c r="M199" s="162">
        <f t="shared" si="53"/>
        <v>2752.7632493370111</v>
      </c>
      <c r="N199" s="162">
        <f t="shared" si="53"/>
        <v>2974.0234432363318</v>
      </c>
      <c r="O199" s="162">
        <f t="shared" si="53"/>
        <v>2886.8213742472153</v>
      </c>
      <c r="P199" s="162">
        <f t="shared" si="53"/>
        <v>2855.5946813798519</v>
      </c>
      <c r="Q199" s="162">
        <f t="shared" si="53"/>
        <v>2918.3436648016254</v>
      </c>
    </row>
    <row r="200" spans="1:17" ht="12" customHeight="1" x14ac:dyDescent="0.25">
      <c r="A200" s="161" t="s">
        <v>141</v>
      </c>
      <c r="B200" s="160">
        <f>IF(B124=0,0,B124/0.086*1000000/B$14)</f>
        <v>1915.7083200651869</v>
      </c>
      <c r="C200" s="160">
        <f t="shared" ref="C200:Q200" si="54">IF(C124=0,0,C124/0.086*1000000/C$14)</f>
        <v>1962.4089735427563</v>
      </c>
      <c r="D200" s="160">
        <f t="shared" si="54"/>
        <v>2046.8733983307525</v>
      </c>
      <c r="E200" s="160">
        <f t="shared" si="54"/>
        <v>2056.3893025801326</v>
      </c>
      <c r="F200" s="160">
        <f t="shared" si="54"/>
        <v>2034.7458245051093</v>
      </c>
      <c r="G200" s="160">
        <f t="shared" si="54"/>
        <v>2050.5984271936895</v>
      </c>
      <c r="H200" s="160">
        <f t="shared" si="54"/>
        <v>2093.8674675926763</v>
      </c>
      <c r="I200" s="160">
        <f t="shared" si="54"/>
        <v>2141.0923781630418</v>
      </c>
      <c r="J200" s="160">
        <f t="shared" si="54"/>
        <v>2194.69537854192</v>
      </c>
      <c r="K200" s="160">
        <f t="shared" si="54"/>
        <v>2238.1317656558676</v>
      </c>
      <c r="L200" s="160">
        <f t="shared" si="54"/>
        <v>2307.2261576871374</v>
      </c>
      <c r="M200" s="160">
        <f t="shared" si="54"/>
        <v>2437.4157116379292</v>
      </c>
      <c r="N200" s="160">
        <f t="shared" si="54"/>
        <v>2582.9574248256381</v>
      </c>
      <c r="O200" s="160">
        <f t="shared" si="54"/>
        <v>2528.8906481260819</v>
      </c>
      <c r="P200" s="160">
        <f t="shared" si="54"/>
        <v>2510.4574054211653</v>
      </c>
      <c r="Q200" s="160">
        <f t="shared" si="54"/>
        <v>2547.6350387180205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1318.288532332105</v>
      </c>
      <c r="C201" s="156">
        <f t="shared" si="55"/>
        <v>1361.6617796890375</v>
      </c>
      <c r="D201" s="156">
        <f t="shared" si="55"/>
        <v>1432.7897911065768</v>
      </c>
      <c r="E201" s="156">
        <f t="shared" si="55"/>
        <v>1443.7969668927071</v>
      </c>
      <c r="F201" s="156">
        <f t="shared" si="55"/>
        <v>1422.6086195864125</v>
      </c>
      <c r="G201" s="156">
        <f t="shared" si="55"/>
        <v>1433.4426895967897</v>
      </c>
      <c r="H201" s="156">
        <f t="shared" si="55"/>
        <v>1465.0456007767766</v>
      </c>
      <c r="I201" s="156">
        <f t="shared" si="55"/>
        <v>1509.2416462919859</v>
      </c>
      <c r="J201" s="156">
        <f t="shared" si="55"/>
        <v>1561.6234825755778</v>
      </c>
      <c r="K201" s="156">
        <f t="shared" si="55"/>
        <v>1606.6423434582086</v>
      </c>
      <c r="L201" s="156">
        <f t="shared" si="55"/>
        <v>1672.5277326304454</v>
      </c>
      <c r="M201" s="156">
        <f t="shared" si="55"/>
        <v>1801.7986676408391</v>
      </c>
      <c r="N201" s="156">
        <f t="shared" si="55"/>
        <v>1947.2108708923295</v>
      </c>
      <c r="O201" s="156">
        <f t="shared" si="55"/>
        <v>1892.6818461648234</v>
      </c>
      <c r="P201" s="156">
        <f t="shared" si="55"/>
        <v>1873.078098718164</v>
      </c>
      <c r="Q201" s="156">
        <f t="shared" si="55"/>
        <v>1907.612029281474</v>
      </c>
    </row>
    <row r="202" spans="1:17" ht="12" customHeight="1" x14ac:dyDescent="0.25">
      <c r="A202" s="148" t="s">
        <v>59</v>
      </c>
      <c r="B202" s="156">
        <f t="shared" si="55"/>
        <v>597.41978773308222</v>
      </c>
      <c r="C202" s="156">
        <f t="shared" si="55"/>
        <v>600.74719385371884</v>
      </c>
      <c r="D202" s="156">
        <f t="shared" si="55"/>
        <v>614.08360722417569</v>
      </c>
      <c r="E202" s="156">
        <f t="shared" si="55"/>
        <v>612.59233568742536</v>
      </c>
      <c r="F202" s="156">
        <f t="shared" si="55"/>
        <v>612.13720491869697</v>
      </c>
      <c r="G202" s="156">
        <f t="shared" si="55"/>
        <v>617.15573759689994</v>
      </c>
      <c r="H202" s="156">
        <f t="shared" si="55"/>
        <v>628.82186681589997</v>
      </c>
      <c r="I202" s="156">
        <f t="shared" si="55"/>
        <v>631.85073187105581</v>
      </c>
      <c r="J202" s="156">
        <f t="shared" si="55"/>
        <v>633.07189596634237</v>
      </c>
      <c r="K202" s="156">
        <f t="shared" si="55"/>
        <v>631.489422197659</v>
      </c>
      <c r="L202" s="156">
        <f t="shared" si="55"/>
        <v>634.69842505669237</v>
      </c>
      <c r="M202" s="156">
        <f t="shared" si="55"/>
        <v>635.61704399708992</v>
      </c>
      <c r="N202" s="156">
        <f t="shared" si="55"/>
        <v>635.74655393330909</v>
      </c>
      <c r="O202" s="156">
        <f t="shared" si="55"/>
        <v>636.20880196125881</v>
      </c>
      <c r="P202" s="156">
        <f t="shared" si="55"/>
        <v>637.37930670300193</v>
      </c>
      <c r="Q202" s="156">
        <f t="shared" si="55"/>
        <v>640.02300943654666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609.88704131165048</v>
      </c>
      <c r="C203" s="157">
        <f t="shared" si="56"/>
        <v>630.31499475548969</v>
      </c>
      <c r="D203" s="157">
        <f t="shared" si="56"/>
        <v>662.97304832512543</v>
      </c>
      <c r="E203" s="157">
        <f t="shared" si="56"/>
        <v>670.49929716540385</v>
      </c>
      <c r="F203" s="157">
        <f t="shared" si="56"/>
        <v>674.04350731230261</v>
      </c>
      <c r="G203" s="157">
        <f t="shared" si="56"/>
        <v>688.50023855349912</v>
      </c>
      <c r="H203" s="157">
        <f t="shared" si="56"/>
        <v>718.7764895675316</v>
      </c>
      <c r="I203" s="157">
        <f t="shared" si="56"/>
        <v>743.23458514747404</v>
      </c>
      <c r="J203" s="157">
        <f t="shared" si="56"/>
        <v>765.03186287561641</v>
      </c>
      <c r="K203" s="157">
        <f t="shared" si="56"/>
        <v>778.90639550636547</v>
      </c>
      <c r="L203" s="157">
        <f t="shared" si="56"/>
        <v>762.11747323613486</v>
      </c>
      <c r="M203" s="157">
        <f t="shared" si="56"/>
        <v>851.38022748310971</v>
      </c>
      <c r="N203" s="157">
        <f t="shared" si="56"/>
        <v>898.61773411613422</v>
      </c>
      <c r="O203" s="157">
        <f t="shared" si="56"/>
        <v>901.14506283016112</v>
      </c>
      <c r="P203" s="157">
        <f t="shared" si="56"/>
        <v>927.89342066742574</v>
      </c>
      <c r="Q203" s="157">
        <f t="shared" si="56"/>
        <v>903.52193089044374</v>
      </c>
    </row>
    <row r="204" spans="1:17" ht="12" customHeight="1" x14ac:dyDescent="0.25">
      <c r="A204" s="23" t="s">
        <v>57</v>
      </c>
      <c r="B204" s="156">
        <f>IF(B128=0,0,B128/0.086*1000000/B$16)</f>
        <v>544.46128703573788</v>
      </c>
      <c r="C204" s="156">
        <f t="shared" ref="C204:Q204" si="57">IF(C128=0,0,C128/0.086*1000000/C$16)</f>
        <v>553.4487320490025</v>
      </c>
      <c r="D204" s="156">
        <f t="shared" si="57"/>
        <v>564.67265642811128</v>
      </c>
      <c r="E204" s="156">
        <f t="shared" si="57"/>
        <v>566.85905717732157</v>
      </c>
      <c r="F204" s="156">
        <f t="shared" si="57"/>
        <v>571.31025287136674</v>
      </c>
      <c r="G204" s="156">
        <f t="shared" si="57"/>
        <v>580.31081237837839</v>
      </c>
      <c r="H204" s="156">
        <f t="shared" si="57"/>
        <v>639.27233524213977</v>
      </c>
      <c r="I204" s="156">
        <f t="shared" si="57"/>
        <v>588.11973633679156</v>
      </c>
      <c r="J204" s="156">
        <f t="shared" si="57"/>
        <v>626.87888325115864</v>
      </c>
      <c r="K204" s="156">
        <f t="shared" si="57"/>
        <v>614.82379054736873</v>
      </c>
      <c r="L204" s="156">
        <f t="shared" si="57"/>
        <v>612.95303210226609</v>
      </c>
      <c r="M204" s="156">
        <f t="shared" si="57"/>
        <v>527.72850149098269</v>
      </c>
      <c r="N204" s="156">
        <f t="shared" si="57"/>
        <v>600.12251563735606</v>
      </c>
      <c r="O204" s="156">
        <f t="shared" si="57"/>
        <v>667.43495780021135</v>
      </c>
      <c r="P204" s="156">
        <f t="shared" si="57"/>
        <v>604.39576723379582</v>
      </c>
      <c r="Q204" s="156">
        <f t="shared" si="57"/>
        <v>601.09780119639936</v>
      </c>
    </row>
    <row r="205" spans="1:17" ht="12" customHeight="1" x14ac:dyDescent="0.25">
      <c r="A205" s="29" t="s">
        <v>140</v>
      </c>
      <c r="B205" s="57">
        <f>IF(B129=0,0,B129/0.086*1000000/B$17)</f>
        <v>646.92709634247694</v>
      </c>
      <c r="C205" s="57">
        <f t="shared" ref="C205:Q205" si="58">IF(C129=0,0,C129/0.086*1000000/C$17)</f>
        <v>677.01501641761899</v>
      </c>
      <c r="D205" s="57">
        <f t="shared" si="58"/>
        <v>713.63904791430969</v>
      </c>
      <c r="E205" s="57">
        <f t="shared" si="58"/>
        <v>721.61009176864582</v>
      </c>
      <c r="F205" s="57">
        <f t="shared" si="58"/>
        <v>718.17578229230946</v>
      </c>
      <c r="G205" s="57">
        <f t="shared" si="58"/>
        <v>728.38106511306182</v>
      </c>
      <c r="H205" s="57">
        <f t="shared" si="58"/>
        <v>749.14424333799889</v>
      </c>
      <c r="I205" s="57">
        <f t="shared" si="58"/>
        <v>799.0651150602954</v>
      </c>
      <c r="J205" s="57">
        <f t="shared" si="58"/>
        <v>815.90678955309488</v>
      </c>
      <c r="K205" s="57">
        <f t="shared" si="58"/>
        <v>840.01683048434052</v>
      </c>
      <c r="L205" s="57">
        <f t="shared" si="58"/>
        <v>831.51731238282946</v>
      </c>
      <c r="M205" s="57">
        <f t="shared" si="58"/>
        <v>957.15908427078034</v>
      </c>
      <c r="N205" s="57">
        <f t="shared" si="58"/>
        <v>987.95037323116571</v>
      </c>
      <c r="O205" s="57">
        <f t="shared" si="58"/>
        <v>966.72143736287092</v>
      </c>
      <c r="P205" s="57">
        <f t="shared" si="58"/>
        <v>983.38679955360942</v>
      </c>
      <c r="Q205" s="57">
        <f t="shared" si="58"/>
        <v>953.8618263697623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106.83892299244269</v>
      </c>
      <c r="C207" s="168">
        <f t="shared" ref="C207:Q207" si="59">SUM(C208,C211,C213,C222)</f>
        <v>111.64508529367788</v>
      </c>
      <c r="D207" s="168">
        <f t="shared" si="59"/>
        <v>102.04244798200868</v>
      </c>
      <c r="E207" s="168">
        <f t="shared" si="59"/>
        <v>98.349122985854606</v>
      </c>
      <c r="F207" s="168">
        <f t="shared" si="59"/>
        <v>89.395028298615145</v>
      </c>
      <c r="G207" s="168">
        <f t="shared" si="59"/>
        <v>80.872087511409106</v>
      </c>
      <c r="H207" s="168">
        <f t="shared" si="59"/>
        <v>90.253262499379929</v>
      </c>
      <c r="I207" s="168">
        <f t="shared" si="59"/>
        <v>78.418328048340797</v>
      </c>
      <c r="J207" s="168">
        <f t="shared" si="59"/>
        <v>83.9672789842394</v>
      </c>
      <c r="K207" s="168">
        <f t="shared" si="59"/>
        <v>82.147477074643447</v>
      </c>
      <c r="L207" s="168">
        <f t="shared" si="59"/>
        <v>95.362778860875139</v>
      </c>
      <c r="M207" s="168">
        <f t="shared" si="59"/>
        <v>63.489763413842546</v>
      </c>
      <c r="N207" s="168">
        <f t="shared" si="59"/>
        <v>67.295235513626352</v>
      </c>
      <c r="O207" s="168">
        <f t="shared" si="59"/>
        <v>71.121832372874806</v>
      </c>
      <c r="P207" s="168">
        <f t="shared" si="59"/>
        <v>42.851100054755527</v>
      </c>
      <c r="Q207" s="168">
        <f t="shared" si="59"/>
        <v>41.517211765458804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106.83892299244269</v>
      </c>
      <c r="C222" s="157">
        <f t="shared" ref="C222:Q222" si="68">IF(C165=0,0,C165*1000000/C$5)</f>
        <v>111.64508529367788</v>
      </c>
      <c r="D222" s="157">
        <f t="shared" si="68"/>
        <v>102.04244798200868</v>
      </c>
      <c r="E222" s="157">
        <f t="shared" si="68"/>
        <v>98.349122985854606</v>
      </c>
      <c r="F222" s="157">
        <f t="shared" si="68"/>
        <v>89.395028298615145</v>
      </c>
      <c r="G222" s="157">
        <f t="shared" si="68"/>
        <v>80.872087511409106</v>
      </c>
      <c r="H222" s="157">
        <f t="shared" si="68"/>
        <v>90.253262499379929</v>
      </c>
      <c r="I222" s="157">
        <f t="shared" si="68"/>
        <v>78.418328048340797</v>
      </c>
      <c r="J222" s="157">
        <f t="shared" si="68"/>
        <v>83.9672789842394</v>
      </c>
      <c r="K222" s="157">
        <f t="shared" si="68"/>
        <v>82.147477074643447</v>
      </c>
      <c r="L222" s="157">
        <f t="shared" si="68"/>
        <v>95.362778860875139</v>
      </c>
      <c r="M222" s="157">
        <f t="shared" si="68"/>
        <v>63.489763413842546</v>
      </c>
      <c r="N222" s="157">
        <f t="shared" si="68"/>
        <v>67.295235513626352</v>
      </c>
      <c r="O222" s="157">
        <f t="shared" si="68"/>
        <v>71.121832372874806</v>
      </c>
      <c r="P222" s="157">
        <f t="shared" si="68"/>
        <v>42.851100054755527</v>
      </c>
      <c r="Q222" s="157">
        <f t="shared" si="68"/>
        <v>41.517211765458804</v>
      </c>
    </row>
    <row r="223" spans="1:17" ht="12" customHeight="1" x14ac:dyDescent="0.25">
      <c r="A223" s="23" t="s">
        <v>57</v>
      </c>
      <c r="B223" s="156">
        <f>IF(B166=0,0,B166*1000000/B$16)</f>
        <v>295.55400770247616</v>
      </c>
      <c r="C223" s="156">
        <f t="shared" ref="C223:Q223" si="69">IF(C166=0,0,C166*1000000/C$16)</f>
        <v>295.40817898472903</v>
      </c>
      <c r="D223" s="156">
        <f t="shared" si="69"/>
        <v>300.02161957824757</v>
      </c>
      <c r="E223" s="156">
        <f t="shared" si="69"/>
        <v>297.77718486585758</v>
      </c>
      <c r="F223" s="156">
        <f t="shared" si="69"/>
        <v>297.49311959612692</v>
      </c>
      <c r="G223" s="156">
        <f t="shared" si="69"/>
        <v>300.26334632536526</v>
      </c>
      <c r="H223" s="156">
        <f t="shared" si="69"/>
        <v>326.54039010047074</v>
      </c>
      <c r="I223" s="156">
        <f t="shared" si="69"/>
        <v>296.28921550362134</v>
      </c>
      <c r="J223" s="156">
        <f t="shared" si="69"/>
        <v>311.98391783211758</v>
      </c>
      <c r="K223" s="156">
        <f t="shared" si="69"/>
        <v>302.71491427378879</v>
      </c>
      <c r="L223" s="156">
        <f t="shared" si="69"/>
        <v>300.33062588552639</v>
      </c>
      <c r="M223" s="156">
        <f t="shared" si="69"/>
        <v>257.74948729201742</v>
      </c>
      <c r="N223" s="156">
        <f t="shared" si="69"/>
        <v>292.15488621032961</v>
      </c>
      <c r="O223" s="156">
        <f t="shared" si="69"/>
        <v>324.59560295310138</v>
      </c>
      <c r="P223" s="156">
        <f t="shared" si="69"/>
        <v>292.65081657939521</v>
      </c>
      <c r="Q223" s="156">
        <f t="shared" si="69"/>
        <v>290.93780582788781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122.78471127438348</v>
      </c>
      <c r="C226" s="184">
        <f>C169/RES_summary!C$19</f>
        <v>128.26085219182758</v>
      </c>
      <c r="D226" s="184">
        <f>D169/RES_summary!D$19</f>
        <v>122.63351859183396</v>
      </c>
      <c r="E226" s="184">
        <f>E169/RES_summary!E$19</f>
        <v>124.37207120353781</v>
      </c>
      <c r="F226" s="184">
        <f>F169/RES_summary!F$19</f>
        <v>118.22777066561892</v>
      </c>
      <c r="G226" s="184">
        <f>G169/RES_summary!G$19</f>
        <v>113.21079850429868</v>
      </c>
      <c r="H226" s="184">
        <f>H169/RES_summary!H$19</f>
        <v>113.28953282855547</v>
      </c>
      <c r="I226" s="184">
        <f>I169/RES_summary!I$19</f>
        <v>101.1022562656099</v>
      </c>
      <c r="J226" s="184">
        <f>J169/RES_summary!J$19</f>
        <v>113.12439032639752</v>
      </c>
      <c r="K226" s="184">
        <f>K169/RES_summary!K$19</f>
        <v>111.73628379540982</v>
      </c>
      <c r="L226" s="184">
        <f>L169/RES_summary!L$19</f>
        <v>127.37019932708472</v>
      </c>
      <c r="M226" s="184">
        <f>M169/RES_summary!M$19</f>
        <v>100.32612961855901</v>
      </c>
      <c r="N226" s="184">
        <f>N169/RES_summary!N$19</f>
        <v>107.34979603886315</v>
      </c>
      <c r="O226" s="184">
        <f>O169/RES_summary!O$19</f>
        <v>112.64148144264566</v>
      </c>
      <c r="P226" s="184">
        <f>P169/RES_summary!P$19</f>
        <v>85.863532557353537</v>
      </c>
      <c r="Q226" s="184">
        <f>Q169/RES_summary!Q$19</f>
        <v>90.56670239792598</v>
      </c>
    </row>
    <row r="227" spans="1:17" ht="12" customHeight="1" x14ac:dyDescent="0.25">
      <c r="A227" s="158" t="s">
        <v>65</v>
      </c>
      <c r="B227" s="178">
        <f>B170/RES_summary!B$19</f>
        <v>93.421225406764918</v>
      </c>
      <c r="C227" s="178">
        <f>C170/RES_summary!C$19</f>
        <v>98.69735355705636</v>
      </c>
      <c r="D227" s="178">
        <f>D170/RES_summary!D$19</f>
        <v>92.577107736286521</v>
      </c>
      <c r="E227" s="178">
        <f>E170/RES_summary!E$19</f>
        <v>94.572242081954016</v>
      </c>
      <c r="F227" s="178">
        <f>F170/RES_summary!F$19</f>
        <v>88.892661849692345</v>
      </c>
      <c r="G227" s="178">
        <f>G170/RES_summary!G$19</f>
        <v>83.925159727411028</v>
      </c>
      <c r="H227" s="178">
        <f>H170/RES_summary!H$19</f>
        <v>83.366052753194666</v>
      </c>
      <c r="I227" s="178">
        <f>I170/RES_summary!I$19</f>
        <v>71.23391976035191</v>
      </c>
      <c r="J227" s="178">
        <f>J170/RES_summary!J$19</f>
        <v>83.063463486356682</v>
      </c>
      <c r="K227" s="178">
        <f>K170/RES_summary!K$19</f>
        <v>81.815018539052218</v>
      </c>
      <c r="L227" s="178">
        <f>L170/RES_summary!L$19</f>
        <v>97.589473312250192</v>
      </c>
      <c r="M227" s="178">
        <f>M170/RES_summary!M$19</f>
        <v>70.150881506135633</v>
      </c>
      <c r="N227" s="178">
        <f>N170/RES_summary!N$19</f>
        <v>76.603714142048688</v>
      </c>
      <c r="O227" s="178">
        <f>O170/RES_summary!O$19</f>
        <v>81.960180317475704</v>
      </c>
      <c r="P227" s="178">
        <f>P170/RES_summary!P$19</f>
        <v>55.524098315917648</v>
      </c>
      <c r="Q227" s="178">
        <f>Q170/RES_summary!Q$19</f>
        <v>60.494680031779801</v>
      </c>
    </row>
    <row r="228" spans="1:17" ht="12" customHeight="1" x14ac:dyDescent="0.25">
      <c r="A228" s="23" t="s">
        <v>149</v>
      </c>
      <c r="B228" s="177">
        <f>B171/RES_summary!B$19</f>
        <v>93.122182984934611</v>
      </c>
      <c r="C228" s="177">
        <f>C171/RES_summary!C$19</f>
        <v>98.386456971055068</v>
      </c>
      <c r="D228" s="177">
        <f>D171/RES_summary!D$19</f>
        <v>92.233411720232979</v>
      </c>
      <c r="E228" s="177">
        <f>E171/RES_summary!E$19</f>
        <v>94.226982821358078</v>
      </c>
      <c r="F228" s="177">
        <f>F171/RES_summary!F$19</f>
        <v>88.582252545483428</v>
      </c>
      <c r="G228" s="177">
        <f>G171/RES_summary!G$19</f>
        <v>83.632057315280875</v>
      </c>
      <c r="H228" s="177">
        <f>H171/RES_summary!H$19</f>
        <v>83.081014120989636</v>
      </c>
      <c r="I228" s="177">
        <f>I171/RES_summary!I$19</f>
        <v>70.935579673134626</v>
      </c>
      <c r="J228" s="177">
        <f>J171/RES_summary!J$19</f>
        <v>82.753228820301544</v>
      </c>
      <c r="K228" s="177">
        <f>K171/RES_summary!K$19</f>
        <v>81.458362006990299</v>
      </c>
      <c r="L228" s="177">
        <f>L171/RES_summary!L$19</f>
        <v>97.257981606428729</v>
      </c>
      <c r="M228" s="177">
        <f>M171/RES_summary!M$19</f>
        <v>69.758445208277038</v>
      </c>
      <c r="N228" s="177">
        <f>N171/RES_summary!N$19</f>
        <v>76.115572745552399</v>
      </c>
      <c r="O228" s="177">
        <f>O171/RES_summary!O$19</f>
        <v>81.448943698268877</v>
      </c>
      <c r="P228" s="177">
        <f>P171/RES_summary!P$19</f>
        <v>55.008936001155</v>
      </c>
      <c r="Q228" s="177">
        <f>Q171/RES_summary!Q$19</f>
        <v>59.947792559093131</v>
      </c>
    </row>
    <row r="229" spans="1:17" ht="12" customHeight="1" x14ac:dyDescent="0.25">
      <c r="A229" s="23" t="s">
        <v>60</v>
      </c>
      <c r="B229" s="177">
        <f>B172/RES_summary!B$19</f>
        <v>0.299042421830297</v>
      </c>
      <c r="C229" s="177">
        <f>C172/RES_summary!C$19</f>
        <v>0.31089658600128306</v>
      </c>
      <c r="D229" s="177">
        <f>D172/RES_summary!D$19</f>
        <v>0.34369601605353062</v>
      </c>
      <c r="E229" s="177">
        <f>E172/RES_summary!E$19</f>
        <v>0.34525926059594603</v>
      </c>
      <c r="F229" s="177">
        <f>F172/RES_summary!F$19</f>
        <v>0.31040930420890644</v>
      </c>
      <c r="G229" s="177">
        <f>G172/RES_summary!G$19</f>
        <v>0.2931024121301597</v>
      </c>
      <c r="H229" s="177">
        <f>H172/RES_summary!H$19</f>
        <v>0.28503863220502518</v>
      </c>
      <c r="I229" s="177">
        <f>I172/RES_summary!I$19</f>
        <v>0.2983400872172931</v>
      </c>
      <c r="J229" s="177">
        <f>J172/RES_summary!J$19</f>
        <v>0.31023466605513511</v>
      </c>
      <c r="K229" s="177">
        <f>K172/RES_summary!K$19</f>
        <v>0.35665653206193426</v>
      </c>
      <c r="L229" s="177">
        <f>L172/RES_summary!L$19</f>
        <v>0.33149170582147119</v>
      </c>
      <c r="M229" s="177">
        <f>M172/RES_summary!M$19</f>
        <v>0.39243629785860362</v>
      </c>
      <c r="N229" s="177">
        <f>N172/RES_summary!N$19</f>
        <v>0.48814139649628419</v>
      </c>
      <c r="O229" s="177">
        <f>O172/RES_summary!O$19</f>
        <v>0.51123661920683972</v>
      </c>
      <c r="P229" s="177">
        <f>P172/RES_summary!P$19</f>
        <v>0.51516231476264951</v>
      </c>
      <c r="Q229" s="177">
        <f>Q172/RES_summary!Q$19</f>
        <v>0.54688747268666971</v>
      </c>
    </row>
    <row r="230" spans="1:17" ht="12" customHeight="1" x14ac:dyDescent="0.25">
      <c r="A230" s="158" t="s">
        <v>112</v>
      </c>
      <c r="B230" s="178">
        <f>B173/RES_summary!B$19</f>
        <v>5.1230945799160016E-2</v>
      </c>
      <c r="C230" s="178">
        <f>C173/RES_summary!C$19</f>
        <v>4.9723237931084817E-2</v>
      </c>
      <c r="D230" s="178">
        <f>D173/RES_summary!D$19</f>
        <v>4.9618613605483329E-2</v>
      </c>
      <c r="E230" s="178">
        <f>E173/RES_summary!E$19</f>
        <v>4.823236926131113E-2</v>
      </c>
      <c r="F230" s="178">
        <f>F173/RES_summary!F$19</f>
        <v>4.7680939252128768E-2</v>
      </c>
      <c r="G230" s="178">
        <f>G173/RES_summary!G$19</f>
        <v>4.6295156261810112E-2</v>
      </c>
      <c r="H230" s="178">
        <f>H173/RES_summary!H$19</f>
        <v>4.6383570793510139E-2</v>
      </c>
      <c r="I230" s="178">
        <f>I173/RES_summary!I$19</f>
        <v>4.799644129074316E-2</v>
      </c>
      <c r="J230" s="178">
        <f>J173/RES_summary!J$19</f>
        <v>5.2231053608423478E-2</v>
      </c>
      <c r="K230" s="178">
        <f>K173/RES_summary!K$19</f>
        <v>6.0547818404298105E-2</v>
      </c>
      <c r="L230" s="178">
        <f>L173/RES_summary!L$19</f>
        <v>6.5913282818091848E-2</v>
      </c>
      <c r="M230" s="178">
        <f>M173/RES_summary!M$19</f>
        <v>8.7210338341585078E-2</v>
      </c>
      <c r="N230" s="178">
        <f>N173/RES_summary!N$19</f>
        <v>0.10793143660870702</v>
      </c>
      <c r="O230" s="178">
        <f>O173/RES_summary!O$19</f>
        <v>0.1262681614119579</v>
      </c>
      <c r="P230" s="178">
        <f>P173/RES_summary!P$19</f>
        <v>0.1454500437987131</v>
      </c>
      <c r="Q230" s="178">
        <f>Q173/RES_summary!Q$19</f>
        <v>0.16805720816511985</v>
      </c>
    </row>
    <row r="231" spans="1:17" ht="12" customHeight="1" x14ac:dyDescent="0.25">
      <c r="A231" s="23" t="s">
        <v>60</v>
      </c>
      <c r="B231" s="177">
        <f>B174/RES_summary!B$19</f>
        <v>5.1230945799160016E-2</v>
      </c>
      <c r="C231" s="177">
        <f>C174/RES_summary!C$19</f>
        <v>4.9723237931084817E-2</v>
      </c>
      <c r="D231" s="177">
        <f>D174/RES_summary!D$19</f>
        <v>4.9618613605483329E-2</v>
      </c>
      <c r="E231" s="177">
        <f>E174/RES_summary!E$19</f>
        <v>4.823236926131113E-2</v>
      </c>
      <c r="F231" s="177">
        <f>F174/RES_summary!F$19</f>
        <v>4.7680939252128768E-2</v>
      </c>
      <c r="G231" s="177">
        <f>G174/RES_summary!G$19</f>
        <v>4.6295156261810112E-2</v>
      </c>
      <c r="H231" s="177">
        <f>H174/RES_summary!H$19</f>
        <v>4.6383570793510139E-2</v>
      </c>
      <c r="I231" s="177">
        <f>I174/RES_summary!I$19</f>
        <v>4.799644129074316E-2</v>
      </c>
      <c r="J231" s="177">
        <f>J174/RES_summary!J$19</f>
        <v>5.2231053608423478E-2</v>
      </c>
      <c r="K231" s="177">
        <f>K174/RES_summary!K$19</f>
        <v>6.0547818404298105E-2</v>
      </c>
      <c r="L231" s="177">
        <f>L174/RES_summary!L$19</f>
        <v>6.5913282818091848E-2</v>
      </c>
      <c r="M231" s="177">
        <f>M174/RES_summary!M$19</f>
        <v>8.7210338341585078E-2</v>
      </c>
      <c r="N231" s="177">
        <f>N174/RES_summary!N$19</f>
        <v>0.10793143660870702</v>
      </c>
      <c r="O231" s="177">
        <f>O174/RES_summary!O$19</f>
        <v>0.1262681614119579</v>
      </c>
      <c r="P231" s="177">
        <f>P174/RES_summary!P$19</f>
        <v>0.1454500437987131</v>
      </c>
      <c r="Q231" s="177">
        <f>Q174/RES_summary!Q$19</f>
        <v>0.16805720816511985</v>
      </c>
    </row>
    <row r="232" spans="1:17" ht="12" customHeight="1" x14ac:dyDescent="0.25">
      <c r="A232" s="158" t="s">
        <v>63</v>
      </c>
      <c r="B232" s="178">
        <f>B175/RES_summary!B$19</f>
        <v>19.773122889051617</v>
      </c>
      <c r="C232" s="178">
        <f>C175/RES_summary!C$19</f>
        <v>19.710782534769965</v>
      </c>
      <c r="D232" s="178">
        <f>D175/RES_summary!D$19</f>
        <v>20.061162070154488</v>
      </c>
      <c r="E232" s="178">
        <f>E175/RES_summary!E$19</f>
        <v>19.860167738966421</v>
      </c>
      <c r="F232" s="178">
        <f>F175/RES_summary!F$19</f>
        <v>19.600017090332827</v>
      </c>
      <c r="G232" s="178">
        <f>G175/RES_summary!G$19</f>
        <v>19.608192225144368</v>
      </c>
      <c r="H232" s="178">
        <f>H175/RES_summary!H$19</f>
        <v>19.779449626491882</v>
      </c>
      <c r="I232" s="178">
        <f>I175/RES_summary!I$19</f>
        <v>19.756697020207852</v>
      </c>
      <c r="J232" s="178">
        <f>J175/RES_summary!J$19</f>
        <v>19.666198339402147</v>
      </c>
      <c r="K232" s="178">
        <f>K175/RES_summary!K$19</f>
        <v>19.468672947510274</v>
      </c>
      <c r="L232" s="178">
        <f>L175/RES_summary!L$19</f>
        <v>19.335341382550276</v>
      </c>
      <c r="M232" s="178">
        <f>M175/RES_summary!M$19</f>
        <v>19.377199896129092</v>
      </c>
      <c r="N232" s="178">
        <f>N175/RES_summary!N$19</f>
        <v>19.404840772794952</v>
      </c>
      <c r="O232" s="178">
        <f>O175/RES_summary!O$19</f>
        <v>19.300478390561711</v>
      </c>
      <c r="P232" s="178">
        <f>P175/RES_summary!P$19</f>
        <v>19.23196288920915</v>
      </c>
      <c r="Q232" s="178">
        <f>Q175/RES_summary!Q$19</f>
        <v>19.297721429183351</v>
      </c>
    </row>
    <row r="233" spans="1:17" ht="12" customHeight="1" x14ac:dyDescent="0.25">
      <c r="A233" s="167" t="s">
        <v>148</v>
      </c>
      <c r="B233" s="183">
        <f>B176/RES_summary!B$19</f>
        <v>19.018203345917669</v>
      </c>
      <c r="C233" s="183">
        <f>C176/RES_summary!C$19</f>
        <v>19.007448755068143</v>
      </c>
      <c r="D233" s="183">
        <f>D176/RES_summary!D$19</f>
        <v>19.309068124662815</v>
      </c>
      <c r="E233" s="183">
        <f>E176/RES_summary!E$19</f>
        <v>19.142695169606068</v>
      </c>
      <c r="F233" s="183">
        <f>F176/RES_summary!F$19</f>
        <v>19.007558954847283</v>
      </c>
      <c r="G233" s="183">
        <f>G176/RES_summary!G$19</f>
        <v>19.041046775730429</v>
      </c>
      <c r="H233" s="183">
        <f>H176/RES_summary!H$19</f>
        <v>19.266781448768857</v>
      </c>
      <c r="I233" s="183">
        <f>I176/RES_summary!I$19</f>
        <v>19.21435423479366</v>
      </c>
      <c r="J233" s="183">
        <f>J176/RES_summary!J$19</f>
        <v>19.107694190207248</v>
      </c>
      <c r="K233" s="183">
        <f>K176/RES_summary!K$19</f>
        <v>18.906639835605667</v>
      </c>
      <c r="L233" s="183">
        <f>L176/RES_summary!L$19</f>
        <v>18.836491895928596</v>
      </c>
      <c r="M233" s="183">
        <f>M176/RES_summary!M$19</f>
        <v>18.784171682834543</v>
      </c>
      <c r="N233" s="183">
        <f>N176/RES_summary!N$19</f>
        <v>18.711288248265539</v>
      </c>
      <c r="O233" s="183">
        <f>O176/RES_summary!O$19</f>
        <v>18.623239358686089</v>
      </c>
      <c r="P233" s="183">
        <f>P176/RES_summary!P$19</f>
        <v>18.569538283281211</v>
      </c>
      <c r="Q233" s="183">
        <f>Q176/RES_summary!Q$19</f>
        <v>18.557135069509648</v>
      </c>
    </row>
    <row r="234" spans="1:17" ht="12" customHeight="1" x14ac:dyDescent="0.25">
      <c r="A234" s="167" t="s">
        <v>147</v>
      </c>
      <c r="B234" s="183">
        <f>B177/RES_summary!B$19</f>
        <v>18.147435714161634</v>
      </c>
      <c r="C234" s="183">
        <f>C177/RES_summary!C$19</f>
        <v>18.164683894109213</v>
      </c>
      <c r="D234" s="183">
        <f>D177/RES_summary!D$19</f>
        <v>18.480733384937405</v>
      </c>
      <c r="E234" s="183">
        <f>E177/RES_summary!E$19</f>
        <v>18.348517229218217</v>
      </c>
      <c r="F234" s="183">
        <f>F177/RES_summary!F$19</f>
        <v>18.244766079206222</v>
      </c>
      <c r="G234" s="183">
        <f>G177/RES_summary!G$19</f>
        <v>18.301925052575836</v>
      </c>
      <c r="H234" s="183">
        <f>H177/RES_summary!H$19</f>
        <v>18.545451431032244</v>
      </c>
      <c r="I234" s="183">
        <f>I177/RES_summary!I$19</f>
        <v>18.522022764533034</v>
      </c>
      <c r="J234" s="183">
        <f>J177/RES_summary!J$19</f>
        <v>18.445247535370065</v>
      </c>
      <c r="K234" s="183">
        <f>K177/RES_summary!K$19</f>
        <v>18.278658378145845</v>
      </c>
      <c r="L234" s="183">
        <f>L177/RES_summary!L$19</f>
        <v>18.239991834907968</v>
      </c>
      <c r="M234" s="183">
        <f>M177/RES_summary!M$19</f>
        <v>18.189489785673139</v>
      </c>
      <c r="N234" s="183">
        <f>N177/RES_summary!N$19</f>
        <v>18.120599347626754</v>
      </c>
      <c r="O234" s="183">
        <f>O177/RES_summary!O$19</f>
        <v>18.037965884599714</v>
      </c>
      <c r="P234" s="183">
        <f>P177/RES_summary!P$19</f>
        <v>17.989017619549415</v>
      </c>
      <c r="Q234" s="183">
        <f>Q177/RES_summary!Q$19</f>
        <v>17.980958154278891</v>
      </c>
    </row>
    <row r="235" spans="1:17" ht="12" customHeight="1" x14ac:dyDescent="0.25">
      <c r="A235" s="166" t="s">
        <v>61</v>
      </c>
      <c r="B235" s="182">
        <f>B178/RES_summary!B$19</f>
        <v>12.361832174846629</v>
      </c>
      <c r="C235" s="182">
        <f>C178/RES_summary!C$19</f>
        <v>12.354841690794608</v>
      </c>
      <c r="D235" s="182">
        <f>D178/RES_summary!D$19</f>
        <v>12.550894281030773</v>
      </c>
      <c r="E235" s="182">
        <f>E178/RES_summary!E$19</f>
        <v>12.442751860243902</v>
      </c>
      <c r="F235" s="182">
        <f>F178/RES_summary!F$19</f>
        <v>12.354913320650997</v>
      </c>
      <c r="G235" s="182">
        <f>G178/RES_summary!G$19</f>
        <v>12.376680404224661</v>
      </c>
      <c r="H235" s="182">
        <f>H178/RES_summary!H$19</f>
        <v>12.523407941699766</v>
      </c>
      <c r="I235" s="182">
        <f>I178/RES_summary!I$19</f>
        <v>12.489330252615828</v>
      </c>
      <c r="J235" s="182">
        <f>J178/RES_summary!J$19</f>
        <v>12.420001223634726</v>
      </c>
      <c r="K235" s="182">
        <f>K178/RES_summary!K$19</f>
        <v>12.28931589314368</v>
      </c>
      <c r="L235" s="182">
        <f>L178/RES_summary!L$19</f>
        <v>12.243719732353561</v>
      </c>
      <c r="M235" s="182">
        <f>M178/RES_summary!M$19</f>
        <v>12.209711593842474</v>
      </c>
      <c r="N235" s="182">
        <f>N178/RES_summary!N$19</f>
        <v>12.1623373613727</v>
      </c>
      <c r="O235" s="182">
        <f>O178/RES_summary!O$19</f>
        <v>12.105105583146052</v>
      </c>
      <c r="P235" s="182">
        <f>P178/RES_summary!P$19</f>
        <v>12.070199884132844</v>
      </c>
      <c r="Q235" s="182">
        <f>Q178/RES_summary!Q$19</f>
        <v>12.062137795181295</v>
      </c>
    </row>
    <row r="236" spans="1:17" ht="12" customHeight="1" x14ac:dyDescent="0.25">
      <c r="A236" s="147" t="s">
        <v>59</v>
      </c>
      <c r="B236" s="181">
        <f>B179/RES_summary!B$19</f>
        <v>5.7856035393150034</v>
      </c>
      <c r="C236" s="181">
        <f>C179/RES_summary!C$19</f>
        <v>5.8098422033146075</v>
      </c>
      <c r="D236" s="181">
        <f>D179/RES_summary!D$19</f>
        <v>5.9298391039066329</v>
      </c>
      <c r="E236" s="181">
        <f>E179/RES_summary!E$19</f>
        <v>5.9057653689743121</v>
      </c>
      <c r="F236" s="181">
        <f>F179/RES_summary!F$19</f>
        <v>5.8898527585552234</v>
      </c>
      <c r="G236" s="181">
        <f>G179/RES_summary!G$19</f>
        <v>5.925244648351172</v>
      </c>
      <c r="H236" s="181">
        <f>H179/RES_summary!H$19</f>
        <v>6.0220434893324803</v>
      </c>
      <c r="I236" s="181">
        <f>I179/RES_summary!I$19</f>
        <v>6.0326925119172072</v>
      </c>
      <c r="J236" s="181">
        <f>J179/RES_summary!J$19</f>
        <v>6.0252463117353363</v>
      </c>
      <c r="K236" s="181">
        <f>K179/RES_summary!K$19</f>
        <v>5.9893424850021661</v>
      </c>
      <c r="L236" s="181">
        <f>L179/RES_summary!L$19</f>
        <v>5.996272102554407</v>
      </c>
      <c r="M236" s="181">
        <f>M179/RES_summary!M$19</f>
        <v>5.9797781918306629</v>
      </c>
      <c r="N236" s="181">
        <f>N179/RES_summary!N$19</f>
        <v>5.9582619862540565</v>
      </c>
      <c r="O236" s="181">
        <f>O179/RES_summary!O$19</f>
        <v>5.9328603014536645</v>
      </c>
      <c r="P236" s="181">
        <f>P179/RES_summary!P$19</f>
        <v>5.9188177354165719</v>
      </c>
      <c r="Q236" s="181">
        <f>Q179/RES_summary!Q$19</f>
        <v>5.9188203590976007</v>
      </c>
    </row>
    <row r="237" spans="1:17" ht="12" customHeight="1" x14ac:dyDescent="0.25">
      <c r="A237" s="163" t="s">
        <v>142</v>
      </c>
      <c r="B237" s="180">
        <f>B180/RES_summary!B$19</f>
        <v>26.969173344329096</v>
      </c>
      <c r="C237" s="180">
        <f>C180/RES_summary!C$19</f>
        <v>27.736103489859904</v>
      </c>
      <c r="D237" s="180">
        <f>D180/RES_summary!D$19</f>
        <v>28.927002846378755</v>
      </c>
      <c r="E237" s="180">
        <f>E180/RES_summary!E$19</f>
        <v>28.871977847192461</v>
      </c>
      <c r="F237" s="180">
        <f>F180/RES_summary!F$19</f>
        <v>28.28379478475161</v>
      </c>
      <c r="G237" s="180">
        <f>G180/RES_summary!G$19</f>
        <v>28.244973818363849</v>
      </c>
      <c r="H237" s="180">
        <f>H180/RES_summary!H$19</f>
        <v>28.658227691166314</v>
      </c>
      <c r="I237" s="180">
        <f>I180/RES_summary!I$19</f>
        <v>28.987161817882424</v>
      </c>
      <c r="J237" s="180">
        <f>J180/RES_summary!J$19</f>
        <v>29.812962943408756</v>
      </c>
      <c r="K237" s="180">
        <f>K180/RES_summary!K$19</f>
        <v>30.513583482352676</v>
      </c>
      <c r="L237" s="180">
        <f>L180/RES_summary!L$19</f>
        <v>31.566624910101108</v>
      </c>
      <c r="M237" s="180">
        <f>M180/RES_summary!M$19</f>
        <v>33.360552626368545</v>
      </c>
      <c r="N237" s="180">
        <f>N180/RES_summary!N$19</f>
        <v>35.734171471007159</v>
      </c>
      <c r="O237" s="180">
        <f>O180/RES_summary!O$19</f>
        <v>34.281090915776034</v>
      </c>
      <c r="P237" s="180">
        <f>P180/RES_summary!P$19</f>
        <v>33.677600648173424</v>
      </c>
      <c r="Q237" s="180">
        <f>Q180/RES_summary!Q$19</f>
        <v>33.968848405263635</v>
      </c>
    </row>
    <row r="238" spans="1:17" ht="12" customHeight="1" x14ac:dyDescent="0.25">
      <c r="A238" s="161" t="s">
        <v>141</v>
      </c>
      <c r="B238" s="179">
        <f>B181/RES_summary!B$19</f>
        <v>23.315566213129113</v>
      </c>
      <c r="C238" s="179">
        <f>C181/RES_summary!C$19</f>
        <v>23.838309471724394</v>
      </c>
      <c r="D238" s="179">
        <f>D181/RES_summary!D$19</f>
        <v>24.732390954052775</v>
      </c>
      <c r="E238" s="179">
        <f>E181/RES_summary!E$19</f>
        <v>24.672550969649365</v>
      </c>
      <c r="F238" s="179">
        <f>F181/RES_summary!F$19</f>
        <v>24.2743193686441</v>
      </c>
      <c r="G238" s="179">
        <f>G181/RES_summary!G$19</f>
        <v>24.284477630287597</v>
      </c>
      <c r="H238" s="179">
        <f>H181/RES_summary!H$19</f>
        <v>24.64989148859058</v>
      </c>
      <c r="I238" s="179">
        <f>I181/RES_summary!I$19</f>
        <v>24.874347693540578</v>
      </c>
      <c r="J238" s="179">
        <f>J181/RES_summary!J$19</f>
        <v>25.403672224952139</v>
      </c>
      <c r="K238" s="179">
        <f>K181/RES_summary!K$19</f>
        <v>25.823171748531436</v>
      </c>
      <c r="L238" s="179">
        <f>L181/RES_summary!L$19</f>
        <v>26.51457829412028</v>
      </c>
      <c r="M238" s="179">
        <f>M181/RES_summary!M$19</f>
        <v>27.664137398970308</v>
      </c>
      <c r="N238" s="179">
        <f>N181/RES_summary!N$19</f>
        <v>29.185473442408682</v>
      </c>
      <c r="O238" s="179">
        <f>O181/RES_summary!O$19</f>
        <v>28.215569396708258</v>
      </c>
      <c r="P238" s="179">
        <f>P181/RES_summary!P$19</f>
        <v>27.809258156729225</v>
      </c>
      <c r="Q238" s="179">
        <f>Q181/RES_summary!Q$19</f>
        <v>27.998571822518947</v>
      </c>
    </row>
    <row r="239" spans="1:17" ht="12" customHeight="1" x14ac:dyDescent="0.25">
      <c r="A239" s="148" t="s">
        <v>60</v>
      </c>
      <c r="B239" s="177">
        <f>B182/RES_summary!B$19</f>
        <v>17.529962673814104</v>
      </c>
      <c r="C239" s="177">
        <f>C182/RES_summary!C$19</f>
        <v>18.028467268409731</v>
      </c>
      <c r="D239" s="177">
        <f>D182/RES_summary!D$19</f>
        <v>18.802551850146148</v>
      </c>
      <c r="E239" s="177">
        <f>E182/RES_summary!E$19</f>
        <v>18.76678560067505</v>
      </c>
      <c r="F239" s="177">
        <f>F182/RES_summary!F$19</f>
        <v>18.384466610088875</v>
      </c>
      <c r="G239" s="177">
        <f>G182/RES_summary!G$19</f>
        <v>18.359232981936426</v>
      </c>
      <c r="H239" s="177">
        <f>H182/RES_summary!H$19</f>
        <v>18.627847999258098</v>
      </c>
      <c r="I239" s="177">
        <f>I182/RES_summary!I$19</f>
        <v>18.841655181623373</v>
      </c>
      <c r="J239" s="177">
        <f>J182/RES_summary!J$19</f>
        <v>19.37842591321655</v>
      </c>
      <c r="K239" s="177">
        <f>K182/RES_summary!K$19</f>
        <v>19.833829263529267</v>
      </c>
      <c r="L239" s="177">
        <f>L182/RES_summary!L$19</f>
        <v>20.518306191565866</v>
      </c>
      <c r="M239" s="177">
        <f>M182/RES_summary!M$19</f>
        <v>21.684359207139632</v>
      </c>
      <c r="N239" s="177">
        <f>N182/RES_summary!N$19</f>
        <v>23.227211456154613</v>
      </c>
      <c r="O239" s="177">
        <f>O182/RES_summary!O$19</f>
        <v>22.282709095254567</v>
      </c>
      <c r="P239" s="177">
        <f>P182/RES_summary!P$19</f>
        <v>21.890440421312647</v>
      </c>
      <c r="Q239" s="177">
        <f>Q182/RES_summary!Q$19</f>
        <v>22.079751463421339</v>
      </c>
    </row>
    <row r="240" spans="1:17" ht="12" customHeight="1" x14ac:dyDescent="0.25">
      <c r="A240" s="148" t="s">
        <v>59</v>
      </c>
      <c r="B240" s="177">
        <f>B183/RES_summary!B$19</f>
        <v>5.7856035393150069</v>
      </c>
      <c r="C240" s="177">
        <f>C183/RES_summary!C$19</f>
        <v>5.8098422033146599</v>
      </c>
      <c r="D240" s="177">
        <f>D183/RES_summary!D$19</f>
        <v>5.9298391039066329</v>
      </c>
      <c r="E240" s="177">
        <f>E183/RES_summary!E$19</f>
        <v>5.9057653689743104</v>
      </c>
      <c r="F240" s="177">
        <f>F183/RES_summary!F$19</f>
        <v>5.8898527585552261</v>
      </c>
      <c r="G240" s="177">
        <f>G183/RES_summary!G$19</f>
        <v>5.9252446483511712</v>
      </c>
      <c r="H240" s="177">
        <f>H183/RES_summary!H$19</f>
        <v>6.0220434893324812</v>
      </c>
      <c r="I240" s="177">
        <f>I183/RES_summary!I$19</f>
        <v>6.0326925119172099</v>
      </c>
      <c r="J240" s="177">
        <f>J183/RES_summary!J$19</f>
        <v>6.025246311735593</v>
      </c>
      <c r="K240" s="177">
        <f>K183/RES_summary!K$19</f>
        <v>5.9893424850021697</v>
      </c>
      <c r="L240" s="177">
        <f>L183/RES_summary!L$19</f>
        <v>5.9962721025544115</v>
      </c>
      <c r="M240" s="177">
        <f>M183/RES_summary!M$19</f>
        <v>5.9797781918306727</v>
      </c>
      <c r="N240" s="177">
        <f>N183/RES_summary!N$19</f>
        <v>5.9582619862540689</v>
      </c>
      <c r="O240" s="177">
        <f>O183/RES_summary!O$19</f>
        <v>5.9328603014536876</v>
      </c>
      <c r="P240" s="177">
        <f>P183/RES_summary!P$19</f>
        <v>5.9188177354165763</v>
      </c>
      <c r="Q240" s="177">
        <f>Q183/RES_summary!Q$19</f>
        <v>5.9188203590976052</v>
      </c>
    </row>
    <row r="241" spans="1:17" ht="12" customHeight="1" x14ac:dyDescent="0.25">
      <c r="A241" s="158" t="s">
        <v>62</v>
      </c>
      <c r="B241" s="178">
        <f>B184/RES_summary!B$19</f>
        <v>9.5391320327678013</v>
      </c>
      <c r="C241" s="178">
        <f>C184/RES_summary!C$19</f>
        <v>9.802992862070159</v>
      </c>
      <c r="D241" s="178">
        <f>D184/RES_summary!D$19</f>
        <v>9.9456301717874638</v>
      </c>
      <c r="E241" s="178">
        <f>E184/RES_summary!E$19</f>
        <v>9.8914290133560758</v>
      </c>
      <c r="F241" s="178">
        <f>F184/RES_summary!F$19</f>
        <v>9.6874107863416032</v>
      </c>
      <c r="G241" s="178">
        <f>G184/RES_summary!G$19</f>
        <v>9.6311513954814885</v>
      </c>
      <c r="H241" s="178">
        <f>H184/RES_summary!H$19</f>
        <v>10.097646878075413</v>
      </c>
      <c r="I241" s="178">
        <f>I184/RES_summary!I$19</f>
        <v>10.063643043759404</v>
      </c>
      <c r="J241" s="178">
        <f>J184/RES_summary!J$19</f>
        <v>10.342497447030272</v>
      </c>
      <c r="K241" s="178">
        <f>K184/RES_summary!K$19</f>
        <v>10.392044490443029</v>
      </c>
      <c r="L241" s="178">
        <f>L184/RES_summary!L$19</f>
        <v>10.379471349466154</v>
      </c>
      <c r="M241" s="178">
        <f>M184/RES_summary!M$19</f>
        <v>10.710837877952676</v>
      </c>
      <c r="N241" s="178">
        <f>N184/RES_summary!N$19</f>
        <v>11.233309687410806</v>
      </c>
      <c r="O241" s="178">
        <f>O184/RES_summary!O$19</f>
        <v>11.254554573196277</v>
      </c>
      <c r="P241" s="178">
        <f>P184/RES_summary!P$19</f>
        <v>10.962021308428024</v>
      </c>
      <c r="Q241" s="178">
        <f>Q184/RES_summary!Q$19</f>
        <v>10.606243728797692</v>
      </c>
    </row>
    <row r="242" spans="1:17" ht="12" customHeight="1" x14ac:dyDescent="0.25">
      <c r="A242" s="23" t="s">
        <v>57</v>
      </c>
      <c r="B242" s="177">
        <f>B185/RES_summary!B$19</f>
        <v>12.597834356275879</v>
      </c>
      <c r="C242" s="177">
        <f>C185/RES_summary!C$19</f>
        <v>12.574336424584397</v>
      </c>
      <c r="D242" s="177">
        <f>D185/RES_summary!D$19</f>
        <v>12.751401798944455</v>
      </c>
      <c r="E242" s="177">
        <f>E185/RES_summary!E$19</f>
        <v>12.635313555803865</v>
      </c>
      <c r="F242" s="177">
        <f>F185/RES_summary!F$19</f>
        <v>12.598607952022595</v>
      </c>
      <c r="G242" s="177">
        <f>G185/RES_summary!G$19</f>
        <v>12.688310858770045</v>
      </c>
      <c r="H242" s="177">
        <f>H185/RES_summary!H$19</f>
        <v>13.763951487164595</v>
      </c>
      <c r="I242" s="177">
        <f>I185/RES_summary!I$19</f>
        <v>12.450950742235353</v>
      </c>
      <c r="J242" s="177">
        <f>J185/RES_summary!J$19</f>
        <v>13.069047994212749</v>
      </c>
      <c r="K242" s="177">
        <f>K185/RES_summary!K$19</f>
        <v>12.63679266604961</v>
      </c>
      <c r="L242" s="177">
        <f>L185/RES_summary!L$19</f>
        <v>12.488305285713018</v>
      </c>
      <c r="M242" s="177">
        <f>M185/RES_summary!M$19</f>
        <v>10.672774286242063</v>
      </c>
      <c r="N242" s="177">
        <f>N185/RES_summary!N$19</f>
        <v>12.051433502560629</v>
      </c>
      <c r="O242" s="177">
        <f>O185/RES_summary!O$19</f>
        <v>13.322847461606784</v>
      </c>
      <c r="P242" s="177">
        <f>P185/RES_summary!P$19</f>
        <v>11.961254233004285</v>
      </c>
      <c r="Q242" s="177">
        <f>Q185/RES_summary!Q$19</f>
        <v>11.842126735363111</v>
      </c>
    </row>
    <row r="243" spans="1:17" ht="12" customHeight="1" x14ac:dyDescent="0.25">
      <c r="A243" s="29" t="s">
        <v>140</v>
      </c>
      <c r="B243" s="176">
        <f>B186/RES_summary!B$19</f>
        <v>7.8074821092855018</v>
      </c>
      <c r="C243" s="176">
        <f>C186/RES_summary!C$19</f>
        <v>8.1192658296162303</v>
      </c>
      <c r="D243" s="176">
        <f>D186/RES_summary!D$19</f>
        <v>8.4994790286891231</v>
      </c>
      <c r="E243" s="176">
        <f>E186/RES_summary!E$19</f>
        <v>8.5382661947425262</v>
      </c>
      <c r="F243" s="176">
        <f>F186/RES_summary!F$19</f>
        <v>8.4368152071787268</v>
      </c>
      <c r="G243" s="176">
        <f>G186/RES_summary!G$19</f>
        <v>8.5042201358315168</v>
      </c>
      <c r="H243" s="176">
        <f>H186/RES_summary!H$19</f>
        <v>8.6972491685334745</v>
      </c>
      <c r="I243" s="176">
        <f>I186/RES_summary!I$19</f>
        <v>9.2043787315880898</v>
      </c>
      <c r="J243" s="176">
        <f>J186/RES_summary!J$19</f>
        <v>9.338443393709019</v>
      </c>
      <c r="K243" s="176">
        <f>K186/RES_summary!K$19</f>
        <v>9.55601718906264</v>
      </c>
      <c r="L243" s="176">
        <f>L186/RES_summary!L$19</f>
        <v>9.3983210508418367</v>
      </c>
      <c r="M243" s="176">
        <f>M186/RES_summary!M$19</f>
        <v>10.723278173780043</v>
      </c>
      <c r="N243" s="176">
        <f>N186/RES_summary!N$19</f>
        <v>10.98846435989549</v>
      </c>
      <c r="O243" s="176">
        <f>O186/RES_summary!O$19</f>
        <v>10.674215314539206</v>
      </c>
      <c r="P243" s="176">
        <f>P186/RES_summary!P$19</f>
        <v>10.790611065755472</v>
      </c>
      <c r="Q243" s="176">
        <f>Q186/RES_summary!Q$19</f>
        <v>10.400525284842473</v>
      </c>
    </row>
    <row r="245" spans="1:17" ht="12" customHeight="1" x14ac:dyDescent="0.25">
      <c r="A245" s="152" t="s">
        <v>71</v>
      </c>
      <c r="B245" s="184">
        <f>B188/RES_summary!B$19</f>
        <v>100.23701031124708</v>
      </c>
      <c r="C245" s="184">
        <f>C188/RES_summary!C$19</f>
        <v>105.17612219147817</v>
      </c>
      <c r="D245" s="184">
        <f>D188/RES_summary!D$19</f>
        <v>100.96356377337401</v>
      </c>
      <c r="E245" s="184">
        <f>E188/RES_summary!E$19</f>
        <v>102.90959980236002</v>
      </c>
      <c r="F245" s="184">
        <f>F188/RES_summary!F$19</f>
        <v>98.377335252120517</v>
      </c>
      <c r="G245" s="184">
        <f>G188/RES_summary!G$19</f>
        <v>94.566690660120628</v>
      </c>
      <c r="H245" s="184">
        <f>H188/RES_summary!H$19</f>
        <v>94.760415057041826</v>
      </c>
      <c r="I245" s="184">
        <f>I188/RES_summary!I$19</f>
        <v>85.160440136063755</v>
      </c>
      <c r="J245" s="184">
        <f>J188/RES_summary!J$19</f>
        <v>95.597092801399739</v>
      </c>
      <c r="K245" s="184">
        <f>K188/RES_summary!K$19</f>
        <v>94.828285211790671</v>
      </c>
      <c r="L245" s="184">
        <f>L188/RES_summary!L$19</f>
        <v>108.53864012516337</v>
      </c>
      <c r="M245" s="184">
        <f>M188/RES_summary!M$19</f>
        <v>86.362324241308016</v>
      </c>
      <c r="N245" s="184">
        <f>N188/RES_summary!N$19</f>
        <v>92.892761717849581</v>
      </c>
      <c r="O245" s="184">
        <f>O188/RES_summary!O$19</f>
        <v>97.907844860822067</v>
      </c>
      <c r="P245" s="184">
        <f>P188/RES_summary!P$19</f>
        <v>75.274268088239282</v>
      </c>
      <c r="Q245" s="184">
        <f>Q188/RES_summary!Q$19</f>
        <v>79.749772005362217</v>
      </c>
    </row>
    <row r="246" spans="1:17" ht="12" customHeight="1" x14ac:dyDescent="0.25">
      <c r="A246" s="158" t="s">
        <v>65</v>
      </c>
      <c r="B246" s="178">
        <f>B189/RES_summary!B$19</f>
        <v>77.412228912765329</v>
      </c>
      <c r="C246" s="178">
        <f>C189/RES_summary!C$19</f>
        <v>82.124170021205103</v>
      </c>
      <c r="D246" s="178">
        <f>D189/RES_summary!D$19</f>
        <v>77.264580140273594</v>
      </c>
      <c r="E246" s="178">
        <f>E189/RES_summary!E$19</f>
        <v>79.256216321862055</v>
      </c>
      <c r="F246" s="178">
        <f>F189/RES_summary!F$19</f>
        <v>74.832683394840004</v>
      </c>
      <c r="G246" s="178">
        <f>G189/RES_summary!G$19</f>
        <v>70.846162774211507</v>
      </c>
      <c r="H246" s="178">
        <f>H189/RES_summary!H$19</f>
        <v>70.555556849777233</v>
      </c>
      <c r="I246" s="178">
        <f>I189/RES_summary!I$19</f>
        <v>60.684439194518355</v>
      </c>
      <c r="J246" s="178">
        <f>J189/RES_summary!J$19</f>
        <v>70.957438329119228</v>
      </c>
      <c r="K246" s="178">
        <f>K189/RES_summary!K$19</f>
        <v>70.173365722176499</v>
      </c>
      <c r="L246" s="178">
        <f>L189/RES_summary!L$19</f>
        <v>84.083496337637982</v>
      </c>
      <c r="M246" s="178">
        <f>M189/RES_summary!M$19</f>
        <v>60.912145106142127</v>
      </c>
      <c r="N246" s="178">
        <f>N189/RES_summary!N$19</f>
        <v>66.878269973401856</v>
      </c>
      <c r="O246" s="178">
        <f>O189/RES_summary!O$19</f>
        <v>71.884621035604823</v>
      </c>
      <c r="P246" s="178">
        <f>P189/RES_summary!P$19</f>
        <v>48.969700460857588</v>
      </c>
      <c r="Q246" s="178">
        <f>Q189/RES_summary!Q$19</f>
        <v>53.52915296644138</v>
      </c>
    </row>
    <row r="247" spans="1:17" ht="12" customHeight="1" x14ac:dyDescent="0.25">
      <c r="A247" s="23" t="s">
        <v>149</v>
      </c>
      <c r="B247" s="177">
        <f>B190/RES_summary!B$19</f>
        <v>77.113186490935036</v>
      </c>
      <c r="C247" s="177">
        <f>C190/RES_summary!C$19</f>
        <v>81.813273435203826</v>
      </c>
      <c r="D247" s="177">
        <f>D190/RES_summary!D$19</f>
        <v>76.920884124220052</v>
      </c>
      <c r="E247" s="177">
        <f>E190/RES_summary!E$19</f>
        <v>78.910957061266103</v>
      </c>
      <c r="F247" s="177">
        <f>F190/RES_summary!F$19</f>
        <v>74.5222740906311</v>
      </c>
      <c r="G247" s="177">
        <f>G190/RES_summary!G$19</f>
        <v>70.553060362081339</v>
      </c>
      <c r="H247" s="177">
        <f>H190/RES_summary!H$19</f>
        <v>70.270518217572203</v>
      </c>
      <c r="I247" s="177">
        <f>I190/RES_summary!I$19</f>
        <v>60.386099107301064</v>
      </c>
      <c r="J247" s="177">
        <f>J190/RES_summary!J$19</f>
        <v>70.647203663064104</v>
      </c>
      <c r="K247" s="177">
        <f>K190/RES_summary!K$19</f>
        <v>69.816709190114565</v>
      </c>
      <c r="L247" s="177">
        <f>L190/RES_summary!L$19</f>
        <v>83.752004631816519</v>
      </c>
      <c r="M247" s="177">
        <f>M190/RES_summary!M$19</f>
        <v>60.519708808283525</v>
      </c>
      <c r="N247" s="177">
        <f>N190/RES_summary!N$19</f>
        <v>66.390128576905582</v>
      </c>
      <c r="O247" s="177">
        <f>O190/RES_summary!O$19</f>
        <v>71.373384416397982</v>
      </c>
      <c r="P247" s="177">
        <f>P190/RES_summary!P$19</f>
        <v>48.45453814609494</v>
      </c>
      <c r="Q247" s="177">
        <f>Q190/RES_summary!Q$19</f>
        <v>52.98226549375471</v>
      </c>
    </row>
    <row r="248" spans="1:17" ht="12" customHeight="1" x14ac:dyDescent="0.25">
      <c r="A248" s="23" t="s">
        <v>60</v>
      </c>
      <c r="B248" s="177">
        <f>B191/RES_summary!B$19</f>
        <v>0.299042421830297</v>
      </c>
      <c r="C248" s="177">
        <f>C191/RES_summary!C$19</f>
        <v>0.31089658600128306</v>
      </c>
      <c r="D248" s="177">
        <f>D191/RES_summary!D$19</f>
        <v>0.34369601605353056</v>
      </c>
      <c r="E248" s="177">
        <f>E191/RES_summary!E$19</f>
        <v>0.34525926059594603</v>
      </c>
      <c r="F248" s="177">
        <f>F191/RES_summary!F$19</f>
        <v>0.31040930420890644</v>
      </c>
      <c r="G248" s="177">
        <f>G191/RES_summary!G$19</f>
        <v>0.29310241213015958</v>
      </c>
      <c r="H248" s="177">
        <f>H191/RES_summary!H$19</f>
        <v>0.28503863220502529</v>
      </c>
      <c r="I248" s="177">
        <f>I191/RES_summary!I$19</f>
        <v>0.2983400872172931</v>
      </c>
      <c r="J248" s="177">
        <f>J191/RES_summary!J$19</f>
        <v>0.31023466605513511</v>
      </c>
      <c r="K248" s="177">
        <f>K191/RES_summary!K$19</f>
        <v>0.35665653206193454</v>
      </c>
      <c r="L248" s="177">
        <f>L191/RES_summary!L$19</f>
        <v>0.33149170582147092</v>
      </c>
      <c r="M248" s="177">
        <f>M191/RES_summary!M$19</f>
        <v>0.39243629785860373</v>
      </c>
      <c r="N248" s="177">
        <f>N191/RES_summary!N$19</f>
        <v>0.48814139649628419</v>
      </c>
      <c r="O248" s="177">
        <f>O191/RES_summary!O$19</f>
        <v>0.51123661920684016</v>
      </c>
      <c r="P248" s="177">
        <f>P191/RES_summary!P$19</f>
        <v>0.51516231476264918</v>
      </c>
      <c r="Q248" s="177">
        <f>Q191/RES_summary!Q$19</f>
        <v>0.54688747268666993</v>
      </c>
    </row>
    <row r="249" spans="1:17" ht="12" customHeight="1" x14ac:dyDescent="0.25">
      <c r="A249" s="158" t="s">
        <v>112</v>
      </c>
      <c r="B249" s="178">
        <f>B192/RES_summary!B$19</f>
        <v>8.4571009258847765E-2</v>
      </c>
      <c r="C249" s="178">
        <f>C192/RES_summary!C$19</f>
        <v>8.4953050278652908E-2</v>
      </c>
      <c r="D249" s="178">
        <f>D192/RES_summary!D$19</f>
        <v>8.7551311134777793E-2</v>
      </c>
      <c r="E249" s="178">
        <f>E192/RES_summary!E$19</f>
        <v>8.8213650368960103E-2</v>
      </c>
      <c r="F249" s="178">
        <f>F192/RES_summary!F$19</f>
        <v>9.0986043062573144E-2</v>
      </c>
      <c r="G249" s="178">
        <f>G192/RES_summary!G$19</f>
        <v>9.0994787598055862E-2</v>
      </c>
      <c r="H249" s="178">
        <f>H192/RES_summary!H$19</f>
        <v>9.5084040361471431E-2</v>
      </c>
      <c r="I249" s="178">
        <f>I192/RES_summary!I$19</f>
        <v>0.1057875862297581</v>
      </c>
      <c r="J249" s="178">
        <f>J192/RES_summary!J$19</f>
        <v>0.11951362427062666</v>
      </c>
      <c r="K249" s="178">
        <f>K192/RES_summary!K$19</f>
        <v>0.15270711549390006</v>
      </c>
      <c r="L249" s="178">
        <f>L192/RES_summary!L$19</f>
        <v>0.17883723208800525</v>
      </c>
      <c r="M249" s="178">
        <f>M192/RES_summary!M$19</f>
        <v>0.26339439912453833</v>
      </c>
      <c r="N249" s="178">
        <f>N192/RES_summary!N$19</f>
        <v>0.34831050135367542</v>
      </c>
      <c r="O249" s="178">
        <f>O192/RES_summary!O$19</f>
        <v>0.42394968487086354</v>
      </c>
      <c r="P249" s="178">
        <f>P192/RES_summary!P$19</f>
        <v>0.50453758003939131</v>
      </c>
      <c r="Q249" s="178">
        <f>Q192/RES_summary!Q$19</f>
        <v>0.59968034083427479</v>
      </c>
    </row>
    <row r="250" spans="1:17" ht="12" customHeight="1" x14ac:dyDescent="0.25">
      <c r="A250" s="23" t="s">
        <v>60</v>
      </c>
      <c r="B250" s="177">
        <f>B193/RES_summary!B$19</f>
        <v>8.4571009258847765E-2</v>
      </c>
      <c r="C250" s="177">
        <f>C193/RES_summary!C$19</f>
        <v>8.4953050278652908E-2</v>
      </c>
      <c r="D250" s="177">
        <f>D193/RES_summary!D$19</f>
        <v>8.7551311134777793E-2</v>
      </c>
      <c r="E250" s="177">
        <f>E193/RES_summary!E$19</f>
        <v>8.8213650368960103E-2</v>
      </c>
      <c r="F250" s="177">
        <f>F193/RES_summary!F$19</f>
        <v>9.0986043062573144E-2</v>
      </c>
      <c r="G250" s="177">
        <f>G193/RES_summary!G$19</f>
        <v>9.0994787598055862E-2</v>
      </c>
      <c r="H250" s="177">
        <f>H193/RES_summary!H$19</f>
        <v>9.5084040361471431E-2</v>
      </c>
      <c r="I250" s="177">
        <f>I193/RES_summary!I$19</f>
        <v>0.1057875862297581</v>
      </c>
      <c r="J250" s="177">
        <f>J193/RES_summary!J$19</f>
        <v>0.11951362427062666</v>
      </c>
      <c r="K250" s="177">
        <f>K193/RES_summary!K$19</f>
        <v>0.15270711549390006</v>
      </c>
      <c r="L250" s="177">
        <f>L193/RES_summary!L$19</f>
        <v>0.17883723208800525</v>
      </c>
      <c r="M250" s="177">
        <f>M193/RES_summary!M$19</f>
        <v>0.26339439912453833</v>
      </c>
      <c r="N250" s="177">
        <f>N193/RES_summary!N$19</f>
        <v>0.34831050135367542</v>
      </c>
      <c r="O250" s="177">
        <f>O193/RES_summary!O$19</f>
        <v>0.42394968487086354</v>
      </c>
      <c r="P250" s="177">
        <f>P193/RES_summary!P$19</f>
        <v>0.50453758003939131</v>
      </c>
      <c r="Q250" s="177">
        <f>Q193/RES_summary!Q$19</f>
        <v>0.59968034083427479</v>
      </c>
    </row>
    <row r="251" spans="1:17" ht="12" customHeight="1" x14ac:dyDescent="0.25">
      <c r="A251" s="158" t="s">
        <v>63</v>
      </c>
      <c r="B251" s="178">
        <f>B194/RES_summary!B$19</f>
        <v>16.833869994666781</v>
      </c>
      <c r="C251" s="178">
        <f>C194/RES_summary!C$19</f>
        <v>16.871205922158516</v>
      </c>
      <c r="D251" s="178">
        <f>D194/RES_summary!D$19</f>
        <v>17.209497047117377</v>
      </c>
      <c r="E251" s="178">
        <f>E194/RES_summary!E$19</f>
        <v>17.101145880698539</v>
      </c>
      <c r="F251" s="178">
        <f>F194/RES_summary!F$19</f>
        <v>16.968163905447515</v>
      </c>
      <c r="G251" s="178">
        <f>G194/RES_summary!G$19</f>
        <v>17.019317709627114</v>
      </c>
      <c r="H251" s="178">
        <f>H194/RES_summary!H$19</f>
        <v>17.226261509808044</v>
      </c>
      <c r="I251" s="178">
        <f>I194/RES_summary!I$19</f>
        <v>17.274066290422994</v>
      </c>
      <c r="J251" s="178">
        <f>J194/RES_summary!J$19</f>
        <v>17.238968773366761</v>
      </c>
      <c r="K251" s="178">
        <f>K194/RES_summary!K$19</f>
        <v>17.114698027148428</v>
      </c>
      <c r="L251" s="178">
        <f>L194/RES_summary!L$19</f>
        <v>17.076251280009675</v>
      </c>
      <c r="M251" s="178">
        <f>M194/RES_summary!M$19</f>
        <v>17.177142821400302</v>
      </c>
      <c r="N251" s="178">
        <f>N194/RES_summary!N$19</f>
        <v>17.244271832446124</v>
      </c>
      <c r="O251" s="178">
        <f>O194/RES_summary!O$19</f>
        <v>17.19579441382476</v>
      </c>
      <c r="P251" s="178">
        <f>P194/RES_summary!P$19</f>
        <v>17.183446519973682</v>
      </c>
      <c r="Q251" s="178">
        <f>Q194/RES_summary!Q$19</f>
        <v>17.265326601962816</v>
      </c>
    </row>
    <row r="252" spans="1:17" ht="12" customHeight="1" x14ac:dyDescent="0.25">
      <c r="A252" s="167" t="s">
        <v>148</v>
      </c>
      <c r="B252" s="183">
        <f>B195/RES_summary!B$19</f>
        <v>16.530116717767175</v>
      </c>
      <c r="C252" s="183">
        <f>C195/RES_summary!C$19</f>
        <v>16.564311952236043</v>
      </c>
      <c r="D252" s="183">
        <f>D195/RES_summary!D$19</f>
        <v>16.855780180403247</v>
      </c>
      <c r="E252" s="183">
        <f>E195/RES_summary!E$19</f>
        <v>16.75142025330792</v>
      </c>
      <c r="F252" s="183">
        <f>F195/RES_summary!F$19</f>
        <v>16.678910870198486</v>
      </c>
      <c r="G252" s="183">
        <f>G195/RES_summary!G$19</f>
        <v>16.735097005463203</v>
      </c>
      <c r="H252" s="183">
        <f>H195/RES_summary!H$19</f>
        <v>16.961053621184671</v>
      </c>
      <c r="I252" s="183">
        <f>I195/RES_summary!I$19</f>
        <v>16.97574562418864</v>
      </c>
      <c r="J252" s="183">
        <f>J195/RES_summary!J$19</f>
        <v>16.909612022037162</v>
      </c>
      <c r="K252" s="183">
        <f>K195/RES_summary!K$19</f>
        <v>16.769279397956197</v>
      </c>
      <c r="L252" s="183">
        <f>L195/RES_summary!L$19</f>
        <v>16.754064205937368</v>
      </c>
      <c r="M252" s="183">
        <f>M195/RES_summary!M$19</f>
        <v>16.775754598796684</v>
      </c>
      <c r="N252" s="183">
        <f>N195/RES_summary!N$19</f>
        <v>16.760636500218222</v>
      </c>
      <c r="O252" s="183">
        <f>O195/RES_summary!O$19</f>
        <v>16.72426736417578</v>
      </c>
      <c r="P252" s="183">
        <f>P195/RES_summary!P$19</f>
        <v>16.724360057001267</v>
      </c>
      <c r="Q252" s="183">
        <f>Q195/RES_summary!Q$19</f>
        <v>16.743959221311961</v>
      </c>
    </row>
    <row r="253" spans="1:17" ht="12" customHeight="1" x14ac:dyDescent="0.25">
      <c r="A253" s="167" t="s">
        <v>147</v>
      </c>
      <c r="B253" s="183">
        <f>B196/RES_summary!B$19</f>
        <v>16.530179405863802</v>
      </c>
      <c r="C253" s="183">
        <f>C196/RES_summary!C$19</f>
        <v>16.61222726860662</v>
      </c>
      <c r="D253" s="183">
        <f>D196/RES_summary!D$19</f>
        <v>16.941412370291012</v>
      </c>
      <c r="E253" s="183">
        <f>E196/RES_summary!E$19</f>
        <v>16.873117192318961</v>
      </c>
      <c r="F253" s="183">
        <f>F196/RES_summary!F$19</f>
        <v>16.835779972687121</v>
      </c>
      <c r="G253" s="183">
        <f>G196/RES_summary!G$19</f>
        <v>16.916455728486088</v>
      </c>
      <c r="H253" s="183">
        <f>H196/RES_summary!H$19</f>
        <v>17.166095847912125</v>
      </c>
      <c r="I253" s="183">
        <f>I196/RES_summary!I$19</f>
        <v>17.196441252297852</v>
      </c>
      <c r="J253" s="183">
        <f>J196/RES_summary!J$19</f>
        <v>17.144616293991941</v>
      </c>
      <c r="K253" s="183">
        <f>K196/RES_summary!K$19</f>
        <v>17.022180874208555</v>
      </c>
      <c r="L253" s="183">
        <f>L196/RES_summary!L$19</f>
        <v>17.024072268156193</v>
      </c>
      <c r="M253" s="183">
        <f>M196/RES_summary!M$19</f>
        <v>17.031102245971436</v>
      </c>
      <c r="N253" s="183">
        <f>N196/RES_summary!N$19</f>
        <v>17.00077509583819</v>
      </c>
      <c r="O253" s="183">
        <f>O196/RES_summary!O$19</f>
        <v>16.947661906245159</v>
      </c>
      <c r="P253" s="183">
        <f>P196/RES_summary!P$19</f>
        <v>16.929734282213648</v>
      </c>
      <c r="Q253" s="183">
        <f>Q196/RES_summary!Q$19</f>
        <v>16.933749196381306</v>
      </c>
    </row>
    <row r="254" spans="1:17" ht="12" customHeight="1" x14ac:dyDescent="0.25">
      <c r="A254" s="166" t="s">
        <v>61</v>
      </c>
      <c r="B254" s="182">
        <f>B197/RES_summary!B$19</f>
        <v>10.744575866548795</v>
      </c>
      <c r="C254" s="182">
        <f>C197/RES_summary!C$19</f>
        <v>10.802385065292007</v>
      </c>
      <c r="D254" s="182">
        <f>D197/RES_summary!D$19</f>
        <v>11.011573266384378</v>
      </c>
      <c r="E254" s="182">
        <f>E197/RES_summary!E$19</f>
        <v>10.967351823344648</v>
      </c>
      <c r="F254" s="182">
        <f>F197/RES_summary!F$19</f>
        <v>10.945927214131896</v>
      </c>
      <c r="G254" s="182">
        <f>G197/RES_summary!G$19</f>
        <v>10.991211080134915</v>
      </c>
      <c r="H254" s="182">
        <f>H197/RES_summary!H$19</f>
        <v>11.144052358579646</v>
      </c>
      <c r="I254" s="182">
        <f>I197/RES_summary!I$19</f>
        <v>11.163748740380644</v>
      </c>
      <c r="J254" s="182">
        <f>J197/RES_summary!J$19</f>
        <v>11.119369982256607</v>
      </c>
      <c r="K254" s="182">
        <f>K197/RES_summary!K$19</f>
        <v>11.032838389206391</v>
      </c>
      <c r="L254" s="182">
        <f>L197/RES_summary!L$19</f>
        <v>11.027800165601786</v>
      </c>
      <c r="M254" s="182">
        <f>M197/RES_summary!M$19</f>
        <v>11.051324054140776</v>
      </c>
      <c r="N254" s="182">
        <f>N197/RES_summary!N$19</f>
        <v>11.04251310958413</v>
      </c>
      <c r="O254" s="182">
        <f>O197/RES_summary!O$19</f>
        <v>11.014801604791494</v>
      </c>
      <c r="P254" s="182">
        <f>P197/RES_summary!P$19</f>
        <v>11.010916546797073</v>
      </c>
      <c r="Q254" s="182">
        <f>Q197/RES_summary!Q$19</f>
        <v>11.014928837283705</v>
      </c>
    </row>
    <row r="255" spans="1:17" ht="12" customHeight="1" x14ac:dyDescent="0.25">
      <c r="A255" s="147" t="s">
        <v>59</v>
      </c>
      <c r="B255" s="181">
        <f>B198/RES_summary!B$19</f>
        <v>5.7856035393150034</v>
      </c>
      <c r="C255" s="181">
        <f>C198/RES_summary!C$19</f>
        <v>5.8098422033146111</v>
      </c>
      <c r="D255" s="181">
        <f>D198/RES_summary!D$19</f>
        <v>5.929839103906632</v>
      </c>
      <c r="E255" s="181">
        <f>E198/RES_summary!E$19</f>
        <v>5.9057653689743104</v>
      </c>
      <c r="F255" s="181">
        <f>F198/RES_summary!F$19</f>
        <v>5.8898527585552261</v>
      </c>
      <c r="G255" s="181">
        <f>G198/RES_summary!G$19</f>
        <v>5.925244648351172</v>
      </c>
      <c r="H255" s="181">
        <f>H198/RES_summary!H$19</f>
        <v>6.0220434893324803</v>
      </c>
      <c r="I255" s="181">
        <f>I198/RES_summary!I$19</f>
        <v>6.0326925119172072</v>
      </c>
      <c r="J255" s="181">
        <f>J198/RES_summary!J$19</f>
        <v>6.0252463117353345</v>
      </c>
      <c r="K255" s="181">
        <f>K198/RES_summary!K$19</f>
        <v>5.9893424850021661</v>
      </c>
      <c r="L255" s="181">
        <f>L198/RES_summary!L$19</f>
        <v>5.9962721025544061</v>
      </c>
      <c r="M255" s="181">
        <f>M198/RES_summary!M$19</f>
        <v>5.9797781918306629</v>
      </c>
      <c r="N255" s="181">
        <f>N198/RES_summary!N$19</f>
        <v>5.9582619862540565</v>
      </c>
      <c r="O255" s="181">
        <f>O198/RES_summary!O$19</f>
        <v>5.9328603014536645</v>
      </c>
      <c r="P255" s="181">
        <f>P198/RES_summary!P$19</f>
        <v>5.9188177354165745</v>
      </c>
      <c r="Q255" s="181">
        <f>Q198/RES_summary!Q$19</f>
        <v>5.9188203590976007</v>
      </c>
    </row>
    <row r="256" spans="1:17" ht="12" customHeight="1" x14ac:dyDescent="0.25">
      <c r="A256" s="163" t="s">
        <v>142</v>
      </c>
      <c r="B256" s="180">
        <f>B199/RES_summary!B$19</f>
        <v>19.641117081533995</v>
      </c>
      <c r="C256" s="180">
        <f>C199/RES_summary!C$19</f>
        <v>20.237083780783482</v>
      </c>
      <c r="D256" s="180">
        <f>D199/RES_summary!D$19</f>
        <v>21.204379668627112</v>
      </c>
      <c r="E256" s="180">
        <f>E199/RES_summary!E$19</f>
        <v>21.280713712193425</v>
      </c>
      <c r="F256" s="180">
        <f>F199/RES_summary!F$19</f>
        <v>20.935367242207477</v>
      </c>
      <c r="G256" s="180">
        <f>G199/RES_summary!G$19</f>
        <v>21.03914338102016</v>
      </c>
      <c r="H256" s="180">
        <f>H199/RES_summary!H$19</f>
        <v>21.448176193395447</v>
      </c>
      <c r="I256" s="180">
        <f>I199/RES_summary!I$19</f>
        <v>21.950760329444261</v>
      </c>
      <c r="J256" s="180">
        <f>J199/RES_summary!J$19</f>
        <v>22.758844537941631</v>
      </c>
      <c r="K256" s="180">
        <f>K199/RES_summary!K$19</f>
        <v>23.349856005007812</v>
      </c>
      <c r="L256" s="180">
        <f>L199/RES_summary!L$19</f>
        <v>24.2411251556221</v>
      </c>
      <c r="M256" s="180">
        <f>M199/RES_summary!M$19</f>
        <v>25.897533430103799</v>
      </c>
      <c r="N256" s="180">
        <f>N199/RES_summary!N$19</f>
        <v>27.872759542983427</v>
      </c>
      <c r="O256" s="180">
        <f>O199/RES_summary!O$19</f>
        <v>26.920576822988082</v>
      </c>
      <c r="P256" s="180">
        <f>P199/RES_summary!P$19</f>
        <v>26.517560685709515</v>
      </c>
      <c r="Q256" s="180">
        <f>Q199/RES_summary!Q$19</f>
        <v>26.988329549711079</v>
      </c>
    </row>
    <row r="257" spans="1:17" ht="12" customHeight="1" x14ac:dyDescent="0.25">
      <c r="A257" s="161" t="s">
        <v>141</v>
      </c>
      <c r="B257" s="179">
        <f>B200/RES_summary!B$19</f>
        <v>18.552329642312245</v>
      </c>
      <c r="C257" s="179">
        <f>C200/RES_summary!C$19</f>
        <v>18.978509748026067</v>
      </c>
      <c r="D257" s="179">
        <f>D200/RES_summary!D$19</f>
        <v>19.765435480411757</v>
      </c>
      <c r="E257" s="179">
        <f>E200/RES_summary!E$19</f>
        <v>19.824852550071299</v>
      </c>
      <c r="F257" s="179">
        <f>F200/RES_summary!F$19</f>
        <v>19.577887459089972</v>
      </c>
      <c r="G257" s="179">
        <f>G200/RES_summary!G$19</f>
        <v>19.68757092651839</v>
      </c>
      <c r="H257" s="179">
        <f>H200/RES_summary!H$19</f>
        <v>20.052357616935755</v>
      </c>
      <c r="I257" s="179">
        <f>I200/RES_summary!I$19</f>
        <v>20.442410375656767</v>
      </c>
      <c r="J257" s="179">
        <f>J200/RES_summary!J$19</f>
        <v>20.88795967598266</v>
      </c>
      <c r="K257" s="179">
        <f>K200/RES_summary!K$19</f>
        <v>21.227493604603559</v>
      </c>
      <c r="L257" s="179">
        <f>L200/RES_summary!L$19</f>
        <v>21.797369108624213</v>
      </c>
      <c r="M257" s="179">
        <f>M200/RES_summary!M$19</f>
        <v>22.930796860357088</v>
      </c>
      <c r="N257" s="179">
        <f>N200/RES_summary!N$19</f>
        <v>24.207660963689204</v>
      </c>
      <c r="O257" s="179">
        <f>O200/RES_summary!O$19</f>
        <v>23.58275284267183</v>
      </c>
      <c r="P257" s="179">
        <f>P200/RES_summary!P$19</f>
        <v>23.312554485140286</v>
      </c>
      <c r="Q257" s="179">
        <f>Q200/RES_summary!Q$19</f>
        <v>23.560081297685894</v>
      </c>
    </row>
    <row r="258" spans="1:17" ht="12" customHeight="1" x14ac:dyDescent="0.25">
      <c r="A258" s="148" t="s">
        <v>60</v>
      </c>
      <c r="B258" s="177">
        <f>B201/RES_summary!B$19</f>
        <v>12.766726102997239</v>
      </c>
      <c r="C258" s="177">
        <f>C201/RES_summary!C$19</f>
        <v>13.168667544711406</v>
      </c>
      <c r="D258" s="177">
        <f>D201/RES_summary!D$19</f>
        <v>13.835596376505119</v>
      </c>
      <c r="E258" s="177">
        <f>E201/RES_summary!E$19</f>
        <v>13.919087181096984</v>
      </c>
      <c r="F258" s="177">
        <f>F201/RES_summary!F$19</f>
        <v>13.688034700534747</v>
      </c>
      <c r="G258" s="177">
        <f>G201/RES_summary!G$19</f>
        <v>13.762326278167219</v>
      </c>
      <c r="H258" s="177">
        <f>H201/RES_summary!H$19</f>
        <v>14.030314127603273</v>
      </c>
      <c r="I258" s="177">
        <f>I201/RES_summary!I$19</f>
        <v>14.409717863739555</v>
      </c>
      <c r="J258" s="177">
        <f>J201/RES_summary!J$19</f>
        <v>14.862713364247071</v>
      </c>
      <c r="K258" s="177">
        <f>K201/RES_summary!K$19</f>
        <v>15.23815111960139</v>
      </c>
      <c r="L258" s="177">
        <f>L201/RES_summary!L$19</f>
        <v>15.801097006069806</v>
      </c>
      <c r="M258" s="177">
        <f>M201/RES_summary!M$19</f>
        <v>16.951018668526416</v>
      </c>
      <c r="N258" s="177">
        <f>N201/RES_summary!N$19</f>
        <v>18.249398977435138</v>
      </c>
      <c r="O258" s="177">
        <f>O201/RES_summary!O$19</f>
        <v>17.649892541218144</v>
      </c>
      <c r="P258" s="177">
        <f>P201/RES_summary!P$19</f>
        <v>17.393736749723715</v>
      </c>
      <c r="Q258" s="177">
        <f>Q201/RES_summary!Q$19</f>
        <v>17.641260938588292</v>
      </c>
    </row>
    <row r="259" spans="1:17" ht="12" customHeight="1" x14ac:dyDescent="0.25">
      <c r="A259" s="148" t="s">
        <v>59</v>
      </c>
      <c r="B259" s="177">
        <f>B202/RES_summary!B$19</f>
        <v>5.785603539315006</v>
      </c>
      <c r="C259" s="177">
        <f>C202/RES_summary!C$19</f>
        <v>5.8098422033146599</v>
      </c>
      <c r="D259" s="177">
        <f>D202/RES_summary!D$19</f>
        <v>5.9298391039066356</v>
      </c>
      <c r="E259" s="177">
        <f>E202/RES_summary!E$19</f>
        <v>5.905765368974313</v>
      </c>
      <c r="F259" s="177">
        <f>F202/RES_summary!F$19</f>
        <v>5.8898527585552252</v>
      </c>
      <c r="G259" s="177">
        <f>G202/RES_summary!G$19</f>
        <v>5.925244648351172</v>
      </c>
      <c r="H259" s="177">
        <f>H202/RES_summary!H$19</f>
        <v>6.0220434893324839</v>
      </c>
      <c r="I259" s="177">
        <f>I202/RES_summary!I$19</f>
        <v>6.0326925119172099</v>
      </c>
      <c r="J259" s="177">
        <f>J202/RES_summary!J$19</f>
        <v>6.0252463117355912</v>
      </c>
      <c r="K259" s="177">
        <f>K202/RES_summary!K$19</f>
        <v>5.989342485002167</v>
      </c>
      <c r="L259" s="177">
        <f>L202/RES_summary!L$19</f>
        <v>5.9962721025544115</v>
      </c>
      <c r="M259" s="177">
        <f>M202/RES_summary!M$19</f>
        <v>5.9797781918306701</v>
      </c>
      <c r="N259" s="177">
        <f>N202/RES_summary!N$19</f>
        <v>5.958261986254068</v>
      </c>
      <c r="O259" s="177">
        <f>O202/RES_summary!O$19</f>
        <v>5.9328603014536867</v>
      </c>
      <c r="P259" s="177">
        <f>P202/RES_summary!P$19</f>
        <v>5.9188177354165754</v>
      </c>
      <c r="Q259" s="177">
        <f>Q202/RES_summary!Q$19</f>
        <v>5.9188203590976007</v>
      </c>
    </row>
    <row r="260" spans="1:17" ht="12" customHeight="1" x14ac:dyDescent="0.25">
      <c r="A260" s="158" t="s">
        <v>62</v>
      </c>
      <c r="B260" s="178">
        <f>B203/RES_summary!B$19</f>
        <v>5.9063403945561133</v>
      </c>
      <c r="C260" s="178">
        <f>C203/RES_summary!C$19</f>
        <v>6.0957931978358975</v>
      </c>
      <c r="D260" s="178">
        <f>D203/RES_summary!D$19</f>
        <v>6.401935274848257</v>
      </c>
      <c r="E260" s="178">
        <f>E203/RES_summary!E$19</f>
        <v>6.4640239494304552</v>
      </c>
      <c r="F260" s="178">
        <f>F203/RES_summary!F$19</f>
        <v>6.4855019087704298</v>
      </c>
      <c r="G260" s="178">
        <f>G203/RES_summary!G$19</f>
        <v>6.6102153886839572</v>
      </c>
      <c r="H260" s="178">
        <f>H203/RES_summary!H$19</f>
        <v>6.8835126570950917</v>
      </c>
      <c r="I260" s="178">
        <f>I203/RES_summary!I$19</f>
        <v>7.0961470648926417</v>
      </c>
      <c r="J260" s="178">
        <f>J203/RES_summary!J$19</f>
        <v>7.281172074643135</v>
      </c>
      <c r="K260" s="178">
        <f>K203/RES_summary!K$19</f>
        <v>7.3875143469718596</v>
      </c>
      <c r="L260" s="178">
        <f>L203/RES_summary!L$19</f>
        <v>7.2000552754277045</v>
      </c>
      <c r="M260" s="178">
        <f>M203/RES_summary!M$19</f>
        <v>8.0096419146410476</v>
      </c>
      <c r="N260" s="178">
        <f>N203/RES_summary!N$19</f>
        <v>8.4219094106479311</v>
      </c>
      <c r="O260" s="178">
        <f>O203/RES_summary!O$19</f>
        <v>8.4034797265216259</v>
      </c>
      <c r="P260" s="178">
        <f>P203/RES_summary!P$19</f>
        <v>8.6165835273686113</v>
      </c>
      <c r="Q260" s="178">
        <f>Q203/RES_summary!Q$19</f>
        <v>8.3556120961237497</v>
      </c>
    </row>
    <row r="261" spans="1:17" ht="12" customHeight="1" x14ac:dyDescent="0.25">
      <c r="A261" s="23" t="s">
        <v>57</v>
      </c>
      <c r="B261" s="177">
        <f>B204/RES_summary!B$19</f>
        <v>5.2727365480256836</v>
      </c>
      <c r="C261" s="177">
        <f>C204/RES_summary!C$19</f>
        <v>5.3524175122692945</v>
      </c>
      <c r="D261" s="177">
        <f>D204/RES_summary!D$19</f>
        <v>5.45270702491149</v>
      </c>
      <c r="E261" s="177">
        <f>E204/RES_summary!E$19</f>
        <v>5.4648685495070168</v>
      </c>
      <c r="F261" s="177">
        <f>F204/RES_summary!F$19</f>
        <v>5.4970245915900957</v>
      </c>
      <c r="G261" s="177">
        <f>G204/RES_summary!G$19</f>
        <v>5.5715005564303448</v>
      </c>
      <c r="H261" s="177">
        <f>H204/RES_summary!H$19</f>
        <v>6.1221245753567031</v>
      </c>
      <c r="I261" s="177">
        <f>I204/RES_summary!I$19</f>
        <v>5.6151640736466355</v>
      </c>
      <c r="J261" s="177">
        <f>J204/RES_summary!J$19</f>
        <v>5.9663044644376084</v>
      </c>
      <c r="K261" s="177">
        <f>K204/RES_summary!K$19</f>
        <v>5.8312778014559123</v>
      </c>
      <c r="L261" s="177">
        <f>L204/RES_summary!L$19</f>
        <v>5.7908339165055605</v>
      </c>
      <c r="M261" s="177">
        <f>M204/RES_summary!M$19</f>
        <v>4.9647809388158972</v>
      </c>
      <c r="N261" s="177">
        <f>N204/RES_summary!N$19</f>
        <v>5.6243909619246111</v>
      </c>
      <c r="O261" s="177">
        <f>O204/RES_summary!O$19</f>
        <v>6.2240546699893313</v>
      </c>
      <c r="P261" s="177">
        <f>P204/RES_summary!P$19</f>
        <v>5.6125267147730113</v>
      </c>
      <c r="Q261" s="177">
        <f>Q204/RES_summary!Q$19</f>
        <v>5.5588468712432721</v>
      </c>
    </row>
    <row r="262" spans="1:17" ht="12" customHeight="1" x14ac:dyDescent="0.25">
      <c r="A262" s="29" t="s">
        <v>140</v>
      </c>
      <c r="B262" s="176">
        <f>B205/RES_summary!B$19</f>
        <v>6.2650480870079033</v>
      </c>
      <c r="C262" s="176">
        <f>C205/RES_summary!C$19</f>
        <v>6.5474303582325444</v>
      </c>
      <c r="D262" s="176">
        <f>D205/RES_summary!D$19</f>
        <v>6.8911866114220146</v>
      </c>
      <c r="E262" s="176">
        <f>E205/RES_summary!E$19</f>
        <v>6.9567633181165887</v>
      </c>
      <c r="F262" s="176">
        <f>F205/RES_summary!F$19</f>
        <v>6.9101331833338424</v>
      </c>
      <c r="G262" s="176">
        <f>G205/RES_summary!G$19</f>
        <v>6.9931068369008962</v>
      </c>
      <c r="H262" s="176">
        <f>H205/RES_summary!H$19</f>
        <v>7.174335771763646</v>
      </c>
      <c r="I262" s="176">
        <f>I205/RES_summary!I$19</f>
        <v>7.6291976775651626</v>
      </c>
      <c r="J262" s="176">
        <f>J205/RES_summary!J$19</f>
        <v>7.7653729470501967</v>
      </c>
      <c r="K262" s="176">
        <f>K205/RES_summary!K$19</f>
        <v>7.9671144346768683</v>
      </c>
      <c r="L262" s="176">
        <f>L205/RES_summary!L$19</f>
        <v>7.8557057433801312</v>
      </c>
      <c r="M262" s="176">
        <f>M205/RES_summary!M$19</f>
        <v>9.0047915994229246</v>
      </c>
      <c r="N262" s="176">
        <f>N205/RES_summary!N$19</f>
        <v>9.2591412673961173</v>
      </c>
      <c r="O262" s="176">
        <f>O205/RES_summary!O$19</f>
        <v>9.0150013967327585</v>
      </c>
      <c r="P262" s="176">
        <f>P205/RES_summary!P$19</f>
        <v>9.1319049249972064</v>
      </c>
      <c r="Q262" s="176">
        <f>Q205/RES_summary!Q$19</f>
        <v>8.8211466063597843</v>
      </c>
    </row>
    <row r="264" spans="1:17" ht="12" customHeight="1" x14ac:dyDescent="0.25">
      <c r="A264" s="152" t="s">
        <v>195</v>
      </c>
      <c r="B264" s="184">
        <f>B207/RES_summary!B$19</f>
        <v>1.0346621650199668</v>
      </c>
      <c r="C264" s="184">
        <f>C207/RES_summary!C$19</f>
        <v>1.0797226103894506</v>
      </c>
      <c r="D264" s="184">
        <f>D207/RES_summary!D$19</f>
        <v>0.98536305347291153</v>
      </c>
      <c r="E264" s="184">
        <f>E207/RES_summary!E$19</f>
        <v>0.9481457908660843</v>
      </c>
      <c r="F264" s="184">
        <f>F207/RES_summary!F$19</f>
        <v>0.860139768984721</v>
      </c>
      <c r="G264" s="184">
        <f>G207/RES_summary!G$19</f>
        <v>0.7764440554240607</v>
      </c>
      <c r="H264" s="184">
        <f>H207/RES_summary!H$19</f>
        <v>0.86432915346522066</v>
      </c>
      <c r="I264" s="184">
        <f>I207/RES_summary!I$19</f>
        <v>0.74871110620290415</v>
      </c>
      <c r="J264" s="184">
        <f>J207/RES_summary!J$19</f>
        <v>0.79915652744938714</v>
      </c>
      <c r="K264" s="184">
        <f>K207/RES_summary!K$19</f>
        <v>0.77912528252120494</v>
      </c>
      <c r="L264" s="184">
        <f>L207/RES_summary!L$19</f>
        <v>0.90093365278865323</v>
      </c>
      <c r="M264" s="184">
        <f>M207/RES_summary!M$19</f>
        <v>0.59730101049386364</v>
      </c>
      <c r="N264" s="184">
        <f>N207/RES_summary!N$19</f>
        <v>0.63069574052133415</v>
      </c>
      <c r="O264" s="184">
        <f>O207/RES_summary!O$19</f>
        <v>0.66323492311155907</v>
      </c>
      <c r="P264" s="184">
        <f>P207/RES_summary!P$19</f>
        <v>0.39792294528378774</v>
      </c>
      <c r="Q264" s="184">
        <f>Q207/RES_summary!Q$19</f>
        <v>0.38394388112186539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1.0346621650199668</v>
      </c>
      <c r="C279" s="178">
        <f>C222/RES_summary!C$19</f>
        <v>1.0797226103894506</v>
      </c>
      <c r="D279" s="178">
        <f>D222/RES_summary!D$19</f>
        <v>0.98536305347291153</v>
      </c>
      <c r="E279" s="178">
        <f>E222/RES_summary!E$19</f>
        <v>0.9481457908660843</v>
      </c>
      <c r="F279" s="178">
        <f>F222/RES_summary!F$19</f>
        <v>0.860139768984721</v>
      </c>
      <c r="G279" s="178">
        <f>G222/RES_summary!G$19</f>
        <v>0.7764440554240607</v>
      </c>
      <c r="H279" s="178">
        <f>H222/RES_summary!H$19</f>
        <v>0.86432915346522066</v>
      </c>
      <c r="I279" s="178">
        <f>I222/RES_summary!I$19</f>
        <v>0.74871110620290415</v>
      </c>
      <c r="J279" s="178">
        <f>J222/RES_summary!J$19</f>
        <v>0.79915652744938714</v>
      </c>
      <c r="K279" s="178">
        <f>K222/RES_summary!K$19</f>
        <v>0.77912528252120494</v>
      </c>
      <c r="L279" s="178">
        <f>L222/RES_summary!L$19</f>
        <v>0.90093365278865323</v>
      </c>
      <c r="M279" s="178">
        <f>M222/RES_summary!M$19</f>
        <v>0.59730101049386364</v>
      </c>
      <c r="N279" s="178">
        <f>N222/RES_summary!N$19</f>
        <v>0.63069574052133415</v>
      </c>
      <c r="O279" s="178">
        <f>O222/RES_summary!O$19</f>
        <v>0.66323492311155907</v>
      </c>
      <c r="P279" s="178">
        <f>P222/RES_summary!P$19</f>
        <v>0.39792294528378774</v>
      </c>
      <c r="Q279" s="178">
        <f>Q222/RES_summary!Q$19</f>
        <v>0.38394388112186539</v>
      </c>
    </row>
    <row r="280" spans="1:17" ht="12" customHeight="1" x14ac:dyDescent="0.25">
      <c r="A280" s="23" t="s">
        <v>57</v>
      </c>
      <c r="B280" s="177">
        <f>B223/RES_summary!B$19</f>
        <v>2.8622391627010573</v>
      </c>
      <c r="C280" s="177">
        <f>C223/RES_summary!C$19</f>
        <v>2.8569004117357899</v>
      </c>
      <c r="D280" s="177">
        <f>D223/RES_summary!D$19</f>
        <v>2.8971298221660993</v>
      </c>
      <c r="E280" s="177">
        <f>E223/RES_summary!E$19</f>
        <v>2.8707544701453278</v>
      </c>
      <c r="F280" s="177">
        <f>F223/RES_summary!F$19</f>
        <v>2.8624149243422816</v>
      </c>
      <c r="G280" s="177">
        <f>G223/RES_summary!G$19</f>
        <v>2.8827955044832461</v>
      </c>
      <c r="H280" s="177">
        <f>H223/RES_summary!H$19</f>
        <v>3.1271820112838786</v>
      </c>
      <c r="I280" s="177">
        <f>I223/RES_summary!I$19</f>
        <v>2.8288670750408924</v>
      </c>
      <c r="J280" s="177">
        <f>J223/RES_summary!J$19</f>
        <v>2.9692993200549935</v>
      </c>
      <c r="K280" s="177">
        <f>K223/RES_summary!K$19</f>
        <v>2.8710905253077943</v>
      </c>
      <c r="L280" s="177">
        <f>L223/RES_summary!L$19</f>
        <v>2.8373540605197363</v>
      </c>
      <c r="M280" s="177">
        <f>M223/RES_summary!M$19</f>
        <v>2.4248638037959833</v>
      </c>
      <c r="N280" s="177">
        <f>N223/RES_summary!N$19</f>
        <v>2.7380964030958723</v>
      </c>
      <c r="O280" s="177">
        <f>O223/RES_summary!O$19</f>
        <v>3.0269627846238856</v>
      </c>
      <c r="P280" s="177">
        <f>P223/RES_summary!P$19</f>
        <v>2.7176075929013361</v>
      </c>
      <c r="Q280" s="177">
        <f>Q223/RES_summary!Q$19</f>
        <v>2.6905417195567418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13.438860674171899</v>
      </c>
      <c r="D285" s="168">
        <f t="shared" ref="D285:Q285" si="71">SUM(D286,D289,D291,D300)</f>
        <v>8.4620406150995393</v>
      </c>
      <c r="E285" s="168">
        <f t="shared" si="71"/>
        <v>11.804755362856563</v>
      </c>
      <c r="F285" s="168">
        <f t="shared" si="71"/>
        <v>12.167508026311332</v>
      </c>
      <c r="G285" s="168">
        <f t="shared" si="71"/>
        <v>5.8117304754432313</v>
      </c>
      <c r="H285" s="168">
        <f t="shared" si="71"/>
        <v>4.8308296027741715</v>
      </c>
      <c r="I285" s="168">
        <f t="shared" si="71"/>
        <v>14.790820082536744</v>
      </c>
      <c r="J285" s="168">
        <f t="shared" si="71"/>
        <v>5.2365036171408761</v>
      </c>
      <c r="K285" s="168">
        <f t="shared" si="71"/>
        <v>8.3733781463635175</v>
      </c>
      <c r="L285" s="168">
        <f t="shared" si="71"/>
        <v>12.648106243693825</v>
      </c>
      <c r="M285" s="168">
        <f t="shared" si="71"/>
        <v>19.951781403284357</v>
      </c>
      <c r="N285" s="168">
        <f t="shared" si="71"/>
        <v>15.418272124189759</v>
      </c>
      <c r="O285" s="168">
        <f t="shared" si="71"/>
        <v>16.811682804003389</v>
      </c>
      <c r="P285" s="168">
        <f t="shared" si="71"/>
        <v>16.227739078553014</v>
      </c>
      <c r="Q285" s="168">
        <f t="shared" si="71"/>
        <v>9.4816881551614234</v>
      </c>
    </row>
    <row r="286" spans="1:17" ht="12" customHeight="1" x14ac:dyDescent="0.25">
      <c r="A286" s="158" t="s">
        <v>65</v>
      </c>
      <c r="B286" s="157"/>
      <c r="C286" s="157">
        <f>SUM(C287:C288)</f>
        <v>10.618312497433648</v>
      </c>
      <c r="D286" s="157">
        <f t="shared" ref="D286:Q286" si="72">SUM(D287:D288)</f>
        <v>6.4933523133281295</v>
      </c>
      <c r="E286" s="157">
        <f t="shared" si="72"/>
        <v>9.1290190027580103</v>
      </c>
      <c r="F286" s="157">
        <f t="shared" si="72"/>
        <v>9.3438504709511765</v>
      </c>
      <c r="G286" s="157">
        <f t="shared" si="72"/>
        <v>4.3926854634174921</v>
      </c>
      <c r="H286" s="157">
        <f t="shared" si="72"/>
        <v>3.6625240924552065</v>
      </c>
      <c r="I286" s="157">
        <f t="shared" si="72"/>
        <v>10.789990894315764</v>
      </c>
      <c r="J286" s="157">
        <f t="shared" si="72"/>
        <v>3.9361479056515813</v>
      </c>
      <c r="K286" s="157">
        <f t="shared" si="72"/>
        <v>6.3245088433394141</v>
      </c>
      <c r="L286" s="157">
        <f t="shared" si="72"/>
        <v>9.9729156272834452</v>
      </c>
      <c r="M286" s="157">
        <f t="shared" si="72"/>
        <v>14.400744964328807</v>
      </c>
      <c r="N286" s="157">
        <f t="shared" si="72"/>
        <v>11.361380776195135</v>
      </c>
      <c r="O286" s="157">
        <f t="shared" si="72"/>
        <v>12.666808346359515</v>
      </c>
      <c r="P286" s="157">
        <f t="shared" si="72"/>
        <v>10.832320474585726</v>
      </c>
      <c r="Q286" s="157">
        <f t="shared" si="72"/>
        <v>6.4124477298017482</v>
      </c>
    </row>
    <row r="287" spans="1:17" ht="12" customHeight="1" x14ac:dyDescent="0.25">
      <c r="A287" s="23" t="s">
        <v>149</v>
      </c>
      <c r="B287" s="156"/>
      <c r="C287" s="156">
        <f>RES_hhdet_in_fec!C$126</f>
        <v>10.584864821426423</v>
      </c>
      <c r="D287" s="156">
        <f>RES_hhdet_in_fec!D$126</f>
        <v>6.4692454971238451</v>
      </c>
      <c r="E287" s="156">
        <f>RES_hhdet_in_fec!E$126</f>
        <v>9.0956912706299384</v>
      </c>
      <c r="F287" s="156">
        <f>RES_hhdet_in_fec!F$126</f>
        <v>9.3112221519992211</v>
      </c>
      <c r="G287" s="156">
        <f>RES_hhdet_in_fec!G$126</f>
        <v>4.3773443343777787</v>
      </c>
      <c r="H287" s="156">
        <f>RES_hhdet_in_fec!H$126</f>
        <v>3.6500014789542168</v>
      </c>
      <c r="I287" s="156">
        <f>RES_hhdet_in_fec!I$126</f>
        <v>10.744800529454281</v>
      </c>
      <c r="J287" s="156">
        <f>RES_hhdet_in_fec!J$126</f>
        <v>3.9214467424710451</v>
      </c>
      <c r="K287" s="156">
        <f>RES_hhdet_in_fec!K$126</f>
        <v>6.296938387066966</v>
      </c>
      <c r="L287" s="156">
        <f>RES_hhdet_in_fec!L$126</f>
        <v>9.9390396496693025</v>
      </c>
      <c r="M287" s="156">
        <f>RES_hhdet_in_fec!M$126</f>
        <v>14.320184678857371</v>
      </c>
      <c r="N287" s="156">
        <f>RES_hhdet_in_fec!N$126</f>
        <v>11.288982716383911</v>
      </c>
      <c r="O287" s="156">
        <f>RES_hhdet_in_fec!O$126</f>
        <v>12.587797584669511</v>
      </c>
      <c r="P287" s="156">
        <f>RES_hhdet_in_fec!P$126</f>
        <v>10.731816306860438</v>
      </c>
      <c r="Q287" s="156">
        <f>RES_hhdet_in_fec!Q$126</f>
        <v>6.3544775524102093</v>
      </c>
    </row>
    <row r="288" spans="1:17" ht="12" customHeight="1" x14ac:dyDescent="0.25">
      <c r="A288" s="23" t="s">
        <v>60</v>
      </c>
      <c r="B288" s="156"/>
      <c r="C288" s="156">
        <f>RES_hhdet_in_fec!C$127</f>
        <v>3.3447676007224224E-2</v>
      </c>
      <c r="D288" s="156">
        <f>RES_hhdet_in_fec!D$127</f>
        <v>2.4106816204283975E-2</v>
      </c>
      <c r="E288" s="156">
        <f>RES_hhdet_in_fec!E$127</f>
        <v>3.3327732128072309E-2</v>
      </c>
      <c r="F288" s="156">
        <f>RES_hhdet_in_fec!F$127</f>
        <v>3.2628318951954699E-2</v>
      </c>
      <c r="G288" s="156">
        <f>RES_hhdet_in_fec!G$127</f>
        <v>1.5341129039713212E-2</v>
      </c>
      <c r="H288" s="156">
        <f>RES_hhdet_in_fec!H$127</f>
        <v>1.2522613500989804E-2</v>
      </c>
      <c r="I288" s="156">
        <f>RES_hhdet_in_fec!I$127</f>
        <v>4.5190364861483798E-2</v>
      </c>
      <c r="J288" s="156">
        <f>RES_hhdet_in_fec!J$127</f>
        <v>1.4701163180536179E-2</v>
      </c>
      <c r="K288" s="156">
        <f>RES_hhdet_in_fec!K$127</f>
        <v>2.7570456272448109E-2</v>
      </c>
      <c r="L288" s="156">
        <f>RES_hhdet_in_fec!L$127</f>
        <v>3.3875977614143016E-2</v>
      </c>
      <c r="M288" s="156">
        <f>RES_hhdet_in_fec!M$127</f>
        <v>8.0560285471435442E-2</v>
      </c>
      <c r="N288" s="156">
        <f>RES_hhdet_in_fec!N$127</f>
        <v>7.2398059811223811E-2</v>
      </c>
      <c r="O288" s="156">
        <f>RES_hhdet_in_fec!O$127</f>
        <v>7.9010761690003914E-2</v>
      </c>
      <c r="P288" s="156">
        <f>RES_hhdet_in_fec!P$127</f>
        <v>0.10050416772528903</v>
      </c>
      <c r="Q288" s="156">
        <f>RES_hhdet_in_fec!Q$127</f>
        <v>5.7970177391538716E-2</v>
      </c>
    </row>
    <row r="289" spans="1:17" ht="12" customHeight="1" x14ac:dyDescent="0.25">
      <c r="A289" s="158" t="s">
        <v>112</v>
      </c>
      <c r="B289" s="157"/>
      <c r="C289" s="157">
        <f>C290</f>
        <v>6.1469757026218E-3</v>
      </c>
      <c r="D289" s="157">
        <f t="shared" ref="D289:Q289" si="73">D290</f>
        <v>5.3325727267030769E-3</v>
      </c>
      <c r="E289" s="157">
        <f t="shared" si="73"/>
        <v>5.315874620177732E-3</v>
      </c>
      <c r="F289" s="157">
        <f t="shared" si="73"/>
        <v>5.9700956644490434E-3</v>
      </c>
      <c r="G289" s="157">
        <f t="shared" si="73"/>
        <v>2.8047248276522833E-3</v>
      </c>
      <c r="H289" s="157">
        <f t="shared" si="73"/>
        <v>3.76539131051255E-3</v>
      </c>
      <c r="I289" s="157">
        <f t="shared" si="73"/>
        <v>8.9584156988650361E-3</v>
      </c>
      <c r="J289" s="157">
        <f t="shared" si="73"/>
        <v>6.293924519689964E-3</v>
      </c>
      <c r="K289" s="157">
        <f t="shared" si="73"/>
        <v>2.0075406560814E-2</v>
      </c>
      <c r="L289" s="157">
        <f t="shared" si="73"/>
        <v>1.7804052103241239E-2</v>
      </c>
      <c r="M289" s="157">
        <f t="shared" si="73"/>
        <v>4.7730835489111278E-2</v>
      </c>
      <c r="N289" s="157">
        <f t="shared" si="73"/>
        <v>5.0834599213697436E-2</v>
      </c>
      <c r="O289" s="157">
        <f t="shared" si="73"/>
        <v>5.4322735589576232E-2</v>
      </c>
      <c r="P289" s="157">
        <f t="shared" si="73"/>
        <v>6.1614743047960017E-2</v>
      </c>
      <c r="Q289" s="157">
        <f t="shared" si="73"/>
        <v>6.3967587815402349E-2</v>
      </c>
    </row>
    <row r="290" spans="1:17" ht="12" customHeight="1" x14ac:dyDescent="0.25">
      <c r="A290" s="23" t="s">
        <v>60</v>
      </c>
      <c r="B290" s="156"/>
      <c r="C290" s="156">
        <f>RES_hhdet_in_fec!C$129</f>
        <v>6.1469757026218E-3</v>
      </c>
      <c r="D290" s="156">
        <f>RES_hhdet_in_fec!D$129</f>
        <v>5.3325727267030769E-3</v>
      </c>
      <c r="E290" s="156">
        <f>RES_hhdet_in_fec!E$129</f>
        <v>5.315874620177732E-3</v>
      </c>
      <c r="F290" s="156">
        <f>RES_hhdet_in_fec!F$129</f>
        <v>5.9700956644490434E-3</v>
      </c>
      <c r="G290" s="156">
        <f>RES_hhdet_in_fec!G$129</f>
        <v>2.8047248276522833E-3</v>
      </c>
      <c r="H290" s="156">
        <f>RES_hhdet_in_fec!H$129</f>
        <v>3.76539131051255E-3</v>
      </c>
      <c r="I290" s="156">
        <f>RES_hhdet_in_fec!I$129</f>
        <v>8.9584156988650361E-3</v>
      </c>
      <c r="J290" s="156">
        <f>RES_hhdet_in_fec!J$129</f>
        <v>6.293924519689964E-3</v>
      </c>
      <c r="K290" s="156">
        <f>RES_hhdet_in_fec!K$129</f>
        <v>2.0075406560814E-2</v>
      </c>
      <c r="L290" s="156">
        <f>RES_hhdet_in_fec!L$129</f>
        <v>1.7804052103241239E-2</v>
      </c>
      <c r="M290" s="156">
        <f>RES_hhdet_in_fec!M$129</f>
        <v>4.7730835489111278E-2</v>
      </c>
      <c r="N290" s="156">
        <f>RES_hhdet_in_fec!N$129</f>
        <v>5.0834599213697436E-2</v>
      </c>
      <c r="O290" s="156">
        <f>RES_hhdet_in_fec!O$129</f>
        <v>5.4322735589576232E-2</v>
      </c>
      <c r="P290" s="156">
        <f>RES_hhdet_in_fec!P$129</f>
        <v>6.1614743047960017E-2</v>
      </c>
      <c r="Q290" s="156">
        <f>RES_hhdet_in_fec!Q$129</f>
        <v>6.3967587815402349E-2</v>
      </c>
    </row>
    <row r="291" spans="1:17" ht="12" customHeight="1" x14ac:dyDescent="0.25">
      <c r="A291" s="158" t="s">
        <v>63</v>
      </c>
      <c r="B291" s="157"/>
      <c r="C291" s="157">
        <f>SUM(C292:C293,C296:C297)</f>
        <v>1.9741271219079233</v>
      </c>
      <c r="D291" s="157">
        <f t="shared" ref="D291:Q291" si="74">SUM(D292:D293,D296:D297)</f>
        <v>1.390155562011572</v>
      </c>
      <c r="E291" s="157">
        <f t="shared" si="74"/>
        <v>1.8792045065726612</v>
      </c>
      <c r="F291" s="157">
        <f t="shared" si="74"/>
        <v>1.974711744486825</v>
      </c>
      <c r="G291" s="157">
        <f t="shared" si="74"/>
        <v>0.99653150866046891</v>
      </c>
      <c r="H291" s="157">
        <f t="shared" si="74"/>
        <v>0.8059338829977406</v>
      </c>
      <c r="I291" s="157">
        <f t="shared" si="74"/>
        <v>2.6956900984503469</v>
      </c>
      <c r="J291" s="157">
        <f t="shared" si="74"/>
        <v>0.88559409031583203</v>
      </c>
      <c r="K291" s="157">
        <f t="shared" si="74"/>
        <v>1.3423309318309731</v>
      </c>
      <c r="L291" s="157">
        <f t="shared" si="74"/>
        <v>1.7658400347311367</v>
      </c>
      <c r="M291" s="157">
        <f t="shared" si="74"/>
        <v>3.4856819747422882</v>
      </c>
      <c r="N291" s="157">
        <f t="shared" si="74"/>
        <v>2.5103909725087661</v>
      </c>
      <c r="O291" s="157">
        <f t="shared" si="74"/>
        <v>2.5872237715226549</v>
      </c>
      <c r="P291" s="157">
        <f t="shared" si="74"/>
        <v>3.4202413254690285</v>
      </c>
      <c r="Q291" s="157">
        <f t="shared" si="74"/>
        <v>2.0084883764958592</v>
      </c>
    </row>
    <row r="292" spans="1:17" ht="12" customHeight="1" x14ac:dyDescent="0.25">
      <c r="A292" s="167" t="s">
        <v>148</v>
      </c>
      <c r="B292" s="132"/>
      <c r="C292" s="132">
        <f>RES_hhdet_in_fec!C$131</f>
        <v>1.7771990766323444</v>
      </c>
      <c r="D292" s="132">
        <f>RES_hhdet_in_fec!D$131</f>
        <v>0.98496996780460411</v>
      </c>
      <c r="E292" s="132">
        <f>RES_hhdet_in_fec!E$131</f>
        <v>1.3647398304232563</v>
      </c>
      <c r="F292" s="132">
        <f>RES_hhdet_in_fec!F$131</f>
        <v>1.4829087611827414</v>
      </c>
      <c r="G292" s="132">
        <f>RES_hhdet_in_fec!G$131</f>
        <v>0.69385639038894564</v>
      </c>
      <c r="H292" s="132">
        <f>RES_hhdet_in_fec!H$131</f>
        <v>0.69024193627878494</v>
      </c>
      <c r="I292" s="132">
        <f>RES_hhdet_in_fec!I$131</f>
        <v>2.3505503252987117</v>
      </c>
      <c r="J292" s="132">
        <f>RES_hhdet_in_fec!J$131</f>
        <v>0.60744194787135231</v>
      </c>
      <c r="K292" s="132">
        <f>RES_hhdet_in_fec!K$131</f>
        <v>1.096368206960409</v>
      </c>
      <c r="L292" s="132">
        <f>RES_hhdet_in_fec!L$131</f>
        <v>1.4887421522154409</v>
      </c>
      <c r="M292" s="132">
        <f>RES_hhdet_in_fec!M$131</f>
        <v>3.0004799328334277</v>
      </c>
      <c r="N292" s="132">
        <f>RES_hhdet_in_fec!N$131</f>
        <v>2.1608851937968439</v>
      </c>
      <c r="O292" s="132">
        <f>RES_hhdet_in_fec!O$131</f>
        <v>2.2607644852072055</v>
      </c>
      <c r="P292" s="132">
        <f>RES_hhdet_in_fec!P$131</f>
        <v>2.6100201817786681</v>
      </c>
      <c r="Q292" s="132">
        <f>RES_hhdet_in_fec!Q$131</f>
        <v>1.2926181997108139</v>
      </c>
    </row>
    <row r="293" spans="1:17" ht="12" customHeight="1" x14ac:dyDescent="0.25">
      <c r="A293" s="167" t="s">
        <v>147</v>
      </c>
      <c r="B293" s="132"/>
      <c r="C293" s="132">
        <f>SUM(C294:C295)</f>
        <v>0.19692804527557875</v>
      </c>
      <c r="D293" s="132">
        <f t="shared" ref="D293:Q293" si="75">SUM(D294:D295)</f>
        <v>0.1306667096457961</v>
      </c>
      <c r="E293" s="132">
        <f t="shared" si="75"/>
        <v>0.18084701470160547</v>
      </c>
      <c r="F293" s="132">
        <f t="shared" si="75"/>
        <v>0.22865857076350604</v>
      </c>
      <c r="G293" s="132">
        <f t="shared" si="75"/>
        <v>0.1055214357391399</v>
      </c>
      <c r="H293" s="132">
        <f t="shared" si="75"/>
        <v>6.5588136295098423E-2</v>
      </c>
      <c r="I293" s="132">
        <f t="shared" si="75"/>
        <v>0.31192680464098227</v>
      </c>
      <c r="J293" s="132">
        <f t="shared" si="75"/>
        <v>0.11773293381765595</v>
      </c>
      <c r="K293" s="132">
        <f t="shared" si="75"/>
        <v>0.24596272487056409</v>
      </c>
      <c r="L293" s="132">
        <f t="shared" si="75"/>
        <v>0.27709788251569584</v>
      </c>
      <c r="M293" s="132">
        <f t="shared" si="75"/>
        <v>0.48520204190886063</v>
      </c>
      <c r="N293" s="132">
        <f t="shared" si="75"/>
        <v>0.3495057787119224</v>
      </c>
      <c r="O293" s="132">
        <f t="shared" si="75"/>
        <v>0.32645928631544929</v>
      </c>
      <c r="P293" s="132">
        <f t="shared" si="75"/>
        <v>0.42409472956692529</v>
      </c>
      <c r="Q293" s="132">
        <f t="shared" si="75"/>
        <v>0.1525112628372613</v>
      </c>
    </row>
    <row r="294" spans="1:17" ht="12" customHeight="1" x14ac:dyDescent="0.25">
      <c r="A294" s="166" t="s">
        <v>61</v>
      </c>
      <c r="B294" s="165"/>
      <c r="C294" s="165">
        <f>RES_hhdet_in_fec!C$133</f>
        <v>0.13394204039225985</v>
      </c>
      <c r="D294" s="165">
        <f>RES_hhdet_in_fec!D$133</f>
        <v>8.8740204441842579E-2</v>
      </c>
      <c r="E294" s="165">
        <f>RES_hhdet_in_fec!E$133</f>
        <v>0.12263849446181296</v>
      </c>
      <c r="F294" s="165">
        <f>RES_hhdet_in_fec!F$133</f>
        <v>0.15484204124857542</v>
      </c>
      <c r="G294" s="165">
        <f>RES_hhdet_in_fec!G$133</f>
        <v>7.1358891602195482E-2</v>
      </c>
      <c r="H294" s="165">
        <f>RES_hhdet_in_fec!H$133</f>
        <v>4.4290482224923849E-2</v>
      </c>
      <c r="I294" s="165">
        <f>RES_hhdet_in_fec!I$133</f>
        <v>0.21033107060337988</v>
      </c>
      <c r="J294" s="165">
        <f>RES_hhdet_in_fec!J$133</f>
        <v>7.9274793101769922E-2</v>
      </c>
      <c r="K294" s="165">
        <f>RES_hhdet_in_fec!K$133</f>
        <v>0.1653684620249119</v>
      </c>
      <c r="L294" s="165">
        <f>RES_hhdet_in_fec!L$133</f>
        <v>0.1860038558492004</v>
      </c>
      <c r="M294" s="165">
        <f>RES_hhdet_in_fec!M$133</f>
        <v>0.32569231277266542</v>
      </c>
      <c r="N294" s="165">
        <f>RES_hhdet_in_fec!N$133</f>
        <v>0.23458424905798705</v>
      </c>
      <c r="O294" s="165">
        <f>RES_hhdet_in_fec!O$133</f>
        <v>0.21908369018598553</v>
      </c>
      <c r="P294" s="165">
        <f>RES_hhdet_in_fec!P$133</f>
        <v>0.28455740407509078</v>
      </c>
      <c r="Q294" s="165">
        <f>RES_hhdet_in_fec!Q$133</f>
        <v>0.10230888987539237</v>
      </c>
    </row>
    <row r="295" spans="1:17" ht="12" customHeight="1" x14ac:dyDescent="0.25">
      <c r="A295" s="147" t="s">
        <v>59</v>
      </c>
      <c r="B295" s="164"/>
      <c r="C295" s="164">
        <f>RES_hhdet_in_fec!C$134</f>
        <v>6.2986004883318902E-2</v>
      </c>
      <c r="D295" s="164">
        <f>RES_hhdet_in_fec!D$134</f>
        <v>4.1926505203953524E-2</v>
      </c>
      <c r="E295" s="164">
        <f>RES_hhdet_in_fec!E$134</f>
        <v>5.8208520239792491E-2</v>
      </c>
      <c r="F295" s="164">
        <f>RES_hhdet_in_fec!F$134</f>
        <v>7.3816529514930604E-2</v>
      </c>
      <c r="G295" s="164">
        <f>RES_hhdet_in_fec!G$134</f>
        <v>3.4162544136944417E-2</v>
      </c>
      <c r="H295" s="164">
        <f>RES_hhdet_in_fec!H$134</f>
        <v>2.1297654070174574E-2</v>
      </c>
      <c r="I295" s="164">
        <f>RES_hhdet_in_fec!I$134</f>
        <v>0.1015957340376024</v>
      </c>
      <c r="J295" s="164">
        <f>RES_hhdet_in_fec!J$134</f>
        <v>3.845814071588604E-2</v>
      </c>
      <c r="K295" s="164">
        <f>RES_hhdet_in_fec!K$134</f>
        <v>8.0594262845652187E-2</v>
      </c>
      <c r="L295" s="164">
        <f>RES_hhdet_in_fec!L$134</f>
        <v>9.1094026666495437E-2</v>
      </c>
      <c r="M295" s="164">
        <f>RES_hhdet_in_fec!M$134</f>
        <v>0.15950972913619524</v>
      </c>
      <c r="N295" s="164">
        <f>RES_hhdet_in_fec!N$134</f>
        <v>0.11492152965393536</v>
      </c>
      <c r="O295" s="164">
        <f>RES_hhdet_in_fec!O$134</f>
        <v>0.10737559612946375</v>
      </c>
      <c r="P295" s="164">
        <f>RES_hhdet_in_fec!P$134</f>
        <v>0.13953732549183448</v>
      </c>
      <c r="Q295" s="164">
        <f>RES_hhdet_in_fec!Q$134</f>
        <v>5.0202372961868927E-2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0.25855885258914352</v>
      </c>
      <c r="E296" s="162">
        <f>RES_hhdet_in_fec!E$135</f>
        <v>0.31527465510739605</v>
      </c>
      <c r="F296" s="162">
        <f>RES_hhdet_in_fec!F$135</f>
        <v>0.25359340799708396</v>
      </c>
      <c r="G296" s="162">
        <f>RES_hhdet_in_fec!G$135</f>
        <v>0.18739861760602688</v>
      </c>
      <c r="H296" s="162">
        <f>RES_hhdet_in_fec!H$135</f>
        <v>4.8485143138825869E-2</v>
      </c>
      <c r="I296" s="162">
        <f>RES_hhdet_in_fec!I$135</f>
        <v>1.2667555508087342E-2</v>
      </c>
      <c r="J296" s="162">
        <f>RES_hhdet_in_fec!J$135</f>
        <v>0.15475514724003875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0.34564189845803911</v>
      </c>
      <c r="Q296" s="162">
        <f>RES_hhdet_in_fec!Q$135</f>
        <v>0.51089143486719579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1.5960031972028214E-2</v>
      </c>
      <c r="E297" s="160">
        <f t="shared" si="76"/>
        <v>1.8343006340403513E-2</v>
      </c>
      <c r="F297" s="160">
        <f t="shared" si="76"/>
        <v>9.5510045434935263E-3</v>
      </c>
      <c r="G297" s="160">
        <f t="shared" si="76"/>
        <v>9.7550649263564281E-3</v>
      </c>
      <c r="H297" s="160">
        <f t="shared" si="76"/>
        <v>1.6186672850313679E-3</v>
      </c>
      <c r="I297" s="160">
        <f t="shared" si="76"/>
        <v>2.0545413002565082E-2</v>
      </c>
      <c r="J297" s="160">
        <f t="shared" si="76"/>
        <v>5.6640613867850065E-3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4.0484515665395779E-2</v>
      </c>
      <c r="Q297" s="160">
        <f t="shared" si="76"/>
        <v>5.246747908058795E-2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1.2133454029638672E-2</v>
      </c>
      <c r="E298" s="156">
        <f>RES_hhdet_in_fec!E$137</f>
        <v>1.3952317605327376E-2</v>
      </c>
      <c r="F298" s="156">
        <f>RES_hhdet_in_fec!F$137</f>
        <v>7.2335755930392496E-3</v>
      </c>
      <c r="G298" s="156">
        <f>RES_hhdet_in_fec!G$137</f>
        <v>7.3748965270525844E-3</v>
      </c>
      <c r="H298" s="156">
        <f>RES_hhdet_in_fec!H$137</f>
        <v>1.2232219424127022E-3</v>
      </c>
      <c r="I298" s="156">
        <f>RES_hhdet_in_fec!I$137</f>
        <v>1.5562602570635369E-2</v>
      </c>
      <c r="J298" s="156">
        <f>RES_hhdet_in_fec!J$137</f>
        <v>4.3206585638400005E-3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3.1867943875539824E-2</v>
      </c>
      <c r="Q298" s="156">
        <f>RES_hhdet_in_fec!Q$137</f>
        <v>4.1375999652950024E-2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3.8265779423895412E-3</v>
      </c>
      <c r="E299" s="156">
        <f>RES_hhdet_in_fec!E$138</f>
        <v>4.3906887350761382E-3</v>
      </c>
      <c r="F299" s="156">
        <f>RES_hhdet_in_fec!F$138</f>
        <v>2.3174289504542776E-3</v>
      </c>
      <c r="G299" s="156">
        <f>RES_hhdet_in_fec!G$138</f>
        <v>2.3801683993038432E-3</v>
      </c>
      <c r="H299" s="156">
        <f>RES_hhdet_in_fec!H$138</f>
        <v>3.9544534261866577E-4</v>
      </c>
      <c r="I299" s="156">
        <f>RES_hhdet_in_fec!I$138</f>
        <v>4.9828104319297141E-3</v>
      </c>
      <c r="J299" s="156">
        <f>RES_hhdet_in_fec!J$138</f>
        <v>1.343402822945006E-3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8.6165717898559584E-3</v>
      </c>
      <c r="Q299" s="156">
        <f>RES_hhdet_in_fec!Q$138</f>
        <v>1.1091479427637923E-2</v>
      </c>
    </row>
    <row r="300" spans="1:17" ht="12" customHeight="1" x14ac:dyDescent="0.25">
      <c r="A300" s="158" t="s">
        <v>62</v>
      </c>
      <c r="B300" s="157"/>
      <c r="C300" s="157">
        <f>SUM(C301:C302)</f>
        <v>0.84027407912770591</v>
      </c>
      <c r="D300" s="157">
        <f t="shared" ref="D300:Q300" si="77">SUM(D301:D302)</f>
        <v>0.5732001670331337</v>
      </c>
      <c r="E300" s="157">
        <f t="shared" si="77"/>
        <v>0.79121597890571316</v>
      </c>
      <c r="F300" s="157">
        <f t="shared" si="77"/>
        <v>0.84297571520888126</v>
      </c>
      <c r="G300" s="157">
        <f t="shared" si="77"/>
        <v>0.4197087785376174</v>
      </c>
      <c r="H300" s="157">
        <f t="shared" si="77"/>
        <v>0.35860623601071218</v>
      </c>
      <c r="I300" s="157">
        <f t="shared" si="77"/>
        <v>1.2961806740717672</v>
      </c>
      <c r="J300" s="157">
        <f t="shared" si="77"/>
        <v>0.40846769665377325</v>
      </c>
      <c r="K300" s="157">
        <f t="shared" si="77"/>
        <v>0.68646296463231593</v>
      </c>
      <c r="L300" s="157">
        <f t="shared" si="77"/>
        <v>0.89154652957600333</v>
      </c>
      <c r="M300" s="157">
        <f t="shared" si="77"/>
        <v>2.0176236287241536</v>
      </c>
      <c r="N300" s="157">
        <f t="shared" si="77"/>
        <v>1.4956657762721595</v>
      </c>
      <c r="O300" s="157">
        <f t="shared" si="77"/>
        <v>1.5033279505316439</v>
      </c>
      <c r="P300" s="157">
        <f t="shared" si="77"/>
        <v>1.9135625354503001</v>
      </c>
      <c r="Q300" s="157">
        <f t="shared" si="77"/>
        <v>0.99678446104841323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0.84027407912770591</v>
      </c>
      <c r="D302" s="57">
        <f>RES_hhdet_in_fec!D$141</f>
        <v>0.5732001670331337</v>
      </c>
      <c r="E302" s="57">
        <f>RES_hhdet_in_fec!E$141</f>
        <v>0.79121597890571316</v>
      </c>
      <c r="F302" s="57">
        <f>RES_hhdet_in_fec!F$141</f>
        <v>0.84297571520888126</v>
      </c>
      <c r="G302" s="57">
        <f>RES_hhdet_in_fec!G$141</f>
        <v>0.4197087785376174</v>
      </c>
      <c r="H302" s="57">
        <f>RES_hhdet_in_fec!H$141</f>
        <v>0.35860623601071218</v>
      </c>
      <c r="I302" s="57">
        <f>RES_hhdet_in_fec!I$141</f>
        <v>1.2961806740717672</v>
      </c>
      <c r="J302" s="57">
        <f>RES_hhdet_in_fec!J$141</f>
        <v>0.40846769665377325</v>
      </c>
      <c r="K302" s="57">
        <f>RES_hhdet_in_fec!K$141</f>
        <v>0.68646296463231593</v>
      </c>
      <c r="L302" s="57">
        <f>RES_hhdet_in_fec!L$141</f>
        <v>0.89154652957600333</v>
      </c>
      <c r="M302" s="57">
        <f>RES_hhdet_in_fec!M$141</f>
        <v>2.0176236287241536</v>
      </c>
      <c r="N302" s="57">
        <f>RES_hhdet_in_fec!N$141</f>
        <v>1.4956657762721595</v>
      </c>
      <c r="O302" s="57">
        <f>RES_hhdet_in_fec!O$141</f>
        <v>1.5033279505316439</v>
      </c>
      <c r="P302" s="57">
        <f>RES_hhdet_in_fec!P$141</f>
        <v>1.9135625354503001</v>
      </c>
      <c r="Q302" s="57">
        <f>RES_hhdet_in_fec!Q$141</f>
        <v>0.99678446104841323</v>
      </c>
    </row>
    <row r="304" spans="1:17" ht="12" customHeight="1" x14ac:dyDescent="0.25">
      <c r="A304" s="152" t="s">
        <v>192</v>
      </c>
      <c r="B304" s="168"/>
      <c r="C304" s="168">
        <f>SUM(C305,C308,C310,C319)</f>
        <v>11.498502846633222</v>
      </c>
      <c r="D304" s="168">
        <f t="shared" ref="D304:Q304" si="78">SUM(D305,D308,D310,D319)</f>
        <v>7.2472687703487635</v>
      </c>
      <c r="E304" s="168">
        <f t="shared" si="78"/>
        <v>10.161297357484463</v>
      </c>
      <c r="F304" s="168">
        <f t="shared" si="78"/>
        <v>10.533025141305817</v>
      </c>
      <c r="G304" s="168">
        <f t="shared" si="78"/>
        <v>5.0452465263867685</v>
      </c>
      <c r="H304" s="168">
        <f t="shared" si="78"/>
        <v>4.2324992959897152</v>
      </c>
      <c r="I304" s="168">
        <f t="shared" si="78"/>
        <v>13.031548738921851</v>
      </c>
      <c r="J304" s="168">
        <f t="shared" si="78"/>
        <v>4.620236548251528</v>
      </c>
      <c r="K304" s="168">
        <f t="shared" si="78"/>
        <v>7.4749807060044571</v>
      </c>
      <c r="L304" s="168">
        <f t="shared" si="78"/>
        <v>11.327863867451054</v>
      </c>
      <c r="M304" s="168">
        <f t="shared" si="78"/>
        <v>17.983224606389111</v>
      </c>
      <c r="N304" s="168">
        <f t="shared" si="78"/>
        <v>13.983187230882558</v>
      </c>
      <c r="O304" s="168">
        <f t="shared" si="78"/>
        <v>15.292886038291114</v>
      </c>
      <c r="P304" s="168">
        <f t="shared" si="78"/>
        <v>14.770457806428476</v>
      </c>
      <c r="Q304" s="168">
        <f t="shared" si="78"/>
        <v>8.6996252353956169</v>
      </c>
    </row>
    <row r="305" spans="1:17" ht="12" customHeight="1" x14ac:dyDescent="0.25">
      <c r="A305" s="158" t="s">
        <v>65</v>
      </c>
      <c r="B305" s="157"/>
      <c r="C305" s="157">
        <f>SUM(C306:C307)</f>
        <v>9.0409329105710796</v>
      </c>
      <c r="D305" s="157">
        <f t="shared" ref="D305:Q305" si="79">SUM(D306:D307)</f>
        <v>5.5599311047371538</v>
      </c>
      <c r="E305" s="157">
        <f t="shared" si="79"/>
        <v>7.857004133413489</v>
      </c>
      <c r="F305" s="157">
        <f t="shared" si="79"/>
        <v>8.0802837590412739</v>
      </c>
      <c r="G305" s="157">
        <f t="shared" si="79"/>
        <v>3.8166785549766633</v>
      </c>
      <c r="H305" s="157">
        <f t="shared" si="79"/>
        <v>3.2019193902671454</v>
      </c>
      <c r="I305" s="157">
        <f t="shared" si="79"/>
        <v>9.4788379063446069</v>
      </c>
      <c r="J305" s="157">
        <f t="shared" si="79"/>
        <v>3.472604691936183</v>
      </c>
      <c r="K305" s="157">
        <f t="shared" si="79"/>
        <v>5.6100203235927069</v>
      </c>
      <c r="L305" s="157">
        <f t="shared" si="79"/>
        <v>8.8994127990586716</v>
      </c>
      <c r="M305" s="157">
        <f t="shared" si="79"/>
        <v>12.914814054859098</v>
      </c>
      <c r="N305" s="157">
        <f t="shared" si="79"/>
        <v>10.227794983283124</v>
      </c>
      <c r="O305" s="157">
        <f t="shared" si="79"/>
        <v>11.43685133324394</v>
      </c>
      <c r="P305" s="157">
        <f t="shared" si="79"/>
        <v>9.8082930376961741</v>
      </c>
      <c r="Q305" s="157">
        <f t="shared" si="79"/>
        <v>5.8205707624657892</v>
      </c>
    </row>
    <row r="306" spans="1:17" ht="12" customHeight="1" x14ac:dyDescent="0.25">
      <c r="A306" s="23" t="s">
        <v>149</v>
      </c>
      <c r="B306" s="156"/>
      <c r="C306" s="156">
        <f>RES_hhdet_in_tes!C$126</f>
        <v>9.0067067482191501</v>
      </c>
      <c r="D306" s="156">
        <f>RES_hhdet_in_tes!D$126</f>
        <v>5.5351988643397947</v>
      </c>
      <c r="E306" s="156">
        <f>RES_hhdet_in_tes!E$126</f>
        <v>7.8227771217859692</v>
      </c>
      <c r="F306" s="156">
        <f>RES_hhdet_in_tes!F$126</f>
        <v>8.0467663820654867</v>
      </c>
      <c r="G306" s="156">
        <f>RES_hhdet_in_tes!G$126</f>
        <v>3.8008883181171971</v>
      </c>
      <c r="H306" s="156">
        <f>RES_hhdet_in_tes!H$126</f>
        <v>3.1889838999360904</v>
      </c>
      <c r="I306" s="156">
        <f>RES_hhdet_in_tes!I$126</f>
        <v>9.432237536212936</v>
      </c>
      <c r="J306" s="156">
        <f>RES_hhdet_in_tes!J$126</f>
        <v>3.4574220362158989</v>
      </c>
      <c r="K306" s="156">
        <f>RES_hhdet_in_tes!K$126</f>
        <v>5.5815073632577112</v>
      </c>
      <c r="L306" s="156">
        <f>RES_hhdet_in_tes!L$126</f>
        <v>8.8643276556231125</v>
      </c>
      <c r="M306" s="156">
        <f>RES_hhdet_in_tes!M$126</f>
        <v>12.83160828684043</v>
      </c>
      <c r="N306" s="156">
        <f>RES_hhdet_in_tes!N$126</f>
        <v>10.153142781182156</v>
      </c>
      <c r="O306" s="156">
        <f>RES_hhdet_in_tes!O$126</f>
        <v>11.355513529333381</v>
      </c>
      <c r="P306" s="156">
        <f>RES_hhdet_in_tes!P$126</f>
        <v>9.7051095814443062</v>
      </c>
      <c r="Q306" s="156">
        <f>RES_hhdet_in_tes!Q$126</f>
        <v>5.7611041530114147</v>
      </c>
    </row>
    <row r="307" spans="1:17" ht="12" customHeight="1" x14ac:dyDescent="0.25">
      <c r="A307" s="23" t="s">
        <v>60</v>
      </c>
      <c r="B307" s="156"/>
      <c r="C307" s="156">
        <f>RES_hhdet_in_tes!C$127</f>
        <v>3.422616235192906E-2</v>
      </c>
      <c r="D307" s="156">
        <f>RES_hhdet_in_tes!D$127</f>
        <v>2.4732240397359107E-2</v>
      </c>
      <c r="E307" s="156">
        <f>RES_hhdet_in_tes!E$127</f>
        <v>3.4227011627520246E-2</v>
      </c>
      <c r="F307" s="156">
        <f>RES_hhdet_in_tes!F$127</f>
        <v>3.3517376975786467E-2</v>
      </c>
      <c r="G307" s="156">
        <f>RES_hhdet_in_tes!G$127</f>
        <v>1.5790236859466414E-2</v>
      </c>
      <c r="H307" s="156">
        <f>RES_hhdet_in_tes!H$127</f>
        <v>1.2935490331055021E-2</v>
      </c>
      <c r="I307" s="156">
        <f>RES_hhdet_in_tes!I$127</f>
        <v>4.6600370131670947E-2</v>
      </c>
      <c r="J307" s="156">
        <f>RES_hhdet_in_tes!J$127</f>
        <v>1.5182655720284228E-2</v>
      </c>
      <c r="K307" s="156">
        <f>RES_hhdet_in_tes!K$127</f>
        <v>2.8512960334995435E-2</v>
      </c>
      <c r="L307" s="156">
        <f>RES_hhdet_in_tes!L$127</f>
        <v>3.508514343555974E-2</v>
      </c>
      <c r="M307" s="156">
        <f>RES_hhdet_in_tes!M$127</f>
        <v>8.3205768018668982E-2</v>
      </c>
      <c r="N307" s="156">
        <f>RES_hhdet_in_tes!N$127</f>
        <v>7.4652202100968262E-2</v>
      </c>
      <c r="O307" s="156">
        <f>RES_hhdet_in_tes!O$127</f>
        <v>8.1337803910559059E-2</v>
      </c>
      <c r="P307" s="156">
        <f>RES_hhdet_in_tes!P$127</f>
        <v>0.10318345625186719</v>
      </c>
      <c r="Q307" s="156">
        <f>RES_hhdet_in_tes!Q$127</f>
        <v>5.9466609454374465E-2</v>
      </c>
    </row>
    <row r="308" spans="1:17" ht="12" customHeight="1" x14ac:dyDescent="0.25">
      <c r="A308" s="158" t="s">
        <v>112</v>
      </c>
      <c r="B308" s="157"/>
      <c r="C308" s="157">
        <f>C309</f>
        <v>1.2019961851161685E-2</v>
      </c>
      <c r="D308" s="157">
        <f t="shared" ref="D308:Q308" si="80">D309</f>
        <v>1.0803774082772727E-2</v>
      </c>
      <c r="E308" s="157">
        <f t="shared" si="80"/>
        <v>1.1235674842834175E-2</v>
      </c>
      <c r="F308" s="157">
        <f t="shared" si="80"/>
        <v>1.3262638132784148E-2</v>
      </c>
      <c r="G308" s="157">
        <f t="shared" si="80"/>
        <v>6.5839564203149636E-3</v>
      </c>
      <c r="H308" s="157">
        <f t="shared" si="80"/>
        <v>9.4453319515267614E-3</v>
      </c>
      <c r="I308" s="157">
        <f t="shared" si="80"/>
        <v>2.423648518090403E-2</v>
      </c>
      <c r="J308" s="157">
        <f t="shared" si="80"/>
        <v>1.7040307566657416E-2</v>
      </c>
      <c r="K308" s="157">
        <f t="shared" si="80"/>
        <v>5.9008466442479333E-2</v>
      </c>
      <c r="L308" s="157">
        <f t="shared" si="80"/>
        <v>5.7057560219806971E-2</v>
      </c>
      <c r="M308" s="157">
        <f t="shared" si="80"/>
        <v>0.16290347125658552</v>
      </c>
      <c r="N308" s="157">
        <f t="shared" si="80"/>
        <v>0.17995067911570595</v>
      </c>
      <c r="O308" s="157">
        <f t="shared" si="80"/>
        <v>0.19916525798905266</v>
      </c>
      <c r="P308" s="157">
        <f t="shared" si="80"/>
        <v>0.23014261421981688</v>
      </c>
      <c r="Q308" s="157">
        <f t="shared" si="80"/>
        <v>0.24448148616409687</v>
      </c>
    </row>
    <row r="309" spans="1:17" ht="12" customHeight="1" x14ac:dyDescent="0.25">
      <c r="A309" s="23" t="s">
        <v>60</v>
      </c>
      <c r="B309" s="156"/>
      <c r="C309" s="156">
        <f>RES_hhdet_in_tes!C$129</f>
        <v>1.2019961851161685E-2</v>
      </c>
      <c r="D309" s="156">
        <f>RES_hhdet_in_tes!D$129</f>
        <v>1.0803774082772727E-2</v>
      </c>
      <c r="E309" s="156">
        <f>RES_hhdet_in_tes!E$129</f>
        <v>1.1235674842834175E-2</v>
      </c>
      <c r="F309" s="156">
        <f>RES_hhdet_in_tes!F$129</f>
        <v>1.3262638132784148E-2</v>
      </c>
      <c r="G309" s="156">
        <f>RES_hhdet_in_tes!G$129</f>
        <v>6.5839564203149636E-3</v>
      </c>
      <c r="H309" s="156">
        <f>RES_hhdet_in_tes!H$129</f>
        <v>9.4453319515267614E-3</v>
      </c>
      <c r="I309" s="156">
        <f>RES_hhdet_in_tes!I$129</f>
        <v>2.423648518090403E-2</v>
      </c>
      <c r="J309" s="156">
        <f>RES_hhdet_in_tes!J$129</f>
        <v>1.7040307566657416E-2</v>
      </c>
      <c r="K309" s="156">
        <f>RES_hhdet_in_tes!K$129</f>
        <v>5.9008466442479333E-2</v>
      </c>
      <c r="L309" s="156">
        <f>RES_hhdet_in_tes!L$129</f>
        <v>5.7057560219806971E-2</v>
      </c>
      <c r="M309" s="156">
        <f>RES_hhdet_in_tes!M$129</f>
        <v>0.16290347125658552</v>
      </c>
      <c r="N309" s="156">
        <f>RES_hhdet_in_tes!N$129</f>
        <v>0.17995067911570595</v>
      </c>
      <c r="O309" s="156">
        <f>RES_hhdet_in_tes!O$129</f>
        <v>0.19916525798905266</v>
      </c>
      <c r="P309" s="156">
        <f>RES_hhdet_in_tes!P$129</f>
        <v>0.23014261421981688</v>
      </c>
      <c r="Q309" s="156">
        <f>RES_hhdet_in_tes!Q$129</f>
        <v>0.24448148616409687</v>
      </c>
    </row>
    <row r="310" spans="1:17" ht="12" customHeight="1" x14ac:dyDescent="0.25">
      <c r="A310" s="158" t="s">
        <v>63</v>
      </c>
      <c r="B310" s="157"/>
      <c r="C310" s="157">
        <f>SUM(C311:C312,C315:C316)</f>
        <v>1.7528617195270491</v>
      </c>
      <c r="D310" s="157">
        <f t="shared" ref="D310:Q310" si="81">SUM(D311:D312,D315:D316)</f>
        <v>1.2023084783393854</v>
      </c>
      <c r="E310" s="157">
        <f t="shared" si="81"/>
        <v>1.6360839440476582</v>
      </c>
      <c r="F310" s="157">
        <f t="shared" si="81"/>
        <v>1.7371797505670108</v>
      </c>
      <c r="G310" s="157">
        <f t="shared" si="81"/>
        <v>0.87110945527964623</v>
      </c>
      <c r="H310" s="157">
        <f t="shared" si="81"/>
        <v>0.72014463205116908</v>
      </c>
      <c r="I310" s="157">
        <f t="shared" si="81"/>
        <v>2.4369459700021627</v>
      </c>
      <c r="J310" s="157">
        <f t="shared" si="81"/>
        <v>0.78526923264404214</v>
      </c>
      <c r="K310" s="157">
        <f t="shared" si="81"/>
        <v>1.2252746748451822</v>
      </c>
      <c r="L310" s="157">
        <f t="shared" si="81"/>
        <v>1.6155524424433945</v>
      </c>
      <c r="M310" s="157">
        <f t="shared" si="81"/>
        <v>3.1941096758236278</v>
      </c>
      <c r="N310" s="157">
        <f t="shared" si="81"/>
        <v>2.30455690527215</v>
      </c>
      <c r="O310" s="157">
        <f t="shared" si="81"/>
        <v>2.3771885666321246</v>
      </c>
      <c r="P310" s="157">
        <f t="shared" si="81"/>
        <v>3.1014613035632994</v>
      </c>
      <c r="Q310" s="157">
        <f t="shared" si="81"/>
        <v>1.7841004778684522</v>
      </c>
    </row>
    <row r="311" spans="1:17" ht="12" customHeight="1" x14ac:dyDescent="0.25">
      <c r="A311" s="167" t="s">
        <v>148</v>
      </c>
      <c r="B311" s="132"/>
      <c r="C311" s="132">
        <f>RES_hhdet_in_tes!C$131</f>
        <v>1.571356611193711</v>
      </c>
      <c r="D311" s="132">
        <f>RES_hhdet_in_tes!D$131</f>
        <v>0.87383667018699518</v>
      </c>
      <c r="E311" s="132">
        <f>RES_hhdet_in_tes!E$131</f>
        <v>1.2148109880959008</v>
      </c>
      <c r="F311" s="132">
        <f>RES_hhdet_in_tes!F$131</f>
        <v>1.3243196005555695</v>
      </c>
      <c r="G311" s="132">
        <f>RES_hhdet_in_tes!G$131</f>
        <v>0.62152026855495413</v>
      </c>
      <c r="H311" s="132">
        <f>RES_hhdet_in_tes!H$131</f>
        <v>0.62028888615106514</v>
      </c>
      <c r="I311" s="132">
        <f>RES_hhdet_in_tes!I$131</f>
        <v>2.1182049395754992</v>
      </c>
      <c r="J311" s="132">
        <f>RES_hhdet_in_tes!J$131</f>
        <v>0.54909847364526421</v>
      </c>
      <c r="K311" s="132">
        <f>RES_hhdet_in_tes!K$131</f>
        <v>0.99417289292496169</v>
      </c>
      <c r="L311" s="132">
        <f>RES_hhdet_in_tes!L$131</f>
        <v>1.354512039269371</v>
      </c>
      <c r="M311" s="132">
        <f>RES_hhdet_in_tes!M$131</f>
        <v>2.7360929641234106</v>
      </c>
      <c r="N311" s="132">
        <f>RES_hhdet_in_tes!N$131</f>
        <v>1.9740893822738628</v>
      </c>
      <c r="O311" s="132">
        <f>RES_hhdet_in_tes!O$131</f>
        <v>2.0681916963614362</v>
      </c>
      <c r="P311" s="132">
        <f>RES_hhdet_in_tes!P$131</f>
        <v>2.3901119686729624</v>
      </c>
      <c r="Q311" s="132">
        <f>RES_hhdet_in_tes!Q$131</f>
        <v>1.1846744959964246</v>
      </c>
    </row>
    <row r="312" spans="1:17" ht="12" customHeight="1" x14ac:dyDescent="0.25">
      <c r="A312" s="167" t="s">
        <v>147</v>
      </c>
      <c r="B312" s="132"/>
      <c r="C312" s="132">
        <f>SUM(C313:C314)</f>
        <v>0.18150510833333811</v>
      </c>
      <c r="D312" s="132">
        <f t="shared" ref="D312:Q312" si="82">SUM(D313:D314)</f>
        <v>0.12074070949841233</v>
      </c>
      <c r="E312" s="132">
        <f t="shared" si="82"/>
        <v>0.16755444158092336</v>
      </c>
      <c r="F312" s="132">
        <f t="shared" si="82"/>
        <v>0.21243839247646074</v>
      </c>
      <c r="G312" s="132">
        <f t="shared" si="82"/>
        <v>9.8278669972450411E-2</v>
      </c>
      <c r="H312" s="132">
        <f t="shared" si="82"/>
        <v>6.1248090649343778E-2</v>
      </c>
      <c r="I312" s="132">
        <f t="shared" si="82"/>
        <v>0.2918151870744255</v>
      </c>
      <c r="J312" s="132">
        <f t="shared" si="82"/>
        <v>0.11038407605644586</v>
      </c>
      <c r="K312" s="132">
        <f t="shared" si="82"/>
        <v>0.23110178192022046</v>
      </c>
      <c r="L312" s="132">
        <f t="shared" si="82"/>
        <v>0.26104040317402338</v>
      </c>
      <c r="M312" s="132">
        <f t="shared" si="82"/>
        <v>0.45801671170021729</v>
      </c>
      <c r="N312" s="132">
        <f t="shared" si="82"/>
        <v>0.33046752299828708</v>
      </c>
      <c r="O312" s="132">
        <f t="shared" si="82"/>
        <v>0.3089968702706884</v>
      </c>
      <c r="P312" s="132">
        <f t="shared" si="82"/>
        <v>0.40177629502440199</v>
      </c>
      <c r="Q312" s="132">
        <f t="shared" si="82"/>
        <v>0.14459975716933407</v>
      </c>
    </row>
    <row r="313" spans="1:17" ht="12" customHeight="1" x14ac:dyDescent="0.25">
      <c r="A313" s="166" t="s">
        <v>61</v>
      </c>
      <c r="B313" s="165"/>
      <c r="C313" s="165">
        <f>RES_hhdet_in_tes!C$133</f>
        <v>0.11802680277794657</v>
      </c>
      <c r="D313" s="165">
        <f>RES_hhdet_in_tes!D$133</f>
        <v>7.8479003982485626E-2</v>
      </c>
      <c r="E313" s="165">
        <f>RES_hhdet_in_tes!E$133</f>
        <v>0.1089086556702496</v>
      </c>
      <c r="F313" s="165">
        <f>RES_hhdet_in_tes!F$133</f>
        <v>0.13811864881264438</v>
      </c>
      <c r="G313" s="165">
        <f>RES_hhdet_in_tes!G$133</f>
        <v>6.3855078373369789E-2</v>
      </c>
      <c r="H313" s="165">
        <f>RES_hhdet_in_tes!H$133</f>
        <v>3.9761628684039811E-2</v>
      </c>
      <c r="I313" s="165">
        <f>RES_hhdet_in_tes!I$133</f>
        <v>0.18944334931454188</v>
      </c>
      <c r="J313" s="165">
        <f>RES_hhdet_in_tes!J$133</f>
        <v>7.1591067468293093E-2</v>
      </c>
      <c r="K313" s="165">
        <f>RES_hhdet_in_tes!K$133</f>
        <v>0.14978742325824099</v>
      </c>
      <c r="L313" s="165">
        <f>RES_hhdet_in_tes!L$133</f>
        <v>0.16909593404017151</v>
      </c>
      <c r="M313" s="165">
        <f>RES_hhdet_in_tes!M$133</f>
        <v>0.29720278993735549</v>
      </c>
      <c r="N313" s="165">
        <f>RES_hhdet_in_tes!N$133</f>
        <v>0.21464856363482551</v>
      </c>
      <c r="O313" s="165">
        <f>RES_hhdet_in_tes!O$133</f>
        <v>0.2008264763223141</v>
      </c>
      <c r="P313" s="165">
        <f>RES_hhdet_in_tes!P$133</f>
        <v>0.26131096810200849</v>
      </c>
      <c r="Q313" s="165">
        <f>RES_hhdet_in_tes!Q$133</f>
        <v>9.4058085816523515E-2</v>
      </c>
    </row>
    <row r="314" spans="1:17" ht="12" customHeight="1" x14ac:dyDescent="0.25">
      <c r="A314" s="147" t="s">
        <v>59</v>
      </c>
      <c r="B314" s="164"/>
      <c r="C314" s="164">
        <f>RES_hhdet_in_tes!C$134</f>
        <v>6.3478305555391537E-2</v>
      </c>
      <c r="D314" s="164">
        <f>RES_hhdet_in_tes!D$134</f>
        <v>4.2261705515926701E-2</v>
      </c>
      <c r="E314" s="164">
        <f>RES_hhdet_in_tes!E$134</f>
        <v>5.8645785910673764E-2</v>
      </c>
      <c r="F314" s="164">
        <f>RES_hhdet_in_tes!F$134</f>
        <v>7.4319743663816343E-2</v>
      </c>
      <c r="G314" s="164">
        <f>RES_hhdet_in_tes!G$134</f>
        <v>3.4423591599080615E-2</v>
      </c>
      <c r="H314" s="164">
        <f>RES_hhdet_in_tes!H$134</f>
        <v>2.1486461965303971E-2</v>
      </c>
      <c r="I314" s="164">
        <f>RES_hhdet_in_tes!I$134</f>
        <v>0.10237183775988361</v>
      </c>
      <c r="J314" s="164">
        <f>RES_hhdet_in_tes!J$134</f>
        <v>3.8793008588152766E-2</v>
      </c>
      <c r="K314" s="164">
        <f>RES_hhdet_in_tes!K$134</f>
        <v>8.1314358661979488E-2</v>
      </c>
      <c r="L314" s="164">
        <f>RES_hhdet_in_tes!L$134</f>
        <v>9.1944469133851889E-2</v>
      </c>
      <c r="M314" s="164">
        <f>RES_hhdet_in_tes!M$134</f>
        <v>0.16081392176286183</v>
      </c>
      <c r="N314" s="164">
        <f>RES_hhdet_in_tes!N$134</f>
        <v>0.11581895936346154</v>
      </c>
      <c r="O314" s="164">
        <f>RES_hhdet_in_tes!O$134</f>
        <v>0.10817039394837431</v>
      </c>
      <c r="P314" s="164">
        <f>RES_hhdet_in_tes!P$134</f>
        <v>0.1404653269223935</v>
      </c>
      <c r="Q314" s="164">
        <f>RES_hhdet_in_tes!Q$134</f>
        <v>5.0541671352810548E-2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0.19477718069332023</v>
      </c>
      <c r="E315" s="162">
        <f>RES_hhdet_in_tes!E$135</f>
        <v>0.2387691322598077</v>
      </c>
      <c r="F315" s="162">
        <f>RES_hhdet_in_tes!F$135</f>
        <v>0.19260182940027584</v>
      </c>
      <c r="G315" s="162">
        <f>RES_hhdet_in_tes!G$135</f>
        <v>0.14327628413222865</v>
      </c>
      <c r="H315" s="162">
        <f>RES_hhdet_in_tes!H$135</f>
        <v>3.7268637185004262E-2</v>
      </c>
      <c r="I315" s="162">
        <f>RES_hhdet_in_tes!I$135</f>
        <v>9.806621664249825E-3</v>
      </c>
      <c r="J315" s="162">
        <f>RES_hhdet_in_tes!J$135</f>
        <v>0.12106436891014277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0.27541353702070398</v>
      </c>
      <c r="Q315" s="162">
        <f>RES_hhdet_in_tes!Q$135</f>
        <v>0.41041637023869454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1.295391796065776E-2</v>
      </c>
      <c r="E316" s="160">
        <f t="shared" si="83"/>
        <v>1.4949382111026246E-2</v>
      </c>
      <c r="F316" s="160">
        <f t="shared" si="83"/>
        <v>7.8199281347046679E-3</v>
      </c>
      <c r="G316" s="160">
        <f t="shared" si="83"/>
        <v>8.034232620013057E-3</v>
      </c>
      <c r="H316" s="160">
        <f t="shared" si="83"/>
        <v>1.3390180657558502E-3</v>
      </c>
      <c r="I316" s="160">
        <f t="shared" si="83"/>
        <v>1.7119221687988552E-2</v>
      </c>
      <c r="J316" s="160">
        <f t="shared" si="83"/>
        <v>4.7223140321893328E-3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3.4159502845230852E-2</v>
      </c>
      <c r="Q316" s="160">
        <f t="shared" si="83"/>
        <v>4.4409854463999039E-2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9.0676059515936089E-3</v>
      </c>
      <c r="E317" s="156">
        <f>RES_hhdet_in_tes!E$137</f>
        <v>1.0496005071480729E-2</v>
      </c>
      <c r="F317" s="156">
        <f>RES_hhdet_in_tes!F$137</f>
        <v>5.4673645400810213E-3</v>
      </c>
      <c r="G317" s="156">
        <f>RES_hhdet_in_tes!G$137</f>
        <v>5.6162200570097163E-3</v>
      </c>
      <c r="H317" s="156">
        <f>RES_hhdet_in_tes!H$137</f>
        <v>9.3688953907461643E-4</v>
      </c>
      <c r="I317" s="156">
        <f>RES_hhdet_in_tes!I$137</f>
        <v>1.206722446314264E-2</v>
      </c>
      <c r="J317" s="156">
        <f>RES_hhdet_in_tes!J$137</f>
        <v>3.3601366990905009E-3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2.5486756518686506E-2</v>
      </c>
      <c r="Q317" s="156">
        <f>RES_hhdet_in_tes!Q$137</f>
        <v>3.3253103881313362E-2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3.8863120090641525E-3</v>
      </c>
      <c r="E318" s="156">
        <f>RES_hhdet_in_tes!E$138</f>
        <v>4.4533770395455176E-3</v>
      </c>
      <c r="F318" s="156">
        <f>RES_hhdet_in_tes!F$138</f>
        <v>2.3525635946236461E-3</v>
      </c>
      <c r="G318" s="156">
        <f>RES_hhdet_in_tes!G$138</f>
        <v>2.4180125630033408E-3</v>
      </c>
      <c r="H318" s="156">
        <f>RES_hhdet_in_tes!H$138</f>
        <v>4.0212852668123375E-4</v>
      </c>
      <c r="I318" s="156">
        <f>RES_hhdet_in_tes!I$138</f>
        <v>5.0519972248459109E-3</v>
      </c>
      <c r="J318" s="156">
        <f>RES_hhdet_in_tes!J$138</f>
        <v>1.3621773330988322E-3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8.6727463265443457E-3</v>
      </c>
      <c r="Q318" s="156">
        <f>RES_hhdet_in_tes!Q$138</f>
        <v>1.1156750582685679E-2</v>
      </c>
    </row>
    <row r="319" spans="1:17" ht="12" customHeight="1" x14ac:dyDescent="0.25">
      <c r="A319" s="158" t="s">
        <v>62</v>
      </c>
      <c r="B319" s="157"/>
      <c r="C319" s="157">
        <f>SUM(C320:C321)</f>
        <v>0.6926882546839328</v>
      </c>
      <c r="D319" s="157">
        <f t="shared" ref="D319:Q319" si="84">SUM(D320:D321)</f>
        <v>0.47422541318945138</v>
      </c>
      <c r="E319" s="157">
        <f t="shared" si="84"/>
        <v>0.6569736051804812</v>
      </c>
      <c r="F319" s="157">
        <f t="shared" si="84"/>
        <v>0.70229899356474834</v>
      </c>
      <c r="G319" s="157">
        <f t="shared" si="84"/>
        <v>0.35087455971014397</v>
      </c>
      <c r="H319" s="157">
        <f t="shared" si="84"/>
        <v>0.30098994171987398</v>
      </c>
      <c r="I319" s="157">
        <f t="shared" si="84"/>
        <v>1.0915283773941789</v>
      </c>
      <c r="J319" s="157">
        <f t="shared" si="84"/>
        <v>0.34532231610464637</v>
      </c>
      <c r="K319" s="157">
        <f t="shared" si="84"/>
        <v>0.58067724112408836</v>
      </c>
      <c r="L319" s="157">
        <f t="shared" si="84"/>
        <v>0.75584106572918131</v>
      </c>
      <c r="M319" s="157">
        <f t="shared" si="84"/>
        <v>1.7113974044497977</v>
      </c>
      <c r="N319" s="157">
        <f t="shared" si="84"/>
        <v>1.2708846632115784</v>
      </c>
      <c r="O319" s="157">
        <f t="shared" si="84"/>
        <v>1.2796808804259954</v>
      </c>
      <c r="P319" s="157">
        <f t="shared" si="84"/>
        <v>1.6305608509491862</v>
      </c>
      <c r="Q319" s="157">
        <f t="shared" si="84"/>
        <v>0.85047250889727821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0.6926882546839328</v>
      </c>
      <c r="D321" s="57">
        <f>RES_hhdet_in_tes!D$141</f>
        <v>0.47422541318945138</v>
      </c>
      <c r="E321" s="57">
        <f>RES_hhdet_in_tes!E$141</f>
        <v>0.6569736051804812</v>
      </c>
      <c r="F321" s="57">
        <f>RES_hhdet_in_tes!F$141</f>
        <v>0.70229899356474834</v>
      </c>
      <c r="G321" s="57">
        <f>RES_hhdet_in_tes!G$141</f>
        <v>0.35087455971014397</v>
      </c>
      <c r="H321" s="57">
        <f>RES_hhdet_in_tes!H$141</f>
        <v>0.30098994171987398</v>
      </c>
      <c r="I321" s="57">
        <f>RES_hhdet_in_tes!I$141</f>
        <v>1.0915283773941789</v>
      </c>
      <c r="J321" s="57">
        <f>RES_hhdet_in_tes!J$141</f>
        <v>0.34532231610464637</v>
      </c>
      <c r="K321" s="57">
        <f>RES_hhdet_in_tes!K$141</f>
        <v>0.58067724112408836</v>
      </c>
      <c r="L321" s="57">
        <f>RES_hhdet_in_tes!L$141</f>
        <v>0.75584106572918131</v>
      </c>
      <c r="M321" s="57">
        <f>RES_hhdet_in_tes!M$141</f>
        <v>1.7113974044497977</v>
      </c>
      <c r="N321" s="57">
        <f>RES_hhdet_in_tes!N$141</f>
        <v>1.2708846632115784</v>
      </c>
      <c r="O321" s="57">
        <f>RES_hhdet_in_tes!O$141</f>
        <v>1.2796808804259954</v>
      </c>
      <c r="P321" s="57">
        <f>RES_hhdet_in_tes!P$141</f>
        <v>1.6305608509491862</v>
      </c>
      <c r="Q321" s="57">
        <f>RES_hhdet_in_tes!Q$141</f>
        <v>0.85047250889727821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0.85561589820870432</v>
      </c>
      <c r="D323" s="175">
        <f t="shared" si="85"/>
        <v>0.85644457406843988</v>
      </c>
      <c r="E323" s="175">
        <f t="shared" si="85"/>
        <v>0.86078000307035507</v>
      </c>
      <c r="F323" s="175">
        <f t="shared" si="85"/>
        <v>0.86566823038283047</v>
      </c>
      <c r="G323" s="175">
        <f t="shared" si="85"/>
        <v>0.86811433319298814</v>
      </c>
      <c r="H323" s="175">
        <f t="shared" si="85"/>
        <v>0.87614336335919263</v>
      </c>
      <c r="I323" s="175">
        <f t="shared" si="85"/>
        <v>0.8810565381907367</v>
      </c>
      <c r="J323" s="175">
        <f t="shared" si="85"/>
        <v>0.8823132544257023</v>
      </c>
      <c r="K323" s="175">
        <f t="shared" si="85"/>
        <v>0.89270788627297015</v>
      </c>
      <c r="L323" s="175">
        <f t="shared" si="85"/>
        <v>0.89561738723526096</v>
      </c>
      <c r="M323" s="175">
        <f t="shared" si="85"/>
        <v>0.90133428403685334</v>
      </c>
      <c r="N323" s="175">
        <f t="shared" si="85"/>
        <v>0.90692310514771024</v>
      </c>
      <c r="O323" s="175">
        <f t="shared" si="85"/>
        <v>0.90965825471376349</v>
      </c>
      <c r="P323" s="175">
        <f t="shared" si="85"/>
        <v>0.91019813264988236</v>
      </c>
      <c r="Q323" s="175">
        <f t="shared" si="85"/>
        <v>0.91751859932874036</v>
      </c>
    </row>
    <row r="324" spans="1:17" ht="12" customHeight="1" x14ac:dyDescent="0.25">
      <c r="A324" s="158" t="s">
        <v>65</v>
      </c>
      <c r="B324" s="169"/>
      <c r="C324" s="169">
        <f t="shared" si="85"/>
        <v>0.85144724387761173</v>
      </c>
      <c r="D324" s="169">
        <f t="shared" si="85"/>
        <v>0.85624972070665972</v>
      </c>
      <c r="E324" s="169">
        <f t="shared" si="85"/>
        <v>0.86066247983926569</v>
      </c>
      <c r="F324" s="169">
        <f t="shared" si="85"/>
        <v>0.86477023408731035</v>
      </c>
      <c r="G324" s="169">
        <f t="shared" si="85"/>
        <v>0.86887135142321392</v>
      </c>
      <c r="H324" s="169">
        <f t="shared" si="85"/>
        <v>0.87423845125362976</v>
      </c>
      <c r="I324" s="169">
        <f t="shared" si="85"/>
        <v>0.87848432859550596</v>
      </c>
      <c r="J324" s="169">
        <f t="shared" si="85"/>
        <v>0.88223429992307045</v>
      </c>
      <c r="K324" s="169">
        <f t="shared" si="85"/>
        <v>0.88702861558978408</v>
      </c>
      <c r="L324" s="169">
        <f t="shared" si="85"/>
        <v>0.89235817604954626</v>
      </c>
      <c r="M324" s="169">
        <f t="shared" si="85"/>
        <v>0.89681569160828722</v>
      </c>
      <c r="N324" s="169">
        <f t="shared" si="85"/>
        <v>0.90022464564455484</v>
      </c>
      <c r="O324" s="169">
        <f t="shared" si="85"/>
        <v>0.90289921663896744</v>
      </c>
      <c r="P324" s="169">
        <f t="shared" si="85"/>
        <v>0.90546555197549072</v>
      </c>
      <c r="Q324" s="169">
        <f t="shared" si="85"/>
        <v>0.90769874589617006</v>
      </c>
    </row>
    <row r="325" spans="1:17" ht="12" customHeight="1" x14ac:dyDescent="0.25">
      <c r="A325" s="23" t="s">
        <v>149</v>
      </c>
      <c r="B325" s="73"/>
      <c r="C325" s="73">
        <f t="shared" si="85"/>
        <v>0.85090427701894833</v>
      </c>
      <c r="D325" s="73">
        <f t="shared" si="85"/>
        <v>0.85561737714246322</v>
      </c>
      <c r="E325" s="73">
        <f t="shared" si="85"/>
        <v>0.86005306128251957</v>
      </c>
      <c r="F325" s="73">
        <f t="shared" si="85"/>
        <v>0.8642008804760134</v>
      </c>
      <c r="G325" s="73">
        <f t="shared" si="85"/>
        <v>0.86830919109256632</v>
      </c>
      <c r="H325" s="73">
        <f t="shared" si="85"/>
        <v>0.87369386514599023</v>
      </c>
      <c r="I325" s="73">
        <f t="shared" si="85"/>
        <v>0.87784203255860638</v>
      </c>
      <c r="J325" s="73">
        <f t="shared" si="85"/>
        <v>0.88167002212995826</v>
      </c>
      <c r="K325" s="73">
        <f t="shared" si="85"/>
        <v>0.88638430617668895</v>
      </c>
      <c r="L325" s="73">
        <f t="shared" si="85"/>
        <v>0.89186963409669584</v>
      </c>
      <c r="M325" s="73">
        <f t="shared" si="85"/>
        <v>0.89605047522782943</v>
      </c>
      <c r="N325" s="73">
        <f t="shared" si="85"/>
        <v>0.89938509396836175</v>
      </c>
      <c r="O325" s="73">
        <f t="shared" si="85"/>
        <v>0.90210487203600176</v>
      </c>
      <c r="P325" s="73">
        <f t="shared" si="85"/>
        <v>0.90433057219216495</v>
      </c>
      <c r="Q325" s="73">
        <f t="shared" si="85"/>
        <v>0.90662121401723539</v>
      </c>
    </row>
    <row r="326" spans="1:17" ht="12" customHeight="1" x14ac:dyDescent="0.25">
      <c r="A326" s="23" t="s">
        <v>60</v>
      </c>
      <c r="B326" s="73"/>
      <c r="C326" s="73">
        <f t="shared" si="85"/>
        <v>1.0232747514217937</v>
      </c>
      <c r="D326" s="73">
        <f t="shared" si="85"/>
        <v>1.0259438736237592</v>
      </c>
      <c r="E326" s="73">
        <f t="shared" si="85"/>
        <v>1.026982919089489</v>
      </c>
      <c r="F326" s="73">
        <f t="shared" si="85"/>
        <v>1.0272480487009126</v>
      </c>
      <c r="G326" s="73">
        <f t="shared" si="85"/>
        <v>1.0292747566747276</v>
      </c>
      <c r="H326" s="73">
        <f t="shared" si="85"/>
        <v>1.032970500130231</v>
      </c>
      <c r="I326" s="73">
        <f t="shared" si="85"/>
        <v>1.0312014579769173</v>
      </c>
      <c r="J326" s="73">
        <f t="shared" si="85"/>
        <v>1.032752002942565</v>
      </c>
      <c r="K326" s="73">
        <f t="shared" si="85"/>
        <v>1.0341852907051521</v>
      </c>
      <c r="L326" s="73">
        <f t="shared" si="85"/>
        <v>1.0356939018908757</v>
      </c>
      <c r="M326" s="73">
        <f t="shared" si="85"/>
        <v>1.0328385448456678</v>
      </c>
      <c r="N326" s="73">
        <f t="shared" si="85"/>
        <v>1.0311353963852357</v>
      </c>
      <c r="O326" s="73">
        <f t="shared" si="85"/>
        <v>1.0294522185431552</v>
      </c>
      <c r="P326" s="73">
        <f t="shared" si="85"/>
        <v>1.0266584818044713</v>
      </c>
      <c r="Q326" s="73">
        <f t="shared" si="85"/>
        <v>1.0258138258354574</v>
      </c>
    </row>
    <row r="327" spans="1:17" ht="12" customHeight="1" x14ac:dyDescent="0.25">
      <c r="A327" s="158" t="s">
        <v>112</v>
      </c>
      <c r="B327" s="169"/>
      <c r="C327" s="169">
        <f t="shared" si="85"/>
        <v>1.9554269339367889</v>
      </c>
      <c r="D327" s="169">
        <f t="shared" si="85"/>
        <v>2.0259965754751708</v>
      </c>
      <c r="E327" s="169">
        <f t="shared" si="85"/>
        <v>2.1136079470697746</v>
      </c>
      <c r="F327" s="169">
        <f t="shared" si="85"/>
        <v>2.2215118279864456</v>
      </c>
      <c r="G327" s="169">
        <f t="shared" si="85"/>
        <v>2.3474518267897659</v>
      </c>
      <c r="H327" s="169">
        <f t="shared" si="85"/>
        <v>2.5084595922756963</v>
      </c>
      <c r="I327" s="169">
        <f t="shared" si="85"/>
        <v>2.7054432385823097</v>
      </c>
      <c r="J327" s="169">
        <f t="shared" si="85"/>
        <v>2.7074216593078582</v>
      </c>
      <c r="K327" s="169">
        <f t="shared" si="85"/>
        <v>2.939341042171487</v>
      </c>
      <c r="L327" s="169">
        <f t="shared" si="85"/>
        <v>3.204751361597038</v>
      </c>
      <c r="M327" s="169">
        <f t="shared" si="85"/>
        <v>3.412960816362586</v>
      </c>
      <c r="N327" s="169">
        <f t="shared" si="85"/>
        <v>3.5399252064373128</v>
      </c>
      <c r="O327" s="169">
        <f t="shared" si="85"/>
        <v>3.6663333653482222</v>
      </c>
      <c r="P327" s="169">
        <f t="shared" si="85"/>
        <v>3.7351874378617018</v>
      </c>
      <c r="Q327" s="169">
        <f t="shared" si="85"/>
        <v>3.8219588156055142</v>
      </c>
    </row>
    <row r="328" spans="1:17" ht="12" customHeight="1" x14ac:dyDescent="0.25">
      <c r="A328" s="23" t="s">
        <v>60</v>
      </c>
      <c r="B328" s="73"/>
      <c r="C328" s="73">
        <f t="shared" si="85"/>
        <v>1.9554269339367889</v>
      </c>
      <c r="D328" s="73">
        <f t="shared" si="85"/>
        <v>2.0259965754751708</v>
      </c>
      <c r="E328" s="73">
        <f t="shared" si="85"/>
        <v>2.1136079470697746</v>
      </c>
      <c r="F328" s="73">
        <f t="shared" si="85"/>
        <v>2.2215118279864456</v>
      </c>
      <c r="G328" s="73">
        <f t="shared" si="85"/>
        <v>2.3474518267897659</v>
      </c>
      <c r="H328" s="73">
        <f t="shared" si="85"/>
        <v>2.5084595922756963</v>
      </c>
      <c r="I328" s="73">
        <f t="shared" si="85"/>
        <v>2.7054432385823097</v>
      </c>
      <c r="J328" s="73">
        <f t="shared" si="85"/>
        <v>2.7074216593078582</v>
      </c>
      <c r="K328" s="73">
        <f t="shared" si="85"/>
        <v>2.939341042171487</v>
      </c>
      <c r="L328" s="73">
        <f t="shared" si="85"/>
        <v>3.204751361597038</v>
      </c>
      <c r="M328" s="73">
        <f t="shared" si="85"/>
        <v>3.412960816362586</v>
      </c>
      <c r="N328" s="73">
        <f t="shared" si="85"/>
        <v>3.5399252064373128</v>
      </c>
      <c r="O328" s="73">
        <f t="shared" si="85"/>
        <v>3.6663333653482222</v>
      </c>
      <c r="P328" s="73">
        <f t="shared" si="85"/>
        <v>3.7351874378617018</v>
      </c>
      <c r="Q328" s="73">
        <f t="shared" si="85"/>
        <v>3.8219588156055142</v>
      </c>
    </row>
    <row r="329" spans="1:17" ht="12" customHeight="1" x14ac:dyDescent="0.25">
      <c r="A329" s="158" t="s">
        <v>63</v>
      </c>
      <c r="B329" s="169"/>
      <c r="C329" s="169">
        <f t="shared" si="85"/>
        <v>0.88791734841927039</v>
      </c>
      <c r="D329" s="169">
        <f t="shared" si="85"/>
        <v>0.86487333590179682</v>
      </c>
      <c r="E329" s="169">
        <f t="shared" si="85"/>
        <v>0.87062580912579213</v>
      </c>
      <c r="F329" s="169">
        <f t="shared" si="85"/>
        <v>0.87971307985432456</v>
      </c>
      <c r="G329" s="169">
        <f t="shared" si="85"/>
        <v>0.87414140717997546</v>
      </c>
      <c r="H329" s="169">
        <f t="shared" si="85"/>
        <v>0.89355299143464351</v>
      </c>
      <c r="I329" s="169">
        <f t="shared" si="85"/>
        <v>0.90401562531356006</v>
      </c>
      <c r="J329" s="169">
        <f t="shared" si="85"/>
        <v>0.88671462606981633</v>
      </c>
      <c r="K329" s="169">
        <f t="shared" si="85"/>
        <v>0.91279627533716801</v>
      </c>
      <c r="L329" s="169">
        <f t="shared" si="85"/>
        <v>0.9148917289608145</v>
      </c>
      <c r="M329" s="169">
        <f t="shared" si="85"/>
        <v>0.91635143394278884</v>
      </c>
      <c r="N329" s="169">
        <f t="shared" si="85"/>
        <v>0.91800716721391196</v>
      </c>
      <c r="O329" s="169">
        <f t="shared" si="85"/>
        <v>0.91881830740642945</v>
      </c>
      <c r="P329" s="169">
        <f t="shared" si="85"/>
        <v>0.90679604403001779</v>
      </c>
      <c r="Q329" s="169">
        <f t="shared" si="85"/>
        <v>0.8882802105039368</v>
      </c>
    </row>
    <row r="330" spans="1:17" ht="12" customHeight="1" x14ac:dyDescent="0.25">
      <c r="A330" s="167" t="s">
        <v>148</v>
      </c>
      <c r="B330" s="174"/>
      <c r="C330" s="174">
        <f t="shared" si="85"/>
        <v>0.88417591020321196</v>
      </c>
      <c r="D330" s="174">
        <f t="shared" si="85"/>
        <v>0.88717087703159769</v>
      </c>
      <c r="E330" s="174">
        <f t="shared" si="85"/>
        <v>0.89014108111664259</v>
      </c>
      <c r="F330" s="174">
        <f t="shared" si="85"/>
        <v>0.89305534852954538</v>
      </c>
      <c r="G330" s="174">
        <f t="shared" si="85"/>
        <v>0.89574770393994207</v>
      </c>
      <c r="H330" s="174">
        <f t="shared" si="85"/>
        <v>0.89865430300446691</v>
      </c>
      <c r="I330" s="174">
        <f t="shared" si="85"/>
        <v>0.90115277123722692</v>
      </c>
      <c r="J330" s="174">
        <f t="shared" si="85"/>
        <v>0.90395218105937514</v>
      </c>
      <c r="K330" s="174">
        <f t="shared" si="85"/>
        <v>0.90678741559026466</v>
      </c>
      <c r="L330" s="174">
        <f t="shared" si="85"/>
        <v>0.90983656051767048</v>
      </c>
      <c r="M330" s="174">
        <f t="shared" si="85"/>
        <v>0.91188510684010815</v>
      </c>
      <c r="N330" s="174">
        <f t="shared" si="85"/>
        <v>0.91355588345960836</v>
      </c>
      <c r="O330" s="174">
        <f t="shared" si="85"/>
        <v>0.91481961517627097</v>
      </c>
      <c r="P330" s="174">
        <f t="shared" si="85"/>
        <v>0.91574463115613025</v>
      </c>
      <c r="Q330" s="174">
        <f t="shared" si="85"/>
        <v>0.9164921987493766</v>
      </c>
    </row>
    <row r="331" spans="1:17" ht="12" customHeight="1" x14ac:dyDescent="0.25">
      <c r="A331" s="167" t="s">
        <v>147</v>
      </c>
      <c r="B331" s="174"/>
      <c r="C331" s="174">
        <f t="shared" si="85"/>
        <v>0.92168237428722777</v>
      </c>
      <c r="D331" s="174">
        <f t="shared" si="85"/>
        <v>0.92403573814408724</v>
      </c>
      <c r="E331" s="174">
        <f t="shared" si="85"/>
        <v>0.92649824415064508</v>
      </c>
      <c r="F331" s="174">
        <f t="shared" si="85"/>
        <v>0.92906376422766457</v>
      </c>
      <c r="G331" s="174">
        <f t="shared" si="85"/>
        <v>0.93136213778786736</v>
      </c>
      <c r="H331" s="174">
        <f t="shared" si="85"/>
        <v>0.93382880058936835</v>
      </c>
      <c r="I331" s="174">
        <f t="shared" si="85"/>
        <v>0.93552456131590034</v>
      </c>
      <c r="J331" s="174">
        <f t="shared" si="85"/>
        <v>0.93758027152715007</v>
      </c>
      <c r="K331" s="174">
        <f t="shared" si="85"/>
        <v>0.93958050774496793</v>
      </c>
      <c r="L331" s="174">
        <f t="shared" si="85"/>
        <v>0.94205123764970344</v>
      </c>
      <c r="M331" s="174">
        <f t="shared" si="85"/>
        <v>0.94397111334962236</v>
      </c>
      <c r="N331" s="174">
        <f t="shared" si="85"/>
        <v>0.94552806599135675</v>
      </c>
      <c r="O331" s="174">
        <f t="shared" si="85"/>
        <v>0.94650966666671132</v>
      </c>
      <c r="P331" s="174">
        <f t="shared" si="85"/>
        <v>0.94737394033329692</v>
      </c>
      <c r="Q331" s="174">
        <f t="shared" si="85"/>
        <v>0.94812510551191698</v>
      </c>
    </row>
    <row r="332" spans="1:17" ht="12" customHeight="1" x14ac:dyDescent="0.25">
      <c r="A332" s="166" t="s">
        <v>61</v>
      </c>
      <c r="B332" s="173"/>
      <c r="C332" s="173">
        <f t="shared" si="85"/>
        <v>0.88117817551752797</v>
      </c>
      <c r="D332" s="173">
        <f t="shared" si="85"/>
        <v>0.88436807731176903</v>
      </c>
      <c r="E332" s="173">
        <f t="shared" si="85"/>
        <v>0.88804625454825237</v>
      </c>
      <c r="F332" s="173">
        <f t="shared" si="85"/>
        <v>0.89199708101829933</v>
      </c>
      <c r="G332" s="173">
        <f t="shared" si="85"/>
        <v>0.89484403330341489</v>
      </c>
      <c r="H332" s="173">
        <f t="shared" si="85"/>
        <v>0.89774657413110104</v>
      </c>
      <c r="I332" s="173">
        <f t="shared" si="85"/>
        <v>0.900691223465382</v>
      </c>
      <c r="J332" s="173">
        <f t="shared" si="85"/>
        <v>0.9030747942336127</v>
      </c>
      <c r="K332" s="173">
        <f t="shared" si="85"/>
        <v>0.90577986530270982</v>
      </c>
      <c r="L332" s="173">
        <f t="shared" si="85"/>
        <v>0.9090990789850254</v>
      </c>
      <c r="M332" s="173">
        <f t="shared" si="85"/>
        <v>0.9125262656868548</v>
      </c>
      <c r="N332" s="173">
        <f t="shared" si="85"/>
        <v>0.91501694805505196</v>
      </c>
      <c r="O332" s="173">
        <f t="shared" si="85"/>
        <v>0.91666557264864201</v>
      </c>
      <c r="P332" s="173">
        <f t="shared" si="85"/>
        <v>0.91830669088143679</v>
      </c>
      <c r="Q332" s="173">
        <f t="shared" si="85"/>
        <v>0.91935398703946491</v>
      </c>
    </row>
    <row r="333" spans="1:17" ht="12" customHeight="1" x14ac:dyDescent="0.25">
      <c r="A333" s="147" t="s">
        <v>59</v>
      </c>
      <c r="B333" s="172"/>
      <c r="C333" s="172">
        <f t="shared" si="85"/>
        <v>1.0078160326724106</v>
      </c>
      <c r="D333" s="172">
        <f t="shared" si="85"/>
        <v>1.0079949499807479</v>
      </c>
      <c r="E333" s="172">
        <f t="shared" si="85"/>
        <v>1.0075120561230544</v>
      </c>
      <c r="F333" s="172">
        <f t="shared" si="85"/>
        <v>1.0068170930304161</v>
      </c>
      <c r="G333" s="172">
        <f t="shared" si="85"/>
        <v>1.0076413355249469</v>
      </c>
      <c r="H333" s="172">
        <f t="shared" si="85"/>
        <v>1.0088651968196725</v>
      </c>
      <c r="I333" s="172">
        <f t="shared" si="85"/>
        <v>1.0076391369148823</v>
      </c>
      <c r="J333" s="172">
        <f t="shared" si="85"/>
        <v>1.0087073338968882</v>
      </c>
      <c r="K333" s="172">
        <f t="shared" si="85"/>
        <v>1.0089348272557115</v>
      </c>
      <c r="L333" s="172">
        <f t="shared" si="85"/>
        <v>1.0093358752321928</v>
      </c>
      <c r="M333" s="172">
        <f t="shared" si="85"/>
        <v>1.0081762575469801</v>
      </c>
      <c r="N333" s="172">
        <f t="shared" si="85"/>
        <v>1.007809065126688</v>
      </c>
      <c r="O333" s="172">
        <f t="shared" si="85"/>
        <v>1.0074020340520602</v>
      </c>
      <c r="P333" s="172">
        <f t="shared" si="85"/>
        <v>1.0066505605384655</v>
      </c>
      <c r="Q333" s="172">
        <f t="shared" si="85"/>
        <v>1.0067586126097932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0.75331855298269768</v>
      </c>
      <c r="E334" s="171">
        <f t="shared" si="85"/>
        <v>0.757336907333933</v>
      </c>
      <c r="F334" s="171">
        <f t="shared" si="85"/>
        <v>0.75949067809558579</v>
      </c>
      <c r="G334" s="171">
        <f t="shared" si="85"/>
        <v>0.76455358082439118</v>
      </c>
      <c r="H334" s="171">
        <f t="shared" si="85"/>
        <v>0.76866097060483529</v>
      </c>
      <c r="I334" s="171">
        <f t="shared" si="85"/>
        <v>0.77415264989279009</v>
      </c>
      <c r="J334" s="171">
        <f t="shared" si="85"/>
        <v>0.78229623420771499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>
        <f t="shared" si="85"/>
        <v>0.79681756826752059</v>
      </c>
      <c r="Q334" s="171">
        <f t="shared" si="85"/>
        <v>0.80333382442667223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0.81164736908804358</v>
      </c>
      <c r="E335" s="170">
        <f t="shared" si="85"/>
        <v>0.8149908381211074</v>
      </c>
      <c r="F335" s="170">
        <f t="shared" si="85"/>
        <v>0.81875451939051502</v>
      </c>
      <c r="G335" s="170">
        <f t="shared" si="85"/>
        <v>0.82359601711168606</v>
      </c>
      <c r="H335" s="170">
        <f t="shared" si="85"/>
        <v>0.82723489758421942</v>
      </c>
      <c r="I335" s="170">
        <f t="shared" si="85"/>
        <v>0.83323813864687113</v>
      </c>
      <c r="J335" s="170">
        <f t="shared" si="85"/>
        <v>0.83373284816564786</v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>
        <f t="shared" si="85"/>
        <v>0.84376711154355633</v>
      </c>
      <c r="Q335" s="170">
        <f t="shared" si="85"/>
        <v>0.84642630525067308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0.74732272685452594</v>
      </c>
      <c r="E336" s="73">
        <f t="shared" si="85"/>
        <v>0.75227681653928713</v>
      </c>
      <c r="F336" s="73">
        <f t="shared" si="85"/>
        <v>0.75583153445471363</v>
      </c>
      <c r="G336" s="73">
        <f t="shared" si="85"/>
        <v>0.7615320481322424</v>
      </c>
      <c r="H336" s="73">
        <f t="shared" si="85"/>
        <v>0.76591950045196278</v>
      </c>
      <c r="I336" s="73">
        <f t="shared" si="85"/>
        <v>0.77539887100323068</v>
      </c>
      <c r="J336" s="73">
        <f t="shared" si="85"/>
        <v>0.77769086574250557</v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>
        <f t="shared" si="85"/>
        <v>0.79976156033865786</v>
      </c>
      <c r="Q336" s="73">
        <f t="shared" si="85"/>
        <v>0.803680978350513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1.0156103096745783</v>
      </c>
      <c r="E337" s="73">
        <f t="shared" si="85"/>
        <v>1.0142775560400303</v>
      </c>
      <c r="F337" s="73">
        <f t="shared" si="85"/>
        <v>1.0151610448132535</v>
      </c>
      <c r="G337" s="73">
        <f t="shared" si="85"/>
        <v>1.015899784112152</v>
      </c>
      <c r="H337" s="73">
        <f t="shared" si="85"/>
        <v>1.0169003989737533</v>
      </c>
      <c r="I337" s="73">
        <f t="shared" si="85"/>
        <v>1.0138850943380968</v>
      </c>
      <c r="J337" s="73">
        <f t="shared" si="85"/>
        <v>1.0139753392155815</v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>
        <f t="shared" si="85"/>
        <v>1.0065193603742175</v>
      </c>
      <c r="Q337" s="73">
        <f t="shared" si="85"/>
        <v>1.0058848015247734</v>
      </c>
    </row>
    <row r="338" spans="1:17" ht="12" customHeight="1" x14ac:dyDescent="0.25">
      <c r="A338" s="158" t="s">
        <v>62</v>
      </c>
      <c r="B338" s="169"/>
      <c r="C338" s="169">
        <f t="shared" si="85"/>
        <v>0.824359898621432</v>
      </c>
      <c r="D338" s="169">
        <f t="shared" si="85"/>
        <v>0.82732950976624353</v>
      </c>
      <c r="E338" s="169">
        <f t="shared" si="85"/>
        <v>0.83033409675207126</v>
      </c>
      <c r="F338" s="169">
        <f t="shared" si="85"/>
        <v>0.83311889167616815</v>
      </c>
      <c r="G338" s="169">
        <f t="shared" si="85"/>
        <v>0.83599528447484217</v>
      </c>
      <c r="H338" s="169">
        <f t="shared" si="85"/>
        <v>0.83933270393792847</v>
      </c>
      <c r="I338" s="169">
        <f t="shared" si="85"/>
        <v>0.84211128836329407</v>
      </c>
      <c r="J338" s="169">
        <f t="shared" si="85"/>
        <v>0.84540912031374083</v>
      </c>
      <c r="K338" s="169">
        <f t="shared" si="85"/>
        <v>0.8458974060386657</v>
      </c>
      <c r="L338" s="169">
        <f t="shared" si="85"/>
        <v>0.84778644821671834</v>
      </c>
      <c r="M338" s="169">
        <f t="shared" si="85"/>
        <v>0.84822430709339069</v>
      </c>
      <c r="N338" s="169">
        <f t="shared" si="85"/>
        <v>0.84971166912648632</v>
      </c>
      <c r="O338" s="169">
        <f t="shared" si="85"/>
        <v>0.85123201492624612</v>
      </c>
      <c r="P338" s="169">
        <f t="shared" si="85"/>
        <v>0.85210742828714625</v>
      </c>
      <c r="Q338" s="169">
        <f t="shared" si="85"/>
        <v>0.85321605836707692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0.824359898621432</v>
      </c>
      <c r="D340" s="65">
        <f t="shared" si="86"/>
        <v>0.82732950976624353</v>
      </c>
      <c r="E340" s="65">
        <f t="shared" si="86"/>
        <v>0.83033409675207126</v>
      </c>
      <c r="F340" s="65">
        <f t="shared" si="86"/>
        <v>0.83311889167616815</v>
      </c>
      <c r="G340" s="65">
        <f t="shared" si="86"/>
        <v>0.83599528447484217</v>
      </c>
      <c r="H340" s="65">
        <f t="shared" si="86"/>
        <v>0.83933270393792847</v>
      </c>
      <c r="I340" s="65">
        <f t="shared" si="86"/>
        <v>0.84211128836329407</v>
      </c>
      <c r="J340" s="65">
        <f t="shared" si="86"/>
        <v>0.84540912031374083</v>
      </c>
      <c r="K340" s="65">
        <f t="shared" si="86"/>
        <v>0.8458974060386657</v>
      </c>
      <c r="L340" s="65">
        <f t="shared" si="86"/>
        <v>0.84778644821671834</v>
      </c>
      <c r="M340" s="65">
        <f t="shared" si="86"/>
        <v>0.84822430709339069</v>
      </c>
      <c r="N340" s="65">
        <f t="shared" si="86"/>
        <v>0.84971166912648632</v>
      </c>
      <c r="O340" s="65">
        <f t="shared" si="86"/>
        <v>0.85123201492624612</v>
      </c>
      <c r="P340" s="65">
        <f t="shared" si="86"/>
        <v>0.85210742828714625</v>
      </c>
      <c r="Q340" s="65">
        <f t="shared" si="86"/>
        <v>0.85321605836707692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13134.563453507011</v>
      </c>
      <c r="D361" s="168">
        <f t="shared" ref="D361:Q361" si="94">SUM(D362,D365,D367,D376)</f>
        <v>12733.74471787011</v>
      </c>
      <c r="E361" s="168">
        <f t="shared" si="94"/>
        <v>12965.61480106978</v>
      </c>
      <c r="F361" s="168">
        <f t="shared" si="94"/>
        <v>12441.983849602482</v>
      </c>
      <c r="G361" s="168">
        <f t="shared" si="94"/>
        <v>12063.945227667835</v>
      </c>
      <c r="H361" s="168">
        <f t="shared" si="94"/>
        <v>12022.696670653451</v>
      </c>
      <c r="I361" s="168">
        <f t="shared" si="94"/>
        <v>10826.7811272442</v>
      </c>
      <c r="J361" s="168">
        <f t="shared" si="94"/>
        <v>12371.314317025799</v>
      </c>
      <c r="K361" s="168">
        <f t="shared" si="94"/>
        <v>12111.830663717115</v>
      </c>
      <c r="L361" s="168">
        <f t="shared" si="94"/>
        <v>13912.840861336308</v>
      </c>
      <c r="M361" s="168">
        <f t="shared" si="94"/>
        <v>11157.49916536712</v>
      </c>
      <c r="N361" s="168">
        <f t="shared" si="94"/>
        <v>11984.656687341732</v>
      </c>
      <c r="O361" s="168">
        <f t="shared" si="94"/>
        <v>12698.637754073654</v>
      </c>
      <c r="P361" s="168">
        <f t="shared" si="94"/>
        <v>9785.7724223960486</v>
      </c>
      <c r="Q361" s="168">
        <f t="shared" si="94"/>
        <v>10633.330309773946</v>
      </c>
    </row>
    <row r="362" spans="1:17" ht="12" customHeight="1" x14ac:dyDescent="0.25">
      <c r="A362" s="158" t="s">
        <v>65</v>
      </c>
      <c r="B362" s="157"/>
      <c r="C362" s="157">
        <f>SUM(C363:C364)</f>
        <v>10377.881179670962</v>
      </c>
      <c r="D362" s="157">
        <f t="shared" ref="D362:Q362" si="95">SUM(D363:D364)</f>
        <v>9771.2472064445556</v>
      </c>
      <c r="E362" s="157">
        <f t="shared" si="95"/>
        <v>10026.751106917009</v>
      </c>
      <c r="F362" s="157">
        <f t="shared" si="95"/>
        <v>9554.6299539133288</v>
      </c>
      <c r="G362" s="157">
        <f t="shared" si="95"/>
        <v>9118.3025532511147</v>
      </c>
      <c r="H362" s="157">
        <f t="shared" si="95"/>
        <v>9115.0837088649223</v>
      </c>
      <c r="I362" s="157">
        <f t="shared" si="95"/>
        <v>7898.2009872219996</v>
      </c>
      <c r="J362" s="157">
        <f t="shared" si="95"/>
        <v>9299.2054430597527</v>
      </c>
      <c r="K362" s="157">
        <f t="shared" si="95"/>
        <v>9148.2050377690957</v>
      </c>
      <c r="L362" s="157">
        <f t="shared" si="95"/>
        <v>10970.147259405589</v>
      </c>
      <c r="M362" s="157">
        <f t="shared" si="95"/>
        <v>8053.2307703468377</v>
      </c>
      <c r="N362" s="157">
        <f t="shared" si="95"/>
        <v>8831.2261581657785</v>
      </c>
      <c r="O362" s="157">
        <f t="shared" si="95"/>
        <v>9567.8233146530984</v>
      </c>
      <c r="P362" s="157">
        <f t="shared" si="95"/>
        <v>6532.1867980273846</v>
      </c>
      <c r="Q362" s="157">
        <f t="shared" si="95"/>
        <v>7191.3011363935984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10345.190862125401</v>
      </c>
      <c r="D363" s="156">
        <f t="shared" si="96"/>
        <v>9734.9710813975762</v>
      </c>
      <c r="E363" s="156">
        <f t="shared" si="96"/>
        <v>9990.1459826528098</v>
      </c>
      <c r="F363" s="156">
        <f t="shared" si="96"/>
        <v>9521.2656021855928</v>
      </c>
      <c r="G363" s="156">
        <f t="shared" si="96"/>
        <v>9086.4575560944686</v>
      </c>
      <c r="H363" s="156">
        <f t="shared" si="96"/>
        <v>9083.9181335857265</v>
      </c>
      <c r="I363" s="156">
        <f t="shared" si="96"/>
        <v>7865.1219431470017</v>
      </c>
      <c r="J363" s="156">
        <f t="shared" si="96"/>
        <v>9264.4737358311031</v>
      </c>
      <c r="K363" s="156">
        <f t="shared" si="96"/>
        <v>9108.32523157184</v>
      </c>
      <c r="L363" s="156">
        <f t="shared" si="96"/>
        <v>10932.883887602182</v>
      </c>
      <c r="M363" s="156">
        <f t="shared" si="96"/>
        <v>8008.1795892146447</v>
      </c>
      <c r="N363" s="156">
        <f t="shared" si="96"/>
        <v>8774.9509877265518</v>
      </c>
      <c r="O363" s="156">
        <f t="shared" si="96"/>
        <v>9508.1428499981339</v>
      </c>
      <c r="P363" s="156">
        <f t="shared" si="96"/>
        <v>6471.580024150805</v>
      </c>
      <c r="Q363" s="156">
        <f t="shared" si="96"/>
        <v>7126.2899238085411</v>
      </c>
    </row>
    <row r="364" spans="1:17" ht="12" customHeight="1" x14ac:dyDescent="0.25">
      <c r="A364" s="23" t="s">
        <v>60</v>
      </c>
      <c r="B364" s="156"/>
      <c r="C364" s="156">
        <f t="shared" si="96"/>
        <v>32.690317545560944</v>
      </c>
      <c r="D364" s="156">
        <f t="shared" si="96"/>
        <v>36.276125046979089</v>
      </c>
      <c r="E364" s="156">
        <f t="shared" si="96"/>
        <v>36.605124264198075</v>
      </c>
      <c r="F364" s="156">
        <f t="shared" si="96"/>
        <v>33.364351727735745</v>
      </c>
      <c r="G364" s="156">
        <f t="shared" si="96"/>
        <v>31.844997156646354</v>
      </c>
      <c r="H364" s="156">
        <f t="shared" si="96"/>
        <v>31.165575279196638</v>
      </c>
      <c r="I364" s="156">
        <f t="shared" si="96"/>
        <v>33.079044074997569</v>
      </c>
      <c r="J364" s="156">
        <f t="shared" si="96"/>
        <v>34.731707228649249</v>
      </c>
      <c r="K364" s="156">
        <f t="shared" si="96"/>
        <v>39.879806197255185</v>
      </c>
      <c r="L364" s="156">
        <f t="shared" si="96"/>
        <v>37.263371803407509</v>
      </c>
      <c r="M364" s="156">
        <f t="shared" si="96"/>
        <v>45.051181132192717</v>
      </c>
      <c r="N364" s="156">
        <f t="shared" si="96"/>
        <v>56.275170439226287</v>
      </c>
      <c r="O364" s="156">
        <f t="shared" si="96"/>
        <v>59.680464654964574</v>
      </c>
      <c r="P364" s="156">
        <f t="shared" si="96"/>
        <v>60.606773876579808</v>
      </c>
      <c r="Q364" s="156">
        <f t="shared" si="96"/>
        <v>65.011212585057507</v>
      </c>
    </row>
    <row r="365" spans="1:17" ht="12" customHeight="1" x14ac:dyDescent="0.25">
      <c r="A365" s="158" t="s">
        <v>112</v>
      </c>
      <c r="B365" s="157"/>
      <c r="C365" s="157">
        <f>C366</f>
        <v>6.0077892293668675</v>
      </c>
      <c r="D365" s="157">
        <f t="shared" ref="D365:Q365" si="97">D366</f>
        <v>8.0244970309108794</v>
      </c>
      <c r="E365" s="157">
        <f t="shared" si="97"/>
        <v>5.8386286320574099</v>
      </c>
      <c r="F365" s="157">
        <f t="shared" si="97"/>
        <v>6.104769660067797</v>
      </c>
      <c r="G365" s="157">
        <f t="shared" si="97"/>
        <v>5.8220261318805839</v>
      </c>
      <c r="H365" s="157">
        <f t="shared" si="97"/>
        <v>9.3710938482718671</v>
      </c>
      <c r="I365" s="157">
        <f t="shared" si="97"/>
        <v>6.5575002249534116</v>
      </c>
      <c r="J365" s="157">
        <f t="shared" si="97"/>
        <v>14.869486247626019</v>
      </c>
      <c r="K365" s="157">
        <f t="shared" si="97"/>
        <v>29.038450255044623</v>
      </c>
      <c r="L365" s="157">
        <f t="shared" si="97"/>
        <v>19.584350323024655</v>
      </c>
      <c r="M365" s="157">
        <f t="shared" si="97"/>
        <v>26.692190855918643</v>
      </c>
      <c r="N365" s="157">
        <f t="shared" si="97"/>
        <v>39.513845293918855</v>
      </c>
      <c r="O365" s="157">
        <f t="shared" si="97"/>
        <v>41.032462312344144</v>
      </c>
      <c r="P365" s="157">
        <f t="shared" si="97"/>
        <v>37.155382546704651</v>
      </c>
      <c r="Q365" s="157">
        <f t="shared" si="97"/>
        <v>71.737066145797996</v>
      </c>
    </row>
    <row r="366" spans="1:17" ht="12" customHeight="1" x14ac:dyDescent="0.25">
      <c r="A366" s="23" t="s">
        <v>60</v>
      </c>
      <c r="B366" s="156"/>
      <c r="C366" s="156">
        <f t="shared" si="96"/>
        <v>6.0077892293668675</v>
      </c>
      <c r="D366" s="156">
        <f t="shared" si="96"/>
        <v>8.0244970309108794</v>
      </c>
      <c r="E366" s="156">
        <f t="shared" si="96"/>
        <v>5.8386286320574099</v>
      </c>
      <c r="F366" s="156">
        <f t="shared" si="96"/>
        <v>6.104769660067797</v>
      </c>
      <c r="G366" s="156">
        <f t="shared" si="96"/>
        <v>5.8220261318805839</v>
      </c>
      <c r="H366" s="156">
        <f t="shared" si="96"/>
        <v>9.3710938482718671</v>
      </c>
      <c r="I366" s="156">
        <f t="shared" si="96"/>
        <v>6.5575002249534116</v>
      </c>
      <c r="J366" s="156">
        <f t="shared" si="96"/>
        <v>14.869486247626019</v>
      </c>
      <c r="K366" s="156">
        <f t="shared" si="96"/>
        <v>29.038450255044623</v>
      </c>
      <c r="L366" s="156">
        <f t="shared" si="96"/>
        <v>19.584350323024655</v>
      </c>
      <c r="M366" s="156">
        <f t="shared" si="96"/>
        <v>26.692190855918643</v>
      </c>
      <c r="N366" s="156">
        <f t="shared" si="96"/>
        <v>39.513845293918855</v>
      </c>
      <c r="O366" s="156">
        <f t="shared" si="96"/>
        <v>41.032462312344144</v>
      </c>
      <c r="P366" s="156">
        <f t="shared" si="96"/>
        <v>37.155382546704651</v>
      </c>
      <c r="Q366" s="156">
        <f t="shared" si="96"/>
        <v>71.737066145797996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1929.4268001321141</v>
      </c>
      <c r="D367" s="157">
        <f t="shared" ref="D367:Q367" si="98">IF(D291=0,0,D291/0.086*1000000/SUM(D$53:D$56))</f>
        <v>2091.9169323290212</v>
      </c>
      <c r="E367" s="157">
        <f t="shared" si="98"/>
        <v>2064.0022614377644</v>
      </c>
      <c r="F367" s="157">
        <f t="shared" si="98"/>
        <v>2019.2574830767378</v>
      </c>
      <c r="G367" s="157">
        <f t="shared" si="98"/>
        <v>2068.5924078762837</v>
      </c>
      <c r="H367" s="157">
        <f t="shared" si="98"/>
        <v>2005.7628624117506</v>
      </c>
      <c r="I367" s="157">
        <f t="shared" si="98"/>
        <v>1973.2270773315838</v>
      </c>
      <c r="J367" s="157">
        <f t="shared" si="98"/>
        <v>2092.2286414039813</v>
      </c>
      <c r="K367" s="157">
        <f t="shared" si="98"/>
        <v>1941.6398802037968</v>
      </c>
      <c r="L367" s="157">
        <f t="shared" si="98"/>
        <v>1942.4134266772217</v>
      </c>
      <c r="M367" s="157">
        <f t="shared" si="98"/>
        <v>1949.2742496426999</v>
      </c>
      <c r="N367" s="157">
        <f t="shared" si="98"/>
        <v>1951.3324005559116</v>
      </c>
      <c r="O367" s="157">
        <f t="shared" si="98"/>
        <v>1954.2491876821989</v>
      </c>
      <c r="P367" s="157">
        <f t="shared" si="98"/>
        <v>2062.4994695008695</v>
      </c>
      <c r="Q367" s="157">
        <f t="shared" si="98"/>
        <v>2252.4385933317476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1937.0096877637734</v>
      </c>
      <c r="D368" s="132">
        <f t="shared" ref="D368:Q368" si="99">IF(D292=0,0,D292/0.086*1000000/D$53)</f>
        <v>1967.310547194505</v>
      </c>
      <c r="E368" s="132">
        <f t="shared" si="99"/>
        <v>1951.6839901512992</v>
      </c>
      <c r="F368" s="132">
        <f t="shared" si="99"/>
        <v>1940.6405824947424</v>
      </c>
      <c r="G368" s="132">
        <f t="shared" si="99"/>
        <v>1945.5135271628826</v>
      </c>
      <c r="H368" s="132">
        <f t="shared" si="99"/>
        <v>1970.1711324752871</v>
      </c>
      <c r="I368" s="132">
        <f t="shared" si="99"/>
        <v>1972.2670435306939</v>
      </c>
      <c r="J368" s="132">
        <f t="shared" si="99"/>
        <v>1964.6747840323237</v>
      </c>
      <c r="K368" s="132">
        <f t="shared" si="99"/>
        <v>1948.9859677416878</v>
      </c>
      <c r="L368" s="132">
        <f t="shared" si="99"/>
        <v>1948.158049521965</v>
      </c>
      <c r="M368" s="132">
        <f t="shared" si="99"/>
        <v>1954.5685706160832</v>
      </c>
      <c r="N368" s="132">
        <f t="shared" si="99"/>
        <v>1956.8270719301329</v>
      </c>
      <c r="O368" s="132">
        <f t="shared" si="99"/>
        <v>1959.3899681775499</v>
      </c>
      <c r="P368" s="132">
        <f t="shared" si="99"/>
        <v>1965.7703751206204</v>
      </c>
      <c r="Q368" s="132">
        <f t="shared" si="99"/>
        <v>1974.7715457665472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1863.5880975001924</v>
      </c>
      <c r="D369" s="132">
        <f t="shared" ref="D369:Q369" si="100">IF(D293=0,0,D293/0.086*1000000/D$54)</f>
        <v>1898.4694402570374</v>
      </c>
      <c r="E369" s="132">
        <f t="shared" si="100"/>
        <v>1888.8046189618219</v>
      </c>
      <c r="F369" s="132">
        <f t="shared" si="100"/>
        <v>1883.0930159890406</v>
      </c>
      <c r="G369" s="132">
        <f t="shared" si="100"/>
        <v>1891.5279647760522</v>
      </c>
      <c r="H369" s="132">
        <f t="shared" si="100"/>
        <v>1919.0154729023002</v>
      </c>
      <c r="I369" s="132">
        <f t="shared" si="100"/>
        <v>1924.6870179836335</v>
      </c>
      <c r="J369" s="132">
        <f t="shared" si="100"/>
        <v>1920.7253416441606</v>
      </c>
      <c r="K369" s="132">
        <f t="shared" si="100"/>
        <v>1909.5574503537255</v>
      </c>
      <c r="L369" s="132">
        <f t="shared" si="100"/>
        <v>1912.1206623404933</v>
      </c>
      <c r="M369" s="132">
        <f t="shared" si="100"/>
        <v>1917.1608695869995</v>
      </c>
      <c r="N369" s="132">
        <f t="shared" si="100"/>
        <v>1918.0340349414687</v>
      </c>
      <c r="O369" s="132">
        <f t="shared" si="100"/>
        <v>1919.3757721964889</v>
      </c>
      <c r="P369" s="132">
        <f t="shared" si="100"/>
        <v>1923.7646252003574</v>
      </c>
      <c r="Q369" s="132">
        <f t="shared" si="100"/>
        <v>1930.7790792355729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1267.5329807930623</v>
      </c>
      <c r="D370" s="165">
        <f t="shared" si="101"/>
        <v>1289.3151339899841</v>
      </c>
      <c r="E370" s="165">
        <f t="shared" si="101"/>
        <v>1280.862474750819</v>
      </c>
      <c r="F370" s="165">
        <f t="shared" si="101"/>
        <v>1275.1849426989243</v>
      </c>
      <c r="G370" s="165">
        <f t="shared" si="101"/>
        <v>1279.1461569443952</v>
      </c>
      <c r="H370" s="165">
        <f t="shared" si="101"/>
        <v>1295.8764418845819</v>
      </c>
      <c r="I370" s="165">
        <f t="shared" si="101"/>
        <v>1297.8092137187787</v>
      </c>
      <c r="J370" s="165">
        <f t="shared" si="101"/>
        <v>1293.3093496166027</v>
      </c>
      <c r="K370" s="165">
        <f t="shared" si="101"/>
        <v>1283.8554251640553</v>
      </c>
      <c r="L370" s="165">
        <f t="shared" si="101"/>
        <v>1283.5241208460434</v>
      </c>
      <c r="M370" s="165">
        <f t="shared" si="101"/>
        <v>1286.8959807269962</v>
      </c>
      <c r="N370" s="165">
        <f t="shared" si="101"/>
        <v>1287.3623303529571</v>
      </c>
      <c r="O370" s="165">
        <f t="shared" si="101"/>
        <v>1288.0746379505961</v>
      </c>
      <c r="P370" s="165">
        <f t="shared" si="101"/>
        <v>1290.7999784800825</v>
      </c>
      <c r="Q370" s="165">
        <f t="shared" si="101"/>
        <v>1295.2214840815157</v>
      </c>
    </row>
    <row r="371" spans="1:17" ht="12" customHeight="1" x14ac:dyDescent="0.25">
      <c r="A371" s="147" t="s">
        <v>59</v>
      </c>
      <c r="B371" s="164"/>
      <c r="C371" s="164">
        <f t="shared" si="101"/>
        <v>596.05511670713008</v>
      </c>
      <c r="D371" s="164">
        <f t="shared" si="101"/>
        <v>609.15430626705336</v>
      </c>
      <c r="E371" s="164">
        <f t="shared" si="101"/>
        <v>607.94214421100276</v>
      </c>
      <c r="F371" s="164">
        <f t="shared" si="101"/>
        <v>607.90807329011648</v>
      </c>
      <c r="G371" s="164">
        <f t="shared" si="101"/>
        <v>612.38180783165717</v>
      </c>
      <c r="H371" s="164">
        <f t="shared" si="101"/>
        <v>623.13903101771803</v>
      </c>
      <c r="I371" s="164">
        <f t="shared" si="101"/>
        <v>626.87780426485483</v>
      </c>
      <c r="J371" s="164">
        <f t="shared" si="101"/>
        <v>627.41599202755776</v>
      </c>
      <c r="K371" s="164">
        <f t="shared" si="101"/>
        <v>625.70202518966994</v>
      </c>
      <c r="L371" s="164">
        <f t="shared" si="101"/>
        <v>628.59654149444998</v>
      </c>
      <c r="M371" s="164">
        <f t="shared" si="101"/>
        <v>630.26488886000357</v>
      </c>
      <c r="N371" s="164">
        <f t="shared" si="101"/>
        <v>630.67170458851172</v>
      </c>
      <c r="O371" s="164">
        <f t="shared" si="101"/>
        <v>631.30113424589285</v>
      </c>
      <c r="P371" s="164">
        <f t="shared" si="101"/>
        <v>632.96464672027446</v>
      </c>
      <c r="Q371" s="164">
        <f t="shared" si="101"/>
        <v>635.55759515405691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2914.5972589481485</v>
      </c>
      <c r="E372" s="162">
        <f t="shared" si="102"/>
        <v>2914.1909924166466</v>
      </c>
      <c r="F372" s="162">
        <f t="shared" si="102"/>
        <v>2864.3308503981716</v>
      </c>
      <c r="G372" s="162">
        <f t="shared" si="102"/>
        <v>2865.6663859991295</v>
      </c>
      <c r="H372" s="162">
        <f t="shared" si="102"/>
        <v>2912.8433389811003</v>
      </c>
      <c r="I372" s="162">
        <f t="shared" si="102"/>
        <v>2968.6211554606843</v>
      </c>
      <c r="J372" s="162">
        <f t="shared" si="102"/>
        <v>3055.536030249184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3581.7335366862126</v>
      </c>
      <c r="Q372" s="162">
        <f t="shared" si="102"/>
        <v>3631.0324650455395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2521.5966662746055</v>
      </c>
      <c r="E373" s="160">
        <f t="shared" si="103"/>
        <v>2522.8353268167912</v>
      </c>
      <c r="F373" s="160">
        <f t="shared" si="103"/>
        <v>2484.7696538223372</v>
      </c>
      <c r="G373" s="160">
        <f t="shared" si="103"/>
        <v>2489.3917434642244</v>
      </c>
      <c r="H373" s="160">
        <f t="shared" si="103"/>
        <v>2530.5021309622666</v>
      </c>
      <c r="I373" s="160">
        <f t="shared" si="103"/>
        <v>2568.7919523190358</v>
      </c>
      <c r="J373" s="160">
        <f t="shared" si="103"/>
        <v>2631.5123559847589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2973.844367978822</v>
      </c>
      <c r="Q373" s="160">
        <f t="shared" si="103"/>
        <v>3008.7662419535231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1917.018542641737</v>
      </c>
      <c r="E374" s="156">
        <f t="shared" si="104"/>
        <v>1918.9547826822286</v>
      </c>
      <c r="F374" s="156">
        <f t="shared" si="104"/>
        <v>1881.8721151649117</v>
      </c>
      <c r="G374" s="156">
        <f t="shared" si="104"/>
        <v>1881.997368745846</v>
      </c>
      <c r="H374" s="156">
        <f t="shared" si="104"/>
        <v>1912.2927611743023</v>
      </c>
      <c r="I374" s="156">
        <f t="shared" si="104"/>
        <v>1945.7914151249511</v>
      </c>
      <c r="J374" s="156">
        <f t="shared" si="104"/>
        <v>2007.3699100902593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2340.9025365800389</v>
      </c>
      <c r="Q374" s="156">
        <f t="shared" si="104"/>
        <v>2372.7214107554883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604.57812363286837</v>
      </c>
      <c r="E375" s="156">
        <f t="shared" si="104"/>
        <v>603.88054413456302</v>
      </c>
      <c r="F375" s="156">
        <f t="shared" si="104"/>
        <v>602.89753865742591</v>
      </c>
      <c r="G375" s="156">
        <f t="shared" si="104"/>
        <v>607.39437471837846</v>
      </c>
      <c r="H375" s="156">
        <f t="shared" si="104"/>
        <v>618.20936978796453</v>
      </c>
      <c r="I375" s="156">
        <f t="shared" si="104"/>
        <v>623.00053719408527</v>
      </c>
      <c r="J375" s="156">
        <f t="shared" si="104"/>
        <v>624.14244589450027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632.94183139878328</v>
      </c>
      <c r="Q375" s="156">
        <f t="shared" si="104"/>
        <v>636.04483119803433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821.24768447456961</v>
      </c>
      <c r="D376" s="157">
        <f t="shared" ref="D376:Q376" si="105">IF(D300=0,0,D300/0.086*1000000/SUM(D$58:D$59))</f>
        <v>862.55608206562295</v>
      </c>
      <c r="E376" s="157">
        <f t="shared" si="105"/>
        <v>869.02280408294791</v>
      </c>
      <c r="F376" s="157">
        <f t="shared" si="105"/>
        <v>861.99164295234948</v>
      </c>
      <c r="G376" s="157">
        <f t="shared" si="105"/>
        <v>871.22824040855596</v>
      </c>
      <c r="H376" s="157">
        <f t="shared" si="105"/>
        <v>892.47900552850479</v>
      </c>
      <c r="I376" s="157">
        <f t="shared" si="105"/>
        <v>948.79556246566301</v>
      </c>
      <c r="J376" s="157">
        <f t="shared" si="105"/>
        <v>965.01074631443885</v>
      </c>
      <c r="K376" s="157">
        <f t="shared" si="105"/>
        <v>992.94729548917815</v>
      </c>
      <c r="L376" s="157">
        <f t="shared" si="105"/>
        <v>980.69582493047426</v>
      </c>
      <c r="M376" s="157">
        <f t="shared" si="105"/>
        <v>1128.3019545216632</v>
      </c>
      <c r="N376" s="157">
        <f t="shared" si="105"/>
        <v>1162.5842833261238</v>
      </c>
      <c r="O376" s="157">
        <f t="shared" si="105"/>
        <v>1135.5327894260131</v>
      </c>
      <c r="P376" s="157">
        <f t="shared" si="105"/>
        <v>1153.9307723210893</v>
      </c>
      <c r="Q376" s="157">
        <f t="shared" si="105"/>
        <v>1117.8535139028029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821.24768447456961</v>
      </c>
      <c r="D378" s="57">
        <f t="shared" ref="D378:Q378" si="107">IF(D302=0,0,D302/0.086*1000000/D$59)</f>
        <v>862.55608206562295</v>
      </c>
      <c r="E378" s="57">
        <f t="shared" si="107"/>
        <v>869.02280408294791</v>
      </c>
      <c r="F378" s="57">
        <f t="shared" si="107"/>
        <v>861.99164295234948</v>
      </c>
      <c r="G378" s="57">
        <f t="shared" si="107"/>
        <v>871.22824040855596</v>
      </c>
      <c r="H378" s="57">
        <f t="shared" si="107"/>
        <v>892.47900552850479</v>
      </c>
      <c r="I378" s="57">
        <f t="shared" si="107"/>
        <v>948.79556246566301</v>
      </c>
      <c r="J378" s="57">
        <f t="shared" si="107"/>
        <v>965.01074631443885</v>
      </c>
      <c r="K378" s="57">
        <f t="shared" si="107"/>
        <v>992.94729548917815</v>
      </c>
      <c r="L378" s="57">
        <f t="shared" si="107"/>
        <v>980.69582493047426</v>
      </c>
      <c r="M378" s="57">
        <f t="shared" si="107"/>
        <v>1128.3019545216632</v>
      </c>
      <c r="N378" s="57">
        <f t="shared" si="107"/>
        <v>1162.5842833261238</v>
      </c>
      <c r="O378" s="57">
        <f t="shared" si="107"/>
        <v>1135.5327894260131</v>
      </c>
      <c r="P378" s="57">
        <f t="shared" si="107"/>
        <v>1153.9307723210893</v>
      </c>
      <c r="Q378" s="57">
        <f t="shared" si="107"/>
        <v>1117.8535139028029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11238.141306851625</v>
      </c>
      <c r="D380" s="168">
        <f t="shared" si="108"/>
        <v>10905.746571192516</v>
      </c>
      <c r="E380" s="168">
        <f t="shared" si="108"/>
        <v>11160.541948273885</v>
      </c>
      <c r="F380" s="168">
        <f t="shared" si="108"/>
        <v>10770.63014153714</v>
      </c>
      <c r="G380" s="168">
        <f t="shared" si="108"/>
        <v>10472.883766993595</v>
      </c>
      <c r="H380" s="168">
        <f t="shared" si="108"/>
        <v>10533.605897673682</v>
      </c>
      <c r="I380" s="168">
        <f t="shared" si="108"/>
        <v>9539.0062997185778</v>
      </c>
      <c r="J380" s="168">
        <f t="shared" si="108"/>
        <v>10915.374596578316</v>
      </c>
      <c r="K380" s="168">
        <f t="shared" si="108"/>
        <v>10812.326750703052</v>
      </c>
      <c r="L380" s="168">
        <f t="shared" si="108"/>
        <v>12460.58218125</v>
      </c>
      <c r="M380" s="168">
        <f t="shared" si="108"/>
        <v>10056.636521857959</v>
      </c>
      <c r="N380" s="168">
        <f t="shared" si="108"/>
        <v>10869.162057013235</v>
      </c>
      <c r="O380" s="168">
        <f t="shared" si="108"/>
        <v>11551.420656612947</v>
      </c>
      <c r="P380" s="168">
        <f t="shared" si="108"/>
        <v>8906.9917854015985</v>
      </c>
      <c r="Q380" s="168">
        <f t="shared" si="108"/>
        <v>9756.2783320236322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8836.2183277201784</v>
      </c>
      <c r="D381" s="157">
        <f t="shared" si="109"/>
        <v>8366.627691473881</v>
      </c>
      <c r="E381" s="157">
        <f t="shared" si="109"/>
        <v>8629.6484724102938</v>
      </c>
      <c r="F381" s="157">
        <f t="shared" si="109"/>
        <v>8262.5595818632555</v>
      </c>
      <c r="G381" s="157">
        <f t="shared" si="109"/>
        <v>7922.6318621290402</v>
      </c>
      <c r="H381" s="157">
        <f t="shared" si="109"/>
        <v>7968.756664685262</v>
      </c>
      <c r="I381" s="157">
        <f t="shared" si="109"/>
        <v>6938.4457913720798</v>
      </c>
      <c r="J381" s="157">
        <f t="shared" si="109"/>
        <v>8204.0780038986268</v>
      </c>
      <c r="K381" s="157">
        <f t="shared" si="109"/>
        <v>8114.7196497838095</v>
      </c>
      <c r="L381" s="157">
        <f t="shared" si="109"/>
        <v>9789.3005993981005</v>
      </c>
      <c r="M381" s="157">
        <f t="shared" si="109"/>
        <v>7222.2637229897391</v>
      </c>
      <c r="N381" s="157">
        <f t="shared" si="109"/>
        <v>7950.0874388417124</v>
      </c>
      <c r="O381" s="157">
        <f t="shared" si="109"/>
        <v>8638.7801757403322</v>
      </c>
      <c r="P381" s="157">
        <f t="shared" si="109"/>
        <v>5914.6701246828779</v>
      </c>
      <c r="Q381" s="157">
        <f t="shared" si="109"/>
        <v>6527.5350228661719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8802.7671511598455</v>
      </c>
      <c r="D382" s="156">
        <f t="shared" si="110"/>
        <v>8329.4104232231239</v>
      </c>
      <c r="E382" s="156">
        <f t="shared" si="110"/>
        <v>8592.0556350398147</v>
      </c>
      <c r="F382" s="156">
        <f t="shared" si="110"/>
        <v>8228.2861166547682</v>
      </c>
      <c r="G382" s="156">
        <f t="shared" si="110"/>
        <v>7889.8546104293255</v>
      </c>
      <c r="H382" s="156">
        <f t="shared" si="110"/>
        <v>7936.563544802264</v>
      </c>
      <c r="I382" s="156">
        <f t="shared" si="110"/>
        <v>6904.3346328934595</v>
      </c>
      <c r="J382" s="156">
        <f t="shared" si="110"/>
        <v>8168.2087636926253</v>
      </c>
      <c r="K382" s="156">
        <f t="shared" si="110"/>
        <v>8073.4765408184358</v>
      </c>
      <c r="L382" s="156">
        <f t="shared" si="110"/>
        <v>9750.7071524574185</v>
      </c>
      <c r="M382" s="156">
        <f t="shared" si="110"/>
        <v>7175.7331266255869</v>
      </c>
      <c r="N382" s="156">
        <f t="shared" si="110"/>
        <v>7892.0601186642143</v>
      </c>
      <c r="O382" s="156">
        <f t="shared" si="110"/>
        <v>8577.3419889975921</v>
      </c>
      <c r="P382" s="156">
        <f t="shared" si="110"/>
        <v>5852.447666227682</v>
      </c>
      <c r="Q382" s="156">
        <f t="shared" si="110"/>
        <v>6460.8456221620918</v>
      </c>
    </row>
    <row r="383" spans="1:17" ht="12" customHeight="1" x14ac:dyDescent="0.25">
      <c r="A383" s="23" t="s">
        <v>60</v>
      </c>
      <c r="B383" s="156"/>
      <c r="C383" s="156">
        <f t="shared" si="110"/>
        <v>33.45117656033338</v>
      </c>
      <c r="D383" s="156">
        <f t="shared" si="110"/>
        <v>37.217268250757591</v>
      </c>
      <c r="E383" s="156">
        <f t="shared" si="110"/>
        <v>37.592837370479614</v>
      </c>
      <c r="F383" s="156">
        <f t="shared" si="110"/>
        <v>34.273465208487465</v>
      </c>
      <c r="G383" s="156">
        <f t="shared" si="110"/>
        <v>32.777251699714569</v>
      </c>
      <c r="H383" s="156">
        <f t="shared" si="110"/>
        <v>32.193119882998118</v>
      </c>
      <c r="I383" s="156">
        <f t="shared" si="110"/>
        <v>34.111158478620212</v>
      </c>
      <c r="J383" s="156">
        <f t="shared" si="110"/>
        <v>35.869240206002274</v>
      </c>
      <c r="K383" s="156">
        <f t="shared" si="110"/>
        <v>41.24310896537348</v>
      </c>
      <c r="L383" s="156">
        <f t="shared" si="110"/>
        <v>38.593446940681567</v>
      </c>
      <c r="M383" s="156">
        <f t="shared" si="110"/>
        <v>46.53059636415253</v>
      </c>
      <c r="N383" s="156">
        <f t="shared" si="110"/>
        <v>58.027320177498289</v>
      </c>
      <c r="O383" s="156">
        <f t="shared" si="110"/>
        <v>61.438186742739639</v>
      </c>
      <c r="P383" s="156">
        <f t="shared" si="110"/>
        <v>62.222458455196339</v>
      </c>
      <c r="Q383" s="156">
        <f t="shared" si="110"/>
        <v>66.689400704080086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11.747792872519316</v>
      </c>
      <c r="D384" s="157">
        <f t="shared" si="111"/>
        <v>16.257603504536117</v>
      </c>
      <c r="E384" s="157">
        <f t="shared" si="111"/>
        <v>12.34057187670567</v>
      </c>
      <c r="F384" s="157">
        <f t="shared" si="111"/>
        <v>13.561818006973402</v>
      </c>
      <c r="G384" s="157">
        <f t="shared" si="111"/>
        <v>13.66692587890083</v>
      </c>
      <c r="H384" s="157">
        <f t="shared" si="111"/>
        <v>23.507010253813334</v>
      </c>
      <c r="I384" s="157">
        <f t="shared" si="111"/>
        <v>17.74094464560218</v>
      </c>
      <c r="J384" s="157">
        <f t="shared" si="111"/>
        <v>40.257969129603012</v>
      </c>
      <c r="K384" s="157">
        <f t="shared" si="111"/>
        <v>85.353908635707754</v>
      </c>
      <c r="L384" s="157">
        <f t="shared" si="111"/>
        <v>62.762973363706664</v>
      </c>
      <c r="M384" s="157">
        <f t="shared" si="111"/>
        <v>91.099401494122048</v>
      </c>
      <c r="N384" s="157">
        <f t="shared" si="111"/>
        <v>139.87605695920772</v>
      </c>
      <c r="O384" s="157">
        <f t="shared" si="111"/>
        <v>150.43868563814081</v>
      </c>
      <c r="P384" s="157">
        <f t="shared" si="111"/>
        <v>138.78231813739714</v>
      </c>
      <c r="Q384" s="157">
        <f t="shared" si="111"/>
        <v>274.17611236160855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11.747792872519316</v>
      </c>
      <c r="D385" s="156">
        <f t="shared" si="112"/>
        <v>16.257603504536117</v>
      </c>
      <c r="E385" s="156">
        <f t="shared" si="112"/>
        <v>12.34057187670567</v>
      </c>
      <c r="F385" s="156">
        <f t="shared" si="112"/>
        <v>13.561818006973402</v>
      </c>
      <c r="G385" s="156">
        <f t="shared" si="112"/>
        <v>13.66692587890083</v>
      </c>
      <c r="H385" s="156">
        <f t="shared" si="112"/>
        <v>23.507010253813334</v>
      </c>
      <c r="I385" s="156">
        <f t="shared" si="112"/>
        <v>17.74094464560218</v>
      </c>
      <c r="J385" s="156">
        <f t="shared" si="112"/>
        <v>40.257969129603012</v>
      </c>
      <c r="K385" s="156">
        <f t="shared" si="112"/>
        <v>85.353908635707754</v>
      </c>
      <c r="L385" s="156">
        <f t="shared" si="112"/>
        <v>62.762973363706664</v>
      </c>
      <c r="M385" s="156">
        <f t="shared" si="112"/>
        <v>91.099401494122048</v>
      </c>
      <c r="N385" s="156">
        <f t="shared" si="112"/>
        <v>139.87605695920772</v>
      </c>
      <c r="O385" s="156">
        <f t="shared" si="112"/>
        <v>150.43868563814081</v>
      </c>
      <c r="P385" s="156">
        <f t="shared" si="112"/>
        <v>138.78231813739714</v>
      </c>
      <c r="Q385" s="156">
        <f t="shared" si="112"/>
        <v>274.17611236160855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1713.1715283423841</v>
      </c>
      <c r="D386" s="157">
        <f t="shared" si="113"/>
        <v>1809.2431756928538</v>
      </c>
      <c r="E386" s="157">
        <f t="shared" si="113"/>
        <v>1796.9736389017187</v>
      </c>
      <c r="F386" s="157">
        <f t="shared" si="113"/>
        <v>1776.3672194563287</v>
      </c>
      <c r="G386" s="157">
        <f t="shared" si="113"/>
        <v>1808.2422783027887</v>
      </c>
      <c r="H386" s="157">
        <f t="shared" si="113"/>
        <v>1792.2554058165331</v>
      </c>
      <c r="I386" s="157">
        <f t="shared" si="113"/>
        <v>1783.8281101995603</v>
      </c>
      <c r="J386" s="157">
        <f t="shared" si="113"/>
        <v>1855.2097374150912</v>
      </c>
      <c r="K386" s="157">
        <f t="shared" si="113"/>
        <v>1772.3216506961307</v>
      </c>
      <c r="L386" s="157">
        <f t="shared" si="113"/>
        <v>1777.0979782894231</v>
      </c>
      <c r="M386" s="157">
        <f t="shared" si="113"/>
        <v>1786.220253807842</v>
      </c>
      <c r="N386" s="157">
        <f t="shared" si="113"/>
        <v>1791.337129327055</v>
      </c>
      <c r="O386" s="157">
        <f t="shared" si="113"/>
        <v>1795.5999308765479</v>
      </c>
      <c r="P386" s="157">
        <f t="shared" si="113"/>
        <v>1870.2663597573987</v>
      </c>
      <c r="Q386" s="157">
        <f t="shared" si="113"/>
        <v>2000.7966278319159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1712.6573037509741</v>
      </c>
      <c r="D387" s="132">
        <f t="shared" si="114"/>
        <v>1745.3406235480613</v>
      </c>
      <c r="E387" s="132">
        <f t="shared" si="114"/>
        <v>1737.2740969913204</v>
      </c>
      <c r="F387" s="132">
        <f t="shared" si="114"/>
        <v>1733.0994517704223</v>
      </c>
      <c r="G387" s="132">
        <f t="shared" si="114"/>
        <v>1742.6892749402502</v>
      </c>
      <c r="H387" s="132">
        <f t="shared" si="114"/>
        <v>1770.5027658541003</v>
      </c>
      <c r="I387" s="132">
        <f t="shared" si="114"/>
        <v>1777.3139118975371</v>
      </c>
      <c r="J387" s="132">
        <f t="shared" si="114"/>
        <v>1775.972056098376</v>
      </c>
      <c r="K387" s="132">
        <f t="shared" si="114"/>
        <v>1767.3159487101759</v>
      </c>
      <c r="L387" s="132">
        <f t="shared" si="114"/>
        <v>1772.505419121878</v>
      </c>
      <c r="M387" s="132">
        <f t="shared" si="114"/>
        <v>1782.3419698425644</v>
      </c>
      <c r="N387" s="132">
        <f t="shared" si="114"/>
        <v>1787.6708844748116</v>
      </c>
      <c r="O387" s="132">
        <f t="shared" si="114"/>
        <v>1792.4883766684318</v>
      </c>
      <c r="P387" s="132">
        <f t="shared" si="114"/>
        <v>1800.1436671024801</v>
      </c>
      <c r="Q387" s="132">
        <f t="shared" si="114"/>
        <v>1809.8627160072883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1717.636302397395</v>
      </c>
      <c r="D388" s="132">
        <f t="shared" si="115"/>
        <v>1754.2536105719037</v>
      </c>
      <c r="E388" s="132">
        <f t="shared" si="115"/>
        <v>1749.9741630117562</v>
      </c>
      <c r="F388" s="132">
        <f t="shared" si="115"/>
        <v>1749.5134858256038</v>
      </c>
      <c r="G388" s="132">
        <f t="shared" si="115"/>
        <v>1761.6975289593579</v>
      </c>
      <c r="H388" s="132">
        <f t="shared" si="115"/>
        <v>1792.0319173727944</v>
      </c>
      <c r="I388" s="132">
        <f t="shared" si="115"/>
        <v>1800.5919781695472</v>
      </c>
      <c r="J388" s="132">
        <f t="shared" si="115"/>
        <v>1800.8341873478103</v>
      </c>
      <c r="K388" s="132">
        <f t="shared" si="115"/>
        <v>1794.1829587715397</v>
      </c>
      <c r="L388" s="132">
        <f t="shared" si="115"/>
        <v>1801.3156364934325</v>
      </c>
      <c r="M388" s="132">
        <f t="shared" si="115"/>
        <v>1809.74448053437</v>
      </c>
      <c r="N388" s="132">
        <f t="shared" si="115"/>
        <v>1813.5550115638052</v>
      </c>
      <c r="O388" s="132">
        <f t="shared" si="115"/>
        <v>1816.7077223498607</v>
      </c>
      <c r="P388" s="132">
        <f t="shared" si="115"/>
        <v>1822.5244732498707</v>
      </c>
      <c r="Q388" s="132">
        <f t="shared" si="115"/>
        <v>1830.6201182204293</v>
      </c>
    </row>
    <row r="389" spans="1:17" ht="12" customHeight="1" x14ac:dyDescent="0.25">
      <c r="A389" s="166" t="s">
        <v>61</v>
      </c>
      <c r="B389" s="165"/>
      <c r="C389" s="165">
        <f t="shared" si="115"/>
        <v>1116.9223994235244</v>
      </c>
      <c r="D389" s="165">
        <f t="shared" si="115"/>
        <v>1140.2291460956881</v>
      </c>
      <c r="E389" s="165">
        <f t="shared" si="115"/>
        <v>1137.4651232938704</v>
      </c>
      <c r="F389" s="165">
        <f t="shared" si="115"/>
        <v>1137.4612466459275</v>
      </c>
      <c r="G389" s="165">
        <f t="shared" si="115"/>
        <v>1144.6363062646856</v>
      </c>
      <c r="H389" s="165">
        <f t="shared" si="115"/>
        <v>1163.3686361990844</v>
      </c>
      <c r="I389" s="165">
        <f t="shared" si="115"/>
        <v>1168.9253685290123</v>
      </c>
      <c r="J389" s="165">
        <f t="shared" si="115"/>
        <v>1167.9550747854209</v>
      </c>
      <c r="K389" s="165">
        <f t="shared" si="115"/>
        <v>1162.8903940732512</v>
      </c>
      <c r="L389" s="165">
        <f t="shared" si="115"/>
        <v>1166.8505961162025</v>
      </c>
      <c r="M389" s="165">
        <f t="shared" si="115"/>
        <v>1174.3263836202284</v>
      </c>
      <c r="N389" s="165">
        <f t="shared" si="115"/>
        <v>1177.9583505606024</v>
      </c>
      <c r="O389" s="165">
        <f t="shared" si="115"/>
        <v>1180.7336756111754</v>
      </c>
      <c r="P389" s="165">
        <f t="shared" si="115"/>
        <v>1185.3502568278745</v>
      </c>
      <c r="Q389" s="165">
        <f t="shared" si="115"/>
        <v>1190.7670354895142</v>
      </c>
    </row>
    <row r="390" spans="1:17" ht="12" customHeight="1" x14ac:dyDescent="0.25">
      <c r="A390" s="147" t="s">
        <v>59</v>
      </c>
      <c r="B390" s="164"/>
      <c r="C390" s="164">
        <f t="shared" si="115"/>
        <v>600.71390297387052</v>
      </c>
      <c r="D390" s="164">
        <f t="shared" si="115"/>
        <v>614.02446447621571</v>
      </c>
      <c r="E390" s="164">
        <f t="shared" si="115"/>
        <v>612.5090397178858</v>
      </c>
      <c r="F390" s="164">
        <f t="shared" si="115"/>
        <v>612.05223917967623</v>
      </c>
      <c r="G390" s="164">
        <f t="shared" si="115"/>
        <v>617.06122269467232</v>
      </c>
      <c r="H390" s="164">
        <f t="shared" si="115"/>
        <v>628.66328117371006</v>
      </c>
      <c r="I390" s="164">
        <f t="shared" si="115"/>
        <v>631.66660964053483</v>
      </c>
      <c r="J390" s="164">
        <f t="shared" si="115"/>
        <v>632.87911256238897</v>
      </c>
      <c r="K390" s="164">
        <f t="shared" si="115"/>
        <v>631.2925646982884</v>
      </c>
      <c r="L390" s="164">
        <f t="shared" si="115"/>
        <v>634.46504037723003</v>
      </c>
      <c r="M390" s="164">
        <f t="shared" si="115"/>
        <v>635.41809691414176</v>
      </c>
      <c r="N390" s="164">
        <f t="shared" si="115"/>
        <v>635.59666100320271</v>
      </c>
      <c r="O390" s="164">
        <f t="shared" si="115"/>
        <v>635.97404673868516</v>
      </c>
      <c r="P390" s="164">
        <f t="shared" si="115"/>
        <v>637.17421642199611</v>
      </c>
      <c r="Q390" s="164">
        <f t="shared" si="115"/>
        <v>639.85308273091505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2195.6201896381558</v>
      </c>
      <c r="E391" s="162">
        <f t="shared" si="116"/>
        <v>2207.0243935772278</v>
      </c>
      <c r="F391" s="162">
        <f t="shared" si="116"/>
        <v>2175.4325798590135</v>
      </c>
      <c r="G391" s="162">
        <f t="shared" si="116"/>
        <v>2190.9554968637262</v>
      </c>
      <c r="H391" s="162">
        <f t="shared" si="116"/>
        <v>2238.988988161042</v>
      </c>
      <c r="I391" s="162">
        <f t="shared" si="116"/>
        <v>2298.1659340276856</v>
      </c>
      <c r="J391" s="162">
        <f t="shared" si="116"/>
        <v>2390.3343299499275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2853.9882068845341</v>
      </c>
      <c r="Q391" s="162">
        <f t="shared" si="116"/>
        <v>2916.9311967624403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2046.6473000829651</v>
      </c>
      <c r="E392" s="160">
        <f t="shared" si="117"/>
        <v>2056.0876774439548</v>
      </c>
      <c r="F392" s="160">
        <f t="shared" si="117"/>
        <v>2034.416383711444</v>
      </c>
      <c r="G392" s="160">
        <f t="shared" si="117"/>
        <v>2050.2531249478516</v>
      </c>
      <c r="H392" s="160">
        <f t="shared" si="117"/>
        <v>2093.3196711432197</v>
      </c>
      <c r="I392" s="160">
        <f t="shared" si="117"/>
        <v>2140.4154249213757</v>
      </c>
      <c r="J392" s="160">
        <f t="shared" si="117"/>
        <v>2193.978291538268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2509.2320725495629</v>
      </c>
      <c r="Q392" s="160">
        <f t="shared" si="117"/>
        <v>2546.698893539673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1432.6315247177122</v>
      </c>
      <c r="E393" s="156">
        <f t="shared" si="117"/>
        <v>1443.5851949990265</v>
      </c>
      <c r="F393" s="156">
        <f t="shared" si="117"/>
        <v>1422.3782884526327</v>
      </c>
      <c r="G393" s="156">
        <f t="shared" si="117"/>
        <v>1433.2013108005153</v>
      </c>
      <c r="H393" s="156">
        <f t="shared" si="117"/>
        <v>1464.6623163565262</v>
      </c>
      <c r="I393" s="156">
        <f t="shared" si="117"/>
        <v>1508.7644664956651</v>
      </c>
      <c r="J393" s="156">
        <f t="shared" si="117"/>
        <v>1561.1132432435493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1872.1638652559743</v>
      </c>
      <c r="Q393" s="156">
        <f t="shared" si="117"/>
        <v>1906.91106474918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614.01577536525303</v>
      </c>
      <c r="E394" s="156">
        <f t="shared" si="117"/>
        <v>612.50248244492832</v>
      </c>
      <c r="F394" s="156">
        <f t="shared" si="117"/>
        <v>612.03809525881138</v>
      </c>
      <c r="G394" s="156">
        <f t="shared" si="117"/>
        <v>617.05181414733613</v>
      </c>
      <c r="H394" s="156">
        <f t="shared" si="117"/>
        <v>628.65735478669353</v>
      </c>
      <c r="I394" s="156">
        <f t="shared" si="117"/>
        <v>631.65095842571009</v>
      </c>
      <c r="J394" s="156">
        <f t="shared" si="117"/>
        <v>632.86504829471869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637.06820729358935</v>
      </c>
      <c r="Q394" s="156">
        <f t="shared" si="117"/>
        <v>639.78782879049288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677.0036579165419</v>
      </c>
      <c r="D395" s="157">
        <f t="shared" si="118"/>
        <v>713.61810052124349</v>
      </c>
      <c r="E395" s="157">
        <f t="shared" si="118"/>
        <v>721.57926508516675</v>
      </c>
      <c r="F395" s="157">
        <f t="shared" si="118"/>
        <v>718.14152221058066</v>
      </c>
      <c r="G395" s="157">
        <f t="shared" si="118"/>
        <v>728.34270068286685</v>
      </c>
      <c r="H395" s="157">
        <f t="shared" si="118"/>
        <v>749.0868169180734</v>
      </c>
      <c r="I395" s="157">
        <f t="shared" si="118"/>
        <v>798.99145350133574</v>
      </c>
      <c r="J395" s="157">
        <f t="shared" si="118"/>
        <v>815.82888613499608</v>
      </c>
      <c r="K395" s="157">
        <f t="shared" si="118"/>
        <v>839.93154158740435</v>
      </c>
      <c r="L395" s="157">
        <f t="shared" si="118"/>
        <v>831.42063019877139</v>
      </c>
      <c r="M395" s="157">
        <f t="shared" si="118"/>
        <v>957.05314356625638</v>
      </c>
      <c r="N395" s="157">
        <f t="shared" si="118"/>
        <v>987.86143188526034</v>
      </c>
      <c r="O395" s="157">
        <f t="shared" si="118"/>
        <v>966.60186435792582</v>
      </c>
      <c r="P395" s="157">
        <f t="shared" si="118"/>
        <v>983.27298282392405</v>
      </c>
      <c r="Q395" s="157">
        <f t="shared" si="118"/>
        <v>953.77056896393583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677.0036579165419</v>
      </c>
      <c r="D397" s="57">
        <f t="shared" si="120"/>
        <v>713.61810052124349</v>
      </c>
      <c r="E397" s="57">
        <f t="shared" si="120"/>
        <v>721.57926508516675</v>
      </c>
      <c r="F397" s="57">
        <f t="shared" si="120"/>
        <v>718.14152221058066</v>
      </c>
      <c r="G397" s="57">
        <f t="shared" si="120"/>
        <v>728.34270068286685</v>
      </c>
      <c r="H397" s="57">
        <f t="shared" si="120"/>
        <v>749.0868169180734</v>
      </c>
      <c r="I397" s="57">
        <f t="shared" si="120"/>
        <v>798.99145350133574</v>
      </c>
      <c r="J397" s="57">
        <f t="shared" si="120"/>
        <v>815.82888613499608</v>
      </c>
      <c r="K397" s="57">
        <f t="shared" si="120"/>
        <v>839.93154158740435</v>
      </c>
      <c r="L397" s="57">
        <f t="shared" si="120"/>
        <v>831.42063019877139</v>
      </c>
      <c r="M397" s="57">
        <f t="shared" si="120"/>
        <v>957.05314356625638</v>
      </c>
      <c r="N397" s="57">
        <f t="shared" si="120"/>
        <v>987.86143188526034</v>
      </c>
      <c r="O397" s="57">
        <f t="shared" si="120"/>
        <v>966.60186435792582</v>
      </c>
      <c r="P397" s="57">
        <f t="shared" si="120"/>
        <v>983.27298282392405</v>
      </c>
      <c r="Q397" s="57">
        <f t="shared" si="120"/>
        <v>953.77056896393583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121.8810078954448</v>
      </c>
      <c r="D418" s="184">
        <f>D361/RES_summary!D$21</f>
        <v>117.38865746082999</v>
      </c>
      <c r="E418" s="184">
        <f>E361/RES_summary!E$21</f>
        <v>118.6721861467953</v>
      </c>
      <c r="F418" s="184">
        <f>F361/RES_summary!F$21</f>
        <v>112.01900568631704</v>
      </c>
      <c r="G418" s="184">
        <f>G361/RES_summary!G$21</f>
        <v>107.16033921338955</v>
      </c>
      <c r="H418" s="184">
        <f>H361/RES_summary!H$21</f>
        <v>105.92286076317725</v>
      </c>
      <c r="I418" s="184">
        <f>I361/RES_summary!I$21</f>
        <v>93.755357574496514</v>
      </c>
      <c r="J418" s="184">
        <f>J361/RES_summary!J$21</f>
        <v>105.75868376387186</v>
      </c>
      <c r="K418" s="184">
        <f>K361/RES_summary!K$21</f>
        <v>103.27437186955409</v>
      </c>
      <c r="L418" s="184">
        <f>L361/RES_summary!L$21</f>
        <v>117.80456166739175</v>
      </c>
      <c r="M418" s="184">
        <f>M361/RES_summary!M$21</f>
        <v>92.426031798270614</v>
      </c>
      <c r="N418" s="184">
        <f>N361/RES_summary!N$21</f>
        <v>98.769426712803664</v>
      </c>
      <c r="O418" s="184">
        <f>O361/RES_summary!O$21</f>
        <v>103.48948655780329</v>
      </c>
      <c r="P418" s="184">
        <f>P361/RES_summary!P$21</f>
        <v>79.210921598990183</v>
      </c>
      <c r="Q418" s="184">
        <f>Q361/RES_summary!Q$21</f>
        <v>85.490060124149792</v>
      </c>
    </row>
    <row r="419" spans="1:17" ht="12" customHeight="1" x14ac:dyDescent="0.25">
      <c r="A419" s="158" t="s">
        <v>65</v>
      </c>
      <c r="B419" s="157"/>
      <c r="C419" s="178">
        <f>C362/RES_summary!C$21</f>
        <v>96.300621065539644</v>
      </c>
      <c r="D419" s="178">
        <f>D362/RES_summary!D$21</f>
        <v>90.078261870029749</v>
      </c>
      <c r="E419" s="178">
        <f>E362/RES_summary!E$21</f>
        <v>91.773239608311044</v>
      </c>
      <c r="F419" s="178">
        <f>F362/RES_summary!F$21</f>
        <v>86.023270892789981</v>
      </c>
      <c r="G419" s="178">
        <f>G362/RES_summary!G$21</f>
        <v>80.995095403429602</v>
      </c>
      <c r="H419" s="178">
        <f>H362/RES_summary!H$21</f>
        <v>80.306088474768814</v>
      </c>
      <c r="I419" s="178">
        <f>I362/RES_summary!I$21</f>
        <v>68.395088904944288</v>
      </c>
      <c r="J419" s="178">
        <f>J362/RES_summary!J$21</f>
        <v>79.496139416193387</v>
      </c>
      <c r="K419" s="178">
        <f>K362/RES_summary!K$21</f>
        <v>78.004321166718043</v>
      </c>
      <c r="L419" s="178">
        <f>L362/RES_summary!L$21</f>
        <v>92.887815091193929</v>
      </c>
      <c r="M419" s="178">
        <f>M362/RES_summary!M$21</f>
        <v>66.711021190956743</v>
      </c>
      <c r="N419" s="178">
        <f>N362/RES_summary!N$21</f>
        <v>72.78098718792927</v>
      </c>
      <c r="O419" s="178">
        <f>O362/RES_summary!O$21</f>
        <v>77.974436430520896</v>
      </c>
      <c r="P419" s="178">
        <f>P362/RES_summary!P$21</f>
        <v>52.874777175925303</v>
      </c>
      <c r="Q419" s="178">
        <f>Q362/RES_summary!Q$21</f>
        <v>57.816765642656421</v>
      </c>
    </row>
    <row r="420" spans="1:17" ht="12" customHeight="1" x14ac:dyDescent="0.25">
      <c r="A420" s="23" t="s">
        <v>149</v>
      </c>
      <c r="B420" s="156"/>
      <c r="C420" s="177">
        <f>C363/RES_summary!C$21</f>
        <v>95.997274184999711</v>
      </c>
      <c r="D420" s="177">
        <f>D363/RES_summary!D$21</f>
        <v>89.74384291382357</v>
      </c>
      <c r="E420" s="177">
        <f>E363/RES_summary!E$21</f>
        <v>91.438198795572319</v>
      </c>
      <c r="F420" s="177">
        <f>F363/RES_summary!F$21</f>
        <v>85.722881376850452</v>
      </c>
      <c r="G420" s="177">
        <f>G363/RES_summary!G$21</f>
        <v>80.712226024204526</v>
      </c>
      <c r="H420" s="177">
        <f>H363/RES_summary!H$21</f>
        <v>80.031512231074629</v>
      </c>
      <c r="I420" s="177">
        <f>I363/RES_summary!I$21</f>
        <v>68.108638336762951</v>
      </c>
      <c r="J420" s="177">
        <f>J363/RES_summary!J$21</f>
        <v>79.199228389018288</v>
      </c>
      <c r="K420" s="177">
        <f>K363/RES_summary!K$21</f>
        <v>77.664276622697216</v>
      </c>
      <c r="L420" s="177">
        <f>L363/RES_summary!L$21</f>
        <v>92.572293967557087</v>
      </c>
      <c r="M420" s="177">
        <f>M363/RES_summary!M$21</f>
        <v>66.337828073201607</v>
      </c>
      <c r="N420" s="177">
        <f>N363/RES_summary!N$21</f>
        <v>72.317205331890094</v>
      </c>
      <c r="O420" s="177">
        <f>O363/RES_summary!O$21</f>
        <v>77.488061374842815</v>
      </c>
      <c r="P420" s="177">
        <f>P363/RES_summary!P$21</f>
        <v>52.384195726992523</v>
      </c>
      <c r="Q420" s="177">
        <f>Q363/RES_summary!Q$21</f>
        <v>57.294087205071179</v>
      </c>
    </row>
    <row r="421" spans="1:17" ht="12" customHeight="1" x14ac:dyDescent="0.25">
      <c r="A421" s="23" t="s">
        <v>60</v>
      </c>
      <c r="B421" s="156"/>
      <c r="C421" s="177">
        <f>C364/RES_summary!C$21</f>
        <v>0.30334688053992914</v>
      </c>
      <c r="D421" s="177">
        <f>D364/RES_summary!D$21</f>
        <v>0.33441895620617867</v>
      </c>
      <c r="E421" s="177">
        <f>E364/RES_summary!E$21</f>
        <v>0.33504081273871156</v>
      </c>
      <c r="F421" s="177">
        <f>F364/RES_summary!F$21</f>
        <v>0.30038951593952778</v>
      </c>
      <c r="G421" s="177">
        <f>G364/RES_summary!G$21</f>
        <v>0.28286937922507022</v>
      </c>
      <c r="H421" s="177">
        <f>H364/RES_summary!H$21</f>
        <v>0.27457624369418965</v>
      </c>
      <c r="I421" s="177">
        <f>I364/RES_summary!I$21</f>
        <v>0.28645056818132314</v>
      </c>
      <c r="J421" s="177">
        <f>J364/RES_summary!J$21</f>
        <v>0.29691102717509571</v>
      </c>
      <c r="K421" s="177">
        <f>K364/RES_summary!K$21</f>
        <v>0.34004454402082063</v>
      </c>
      <c r="L421" s="177">
        <f>L364/RES_summary!L$21</f>
        <v>0.31552112363684676</v>
      </c>
      <c r="M421" s="177">
        <f>M364/RES_summary!M$21</f>
        <v>0.37319311775513686</v>
      </c>
      <c r="N421" s="177">
        <f>N364/RES_summary!N$21</f>
        <v>0.46378185603917804</v>
      </c>
      <c r="O421" s="177">
        <f>O364/RES_summary!O$21</f>
        <v>0.48637505567808537</v>
      </c>
      <c r="P421" s="177">
        <f>P364/RES_summary!P$21</f>
        <v>0.49058144893277955</v>
      </c>
      <c r="Q421" s="177">
        <f>Q364/RES_summary!Q$21</f>
        <v>0.52267843758524257</v>
      </c>
    </row>
    <row r="422" spans="1:17" ht="12" customHeight="1" x14ac:dyDescent="0.25">
      <c r="A422" s="158" t="s">
        <v>112</v>
      </c>
      <c r="B422" s="157"/>
      <c r="C422" s="178">
        <f>C365/RES_summary!C$21</f>
        <v>5.5748743313057722E-2</v>
      </c>
      <c r="D422" s="178">
        <f>D365/RES_summary!D$21</f>
        <v>7.397548436282804E-2</v>
      </c>
      <c r="E422" s="178">
        <f>E365/RES_summary!E$21</f>
        <v>5.3440028451898526E-2</v>
      </c>
      <c r="F422" s="178">
        <f>F365/RES_summary!F$21</f>
        <v>5.4963118063092412E-2</v>
      </c>
      <c r="G422" s="178">
        <f>G365/RES_summary!G$21</f>
        <v>5.1715279158487212E-2</v>
      </c>
      <c r="H422" s="178">
        <f>H365/RES_summary!H$21</f>
        <v>8.2561599621162024E-2</v>
      </c>
      <c r="I422" s="178">
        <f>I365/RES_summary!I$21</f>
        <v>5.6785185842381306E-2</v>
      </c>
      <c r="J422" s="178">
        <f>J365/RES_summary!J$21</f>
        <v>0.12711481201554231</v>
      </c>
      <c r="K422" s="178">
        <f>K365/RES_summary!K$21</f>
        <v>0.24760317357629374</v>
      </c>
      <c r="L422" s="178">
        <f>L365/RES_summary!L$21</f>
        <v>0.165827082214104</v>
      </c>
      <c r="M422" s="178">
        <f>M365/RES_summary!M$21</f>
        <v>0.22111167065755902</v>
      </c>
      <c r="N422" s="178">
        <f>N365/RES_summary!N$21</f>
        <v>0.32564636173691142</v>
      </c>
      <c r="O422" s="178">
        <f>O365/RES_summary!O$21</f>
        <v>0.33440031436007206</v>
      </c>
      <c r="P422" s="178">
        <f>P365/RES_summary!P$21</f>
        <v>0.30075419362418493</v>
      </c>
      <c r="Q422" s="178">
        <f>Q365/RES_summary!Q$21</f>
        <v>0.57675308856880214</v>
      </c>
    </row>
    <row r="423" spans="1:17" ht="12" customHeight="1" x14ac:dyDescent="0.25">
      <c r="A423" s="23" t="s">
        <v>60</v>
      </c>
      <c r="B423" s="156"/>
      <c r="C423" s="177">
        <f>C366/RES_summary!C$21</f>
        <v>5.5748743313057722E-2</v>
      </c>
      <c r="D423" s="177">
        <f>D366/RES_summary!D$21</f>
        <v>7.397548436282804E-2</v>
      </c>
      <c r="E423" s="177">
        <f>E366/RES_summary!E$21</f>
        <v>5.3440028451898526E-2</v>
      </c>
      <c r="F423" s="177">
        <f>F366/RES_summary!F$21</f>
        <v>5.4963118063092412E-2</v>
      </c>
      <c r="G423" s="177">
        <f>G366/RES_summary!G$21</f>
        <v>5.1715279158487212E-2</v>
      </c>
      <c r="H423" s="177">
        <f>H366/RES_summary!H$21</f>
        <v>8.2561599621162024E-2</v>
      </c>
      <c r="I423" s="177">
        <f>I366/RES_summary!I$21</f>
        <v>5.6785185842381306E-2</v>
      </c>
      <c r="J423" s="177">
        <f>J366/RES_summary!J$21</f>
        <v>0.12711481201554231</v>
      </c>
      <c r="K423" s="177">
        <f>K366/RES_summary!K$21</f>
        <v>0.24760317357629374</v>
      </c>
      <c r="L423" s="177">
        <f>L366/RES_summary!L$21</f>
        <v>0.165827082214104</v>
      </c>
      <c r="M423" s="177">
        <f>M366/RES_summary!M$21</f>
        <v>0.22111167065755902</v>
      </c>
      <c r="N423" s="177">
        <f>N366/RES_summary!N$21</f>
        <v>0.32564636173691142</v>
      </c>
      <c r="O423" s="177">
        <f>O366/RES_summary!O$21</f>
        <v>0.33440031436007206</v>
      </c>
      <c r="P423" s="177">
        <f>P366/RES_summary!P$21</f>
        <v>0.30075419362418493</v>
      </c>
      <c r="Q423" s="177">
        <f>Q366/RES_summary!Q$21</f>
        <v>0.57675308856880214</v>
      </c>
    </row>
    <row r="424" spans="1:17" ht="12" customHeight="1" x14ac:dyDescent="0.25">
      <c r="A424" s="158" t="s">
        <v>63</v>
      </c>
      <c r="B424" s="157"/>
      <c r="C424" s="178">
        <f>C367/RES_summary!C$21</f>
        <v>17.903943583126519</v>
      </c>
      <c r="D424" s="178">
        <f>D367/RES_summary!D$21</f>
        <v>19.284768592938793</v>
      </c>
      <c r="E424" s="178">
        <f>E367/RES_summary!E$21</f>
        <v>18.891480607347606</v>
      </c>
      <c r="F424" s="178">
        <f>F367/RES_summary!F$21</f>
        <v>18.179995908461027</v>
      </c>
      <c r="G424" s="178">
        <f>G367/RES_summary!G$21</f>
        <v>18.374674282661477</v>
      </c>
      <c r="H424" s="178">
        <f>H367/RES_summary!H$21</f>
        <v>17.6712551450942</v>
      </c>
      <c r="I424" s="178">
        <f>I367/RES_summary!I$21</f>
        <v>17.087314136735536</v>
      </c>
      <c r="J424" s="178">
        <f>J367/RES_summary!J$21</f>
        <v>17.885839901702134</v>
      </c>
      <c r="K424" s="178">
        <f>K367/RES_summary!K$21</f>
        <v>16.555848953999771</v>
      </c>
      <c r="L424" s="178">
        <f>L367/RES_summary!L$21</f>
        <v>16.447048060649504</v>
      </c>
      <c r="M424" s="178">
        <f>M367/RES_summary!M$21</f>
        <v>16.147317701824651</v>
      </c>
      <c r="N424" s="178">
        <f>N367/RES_summary!N$21</f>
        <v>16.081560578417822</v>
      </c>
      <c r="O424" s="178">
        <f>O367/RES_summary!O$21</f>
        <v>15.926452030207418</v>
      </c>
      <c r="P424" s="178">
        <f>P367/RES_summary!P$21</f>
        <v>16.69489915815868</v>
      </c>
      <c r="Q424" s="178">
        <f>Q367/RES_summary!Q$21</f>
        <v>18.10920051951063</v>
      </c>
    </row>
    <row r="425" spans="1:17" ht="12" customHeight="1" x14ac:dyDescent="0.25">
      <c r="A425" s="167" t="s">
        <v>148</v>
      </c>
      <c r="B425" s="132"/>
      <c r="C425" s="183">
        <f>C368/RES_summary!C$21</f>
        <v>17.974308311316843</v>
      </c>
      <c r="D425" s="183">
        <f>D368/RES_summary!D$21</f>
        <v>18.136058878234021</v>
      </c>
      <c r="E425" s="183">
        <f>E368/RES_summary!E$21</f>
        <v>17.863449541925711</v>
      </c>
      <c r="F425" s="183">
        <f>F368/RES_summary!F$21</f>
        <v>17.472183783016376</v>
      </c>
      <c r="G425" s="183">
        <f>G368/RES_summary!G$21</f>
        <v>17.281402193112871</v>
      </c>
      <c r="H425" s="183">
        <f>H368/RES_summary!H$21</f>
        <v>17.35768341009544</v>
      </c>
      <c r="I425" s="183">
        <f>I368/RES_summary!I$21</f>
        <v>17.079000648984358</v>
      </c>
      <c r="J425" s="183">
        <f>J368/RES_summary!J$21</f>
        <v>16.795419941547546</v>
      </c>
      <c r="K425" s="183">
        <f>K368/RES_summary!K$21</f>
        <v>16.618487096592627</v>
      </c>
      <c r="L425" s="183">
        <f>L368/RES_summary!L$21</f>
        <v>16.495689656058687</v>
      </c>
      <c r="M425" s="183">
        <f>M368/RES_summary!M$21</f>
        <v>16.19117457973104</v>
      </c>
      <c r="N425" s="183">
        <f>N368/RES_summary!N$21</f>
        <v>16.126843939949598</v>
      </c>
      <c r="O425" s="183">
        <f>O368/RES_summary!O$21</f>
        <v>15.968347605486709</v>
      </c>
      <c r="P425" s="183">
        <f>P368/RES_summary!P$21</f>
        <v>15.911925634907748</v>
      </c>
      <c r="Q425" s="183">
        <f>Q368/RES_summary!Q$21</f>
        <v>15.876807478073287</v>
      </c>
    </row>
    <row r="426" spans="1:17" ht="12" customHeight="1" x14ac:dyDescent="0.25">
      <c r="A426" s="167" t="s">
        <v>147</v>
      </c>
      <c r="B426" s="132"/>
      <c r="C426" s="183">
        <f>C369/RES_summary!C$21</f>
        <v>17.292999225233569</v>
      </c>
      <c r="D426" s="183">
        <f>D369/RES_summary!D$21</f>
        <v>17.50143290601974</v>
      </c>
      <c r="E426" s="183">
        <f>E369/RES_summary!E$21</f>
        <v>17.287924774525138</v>
      </c>
      <c r="F426" s="183">
        <f>F369/RES_summary!F$21</f>
        <v>16.954065349689373</v>
      </c>
      <c r="G426" s="183">
        <f>G369/RES_summary!G$21</f>
        <v>16.801864938191436</v>
      </c>
      <c r="H426" s="183">
        <f>H369/RES_summary!H$21</f>
        <v>16.906989696810275</v>
      </c>
      <c r="I426" s="183">
        <f>I369/RES_summary!I$21</f>
        <v>16.666977698105349</v>
      </c>
      <c r="J426" s="183">
        <f>J369/RES_summary!J$21</f>
        <v>16.419709240160589</v>
      </c>
      <c r="K426" s="183">
        <f>K369/RES_summary!K$21</f>
        <v>16.282290572710586</v>
      </c>
      <c r="L426" s="183">
        <f>L369/RES_summary!L$21</f>
        <v>16.190549344107787</v>
      </c>
      <c r="M426" s="183">
        <f>M369/RES_summary!M$21</f>
        <v>15.881298207474954</v>
      </c>
      <c r="N426" s="183">
        <f>N369/RES_summary!N$21</f>
        <v>15.807137992271858</v>
      </c>
      <c r="O426" s="183">
        <f>O369/RES_summary!O$21</f>
        <v>15.642245808010451</v>
      </c>
      <c r="P426" s="183">
        <f>P369/RES_summary!P$21</f>
        <v>15.571910149157667</v>
      </c>
      <c r="Q426" s="183">
        <f>Q369/RES_summary!Q$21</f>
        <v>15.523115972291164</v>
      </c>
    </row>
    <row r="427" spans="1:17" ht="12" customHeight="1" x14ac:dyDescent="0.25">
      <c r="A427" s="166" t="s">
        <v>61</v>
      </c>
      <c r="B427" s="165"/>
      <c r="C427" s="182">
        <f>C370/RES_summary!C$21</f>
        <v>11.761959031727589</v>
      </c>
      <c r="D427" s="182">
        <f>D370/RES_summary!D$21</f>
        <v>11.885818035178096</v>
      </c>
      <c r="E427" s="182">
        <f>E370/RES_summary!E$21</f>
        <v>11.723528144576106</v>
      </c>
      <c r="F427" s="182">
        <f>F370/RES_summary!F$21</f>
        <v>11.480882074273108</v>
      </c>
      <c r="G427" s="182">
        <f>G370/RES_summary!G$21</f>
        <v>11.362264457840521</v>
      </c>
      <c r="H427" s="182">
        <f>H370/RES_summary!H$21</f>
        <v>11.416984365501895</v>
      </c>
      <c r="I427" s="182">
        <f>I370/RES_summary!I$21</f>
        <v>11.238480344771805</v>
      </c>
      <c r="J427" s="182">
        <f>J370/RES_summary!J$21</f>
        <v>11.056116675228424</v>
      </c>
      <c r="K427" s="182">
        <f>K370/RES_summary!K$21</f>
        <v>10.947095140813792</v>
      </c>
      <c r="L427" s="182">
        <f>L370/RES_summary!L$21</f>
        <v>10.868017391472518</v>
      </c>
      <c r="M427" s="182">
        <f>M370/RES_summary!M$21</f>
        <v>10.660335893632698</v>
      </c>
      <c r="N427" s="182">
        <f>N370/RES_summary!N$21</f>
        <v>10.609568772622355</v>
      </c>
      <c r="O427" s="182">
        <f>O370/RES_summary!O$21</f>
        <v>10.497360859582985</v>
      </c>
      <c r="P427" s="182">
        <f>P370/RES_summary!P$21</f>
        <v>10.448378674877175</v>
      </c>
      <c r="Q427" s="182">
        <f>Q370/RES_summary!Q$21</f>
        <v>10.413347401278394</v>
      </c>
    </row>
    <row r="428" spans="1:17" ht="12" customHeight="1" x14ac:dyDescent="0.25">
      <c r="A428" s="147" t="s">
        <v>59</v>
      </c>
      <c r="B428" s="164"/>
      <c r="C428" s="181">
        <f>C371/RES_summary!C$21</f>
        <v>5.5310401935059792</v>
      </c>
      <c r="D428" s="181">
        <f>D371/RES_summary!D$21</f>
        <v>5.6156148708416458</v>
      </c>
      <c r="E428" s="181">
        <f>E371/RES_summary!E$21</f>
        <v>5.5643966299490328</v>
      </c>
      <c r="F428" s="181">
        <f>F371/RES_summary!F$21</f>
        <v>5.4731832754162655</v>
      </c>
      <c r="G428" s="181">
        <f>G371/RES_summary!G$21</f>
        <v>5.4396004803509177</v>
      </c>
      <c r="H428" s="181">
        <f>H371/RES_summary!H$21</f>
        <v>5.4900053313083781</v>
      </c>
      <c r="I428" s="181">
        <f>I371/RES_summary!I$21</f>
        <v>5.4284973533335439</v>
      </c>
      <c r="J428" s="181">
        <f>J371/RES_summary!J$21</f>
        <v>5.3635925649321656</v>
      </c>
      <c r="K428" s="181">
        <f>K371/RES_summary!K$21</f>
        <v>5.3351954318967945</v>
      </c>
      <c r="L428" s="181">
        <f>L371/RES_summary!L$21</f>
        <v>5.3225319526352699</v>
      </c>
      <c r="M428" s="181">
        <f>M371/RES_summary!M$21</f>
        <v>5.2209623138422581</v>
      </c>
      <c r="N428" s="181">
        <f>N371/RES_summary!N$21</f>
        <v>5.1975692196495036</v>
      </c>
      <c r="O428" s="181">
        <f>O371/RES_summary!O$21</f>
        <v>5.1448849484274657</v>
      </c>
      <c r="P428" s="181">
        <f>P371/RES_summary!P$21</f>
        <v>5.1235314742804885</v>
      </c>
      <c r="Q428" s="181">
        <f>Q371/RES_summary!Q$21</f>
        <v>5.1097685710127685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26.868817213430507</v>
      </c>
      <c r="E429" s="180">
        <f>E372/RES_summary!E$21</f>
        <v>26.673121269255049</v>
      </c>
      <c r="F429" s="180">
        <f>F372/RES_summary!F$21</f>
        <v>25.788451238706397</v>
      </c>
      <c r="G429" s="180">
        <f>G372/RES_summary!G$21</f>
        <v>25.454838877400949</v>
      </c>
      <c r="H429" s="180">
        <f>H372/RES_summary!H$21</f>
        <v>25.662853174442933</v>
      </c>
      <c r="I429" s="180">
        <f>I372/RES_summary!I$21</f>
        <v>25.70700697302032</v>
      </c>
      <c r="J429" s="180">
        <f>J372/RES_summary!J$21</f>
        <v>26.120868039664241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28.99233725419688</v>
      </c>
      <c r="Q429" s="180">
        <f>Q372/RES_summary!Q$21</f>
        <v>29.192846898036606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23.245860025470311</v>
      </c>
      <c r="E430" s="179">
        <f>E373/RES_summary!E$21</f>
        <v>23.091105829938044</v>
      </c>
      <c r="F430" s="179">
        <f>F373/RES_summary!F$21</f>
        <v>22.37114509593302</v>
      </c>
      <c r="G430" s="179">
        <f>G373/RES_summary!G$21</f>
        <v>22.112506201771566</v>
      </c>
      <c r="H430" s="179">
        <f>H373/RES_summary!H$21</f>
        <v>22.294334808687413</v>
      </c>
      <c r="I430" s="179">
        <f>I373/RES_summary!I$21</f>
        <v>22.244654731046737</v>
      </c>
      <c r="J430" s="179">
        <f>J373/RES_summary!J$21</f>
        <v>22.496015859390205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24.071779202677575</v>
      </c>
      <c r="Q430" s="179">
        <f>Q373/RES_summary!Q$21</f>
        <v>24.189938563996996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17.672431640036105</v>
      </c>
      <c r="E431" s="177">
        <f>E374/RES_summary!E$21</f>
        <v>17.563884371989754</v>
      </c>
      <c r="F431" s="177">
        <f>F374/RES_summary!F$21</f>
        <v>16.943073204223367</v>
      </c>
      <c r="G431" s="177">
        <f>G374/RES_summary!G$21</f>
        <v>16.717207565812092</v>
      </c>
      <c r="H431" s="177">
        <f>H374/RES_summary!H$21</f>
        <v>16.847760983167863</v>
      </c>
      <c r="I431" s="177">
        <f>I374/RES_summary!I$21</f>
        <v>16.849732875024866</v>
      </c>
      <c r="J431" s="177">
        <f>J374/RES_summary!J$21</f>
        <v>17.160407865975724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18.948432406985951</v>
      </c>
      <c r="Q431" s="177">
        <f>Q374/RES_summary!Q$21</f>
        <v>19.076252702964933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5.5734283854342026</v>
      </c>
      <c r="E432" s="177">
        <f>E375/RES_summary!E$21</f>
        <v>5.5272214579482943</v>
      </c>
      <c r="F432" s="177">
        <f>F375/RES_summary!F$21</f>
        <v>5.4280718917096564</v>
      </c>
      <c r="G432" s="177">
        <f>G375/RES_summary!G$21</f>
        <v>5.3952986359594739</v>
      </c>
      <c r="H432" s="177">
        <f>H375/RES_summary!H$21</f>
        <v>5.4465738255195504</v>
      </c>
      <c r="I432" s="177">
        <f>I375/RES_summary!I$21</f>
        <v>5.3949218560218739</v>
      </c>
      <c r="J432" s="177">
        <f>J375/RES_summary!J$21</f>
        <v>5.335607993414488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5.123346795691627</v>
      </c>
      <c r="Q432" s="177">
        <f>Q375/RES_summary!Q$21</f>
        <v>5.1136858610320575</v>
      </c>
    </row>
    <row r="433" spans="1:17" ht="12" customHeight="1" x14ac:dyDescent="0.25">
      <c r="A433" s="158" t="s">
        <v>62</v>
      </c>
      <c r="B433" s="157"/>
      <c r="C433" s="178">
        <f>C376/RES_summary!C$21</f>
        <v>7.6206945034655806</v>
      </c>
      <c r="D433" s="178">
        <f>D376/RES_summary!D$21</f>
        <v>7.9516515134986241</v>
      </c>
      <c r="E433" s="178">
        <f>E376/RES_summary!E$21</f>
        <v>7.9540259026847346</v>
      </c>
      <c r="F433" s="178">
        <f>F376/RES_summary!F$21</f>
        <v>7.7607757670029489</v>
      </c>
      <c r="G433" s="178">
        <f>G376/RES_summary!G$21</f>
        <v>7.7388542481399876</v>
      </c>
      <c r="H433" s="178">
        <f>H376/RES_summary!H$21</f>
        <v>7.8629555436930652</v>
      </c>
      <c r="I433" s="178">
        <f>I376/RES_summary!I$21</f>
        <v>8.2161693469743113</v>
      </c>
      <c r="J433" s="178">
        <f>J376/RES_summary!J$21</f>
        <v>8.2495896339607864</v>
      </c>
      <c r="K433" s="178">
        <f>K376/RES_summary!K$21</f>
        <v>8.4665985752599742</v>
      </c>
      <c r="L433" s="178">
        <f>L376/RES_summary!L$21</f>
        <v>8.3038714333342227</v>
      </c>
      <c r="M433" s="178">
        <f>M376/RES_summary!M$21</f>
        <v>9.3465812348316497</v>
      </c>
      <c r="N433" s="178">
        <f>N376/RES_summary!N$21</f>
        <v>9.5812325847196576</v>
      </c>
      <c r="O433" s="178">
        <f>O376/RES_summary!O$21</f>
        <v>9.2541977827149093</v>
      </c>
      <c r="P433" s="178">
        <f>P376/RES_summary!P$21</f>
        <v>9.340491071282008</v>
      </c>
      <c r="Q433" s="178">
        <f>Q376/RES_summary!Q$21</f>
        <v>8.9873408734139435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7.6206945034655806</v>
      </c>
      <c r="D435" s="176">
        <f>D378/RES_summary!D$21</f>
        <v>7.9516515134986241</v>
      </c>
      <c r="E435" s="176">
        <f>E378/RES_summary!E$21</f>
        <v>7.9540259026847346</v>
      </c>
      <c r="F435" s="176">
        <f>F378/RES_summary!F$21</f>
        <v>7.7607757670029489</v>
      </c>
      <c r="G435" s="176">
        <f>G378/RES_summary!G$21</f>
        <v>7.7388542481399876</v>
      </c>
      <c r="H435" s="176">
        <f>H378/RES_summary!H$21</f>
        <v>7.8629555436930652</v>
      </c>
      <c r="I435" s="176">
        <f>I378/RES_summary!I$21</f>
        <v>8.2161693469743113</v>
      </c>
      <c r="J435" s="176">
        <f>J378/RES_summary!J$21</f>
        <v>8.2495896339607864</v>
      </c>
      <c r="K435" s="176">
        <f>K378/RES_summary!K$21</f>
        <v>8.4665985752599742</v>
      </c>
      <c r="L435" s="176">
        <f>L378/RES_summary!L$21</f>
        <v>8.3038714333342227</v>
      </c>
      <c r="M435" s="176">
        <f>M378/RES_summary!M$21</f>
        <v>9.3465812348316497</v>
      </c>
      <c r="N435" s="176">
        <f>N378/RES_summary!N$21</f>
        <v>9.5812325847196576</v>
      </c>
      <c r="O435" s="176">
        <f>O378/RES_summary!O$21</f>
        <v>9.2541977827149093</v>
      </c>
      <c r="P435" s="176">
        <f>P378/RES_summary!P$21</f>
        <v>9.340491071282008</v>
      </c>
      <c r="Q435" s="176">
        <f>Q378/RES_summary!Q$21</f>
        <v>8.9873408734139435</v>
      </c>
    </row>
    <row r="437" spans="1:17" ht="12" customHeight="1" x14ac:dyDescent="0.25">
      <c r="A437" s="152" t="s">
        <v>185</v>
      </c>
      <c r="B437" s="168"/>
      <c r="C437" s="184">
        <f>C380/RES_summary!C$21</f>
        <v>104.28332804504319</v>
      </c>
      <c r="D437" s="184">
        <f>D380/RES_summary!D$21</f>
        <v>100.53687873950656</v>
      </c>
      <c r="E437" s="184">
        <f>E380/RES_summary!E$21</f>
        <v>102.15064475580419</v>
      </c>
      <c r="F437" s="184">
        <f>F380/RES_summary!F$21</f>
        <v>96.971294421718312</v>
      </c>
      <c r="G437" s="184">
        <f>G380/RES_summary!G$21</f>
        <v>93.027426420966094</v>
      </c>
      <c r="H437" s="184">
        <f>H380/RES_summary!H$21</f>
        <v>92.803611485677578</v>
      </c>
      <c r="I437" s="184">
        <f>I380/RES_summary!I$21</f>
        <v>82.603770781420565</v>
      </c>
      <c r="J437" s="184">
        <f>J380/RES_summary!J$21</f>
        <v>93.312288455480441</v>
      </c>
      <c r="K437" s="184">
        <f>K380/RES_summary!K$21</f>
        <v>92.193846217838328</v>
      </c>
      <c r="L437" s="184">
        <f>L380/RES_summary!L$21</f>
        <v>105.50781372494455</v>
      </c>
      <c r="M437" s="184">
        <f>M380/RES_summary!M$21</f>
        <v>83.306751197261661</v>
      </c>
      <c r="N437" s="184">
        <f>N380/RES_summary!N$21</f>
        <v>89.576275168035096</v>
      </c>
      <c r="O437" s="184">
        <f>O380/RES_summary!O$21</f>
        <v>94.140065723394841</v>
      </c>
      <c r="P437" s="184">
        <f>P380/RES_summary!P$21</f>
        <v>72.09763292487709</v>
      </c>
      <c r="Q437" s="184">
        <f>Q380/RES_summary!Q$21</f>
        <v>78.438720221639713</v>
      </c>
    </row>
    <row r="438" spans="1:17" ht="12" customHeight="1" x14ac:dyDescent="0.25">
      <c r="A438" s="158" t="s">
        <v>65</v>
      </c>
      <c r="B438" s="157"/>
      <c r="C438" s="178">
        <f>C381/RES_summary!C$21</f>
        <v>81.994898389956006</v>
      </c>
      <c r="D438" s="178">
        <f>D381/RES_summary!D$21</f>
        <v>77.129486567954345</v>
      </c>
      <c r="E438" s="178">
        <f>E381/RES_summary!E$21</f>
        <v>78.985783984172087</v>
      </c>
      <c r="F438" s="178">
        <f>F381/RES_summary!F$21</f>
        <v>74.390364106914092</v>
      </c>
      <c r="G438" s="178">
        <f>G381/RES_summary!G$21</f>
        <v>70.374318001830034</v>
      </c>
      <c r="H438" s="178">
        <f>H381/RES_summary!H$21</f>
        <v>70.206670414418852</v>
      </c>
      <c r="I438" s="178">
        <f>I381/RES_summary!I$21</f>
        <v>60.084013755889913</v>
      </c>
      <c r="J438" s="178">
        <f>J381/RES_summary!J$21</f>
        <v>70.134220904432183</v>
      </c>
      <c r="K438" s="178">
        <f>K381/RES_summary!K$21</f>
        <v>69.192065014534805</v>
      </c>
      <c r="L438" s="178">
        <f>L381/RES_summary!L$21</f>
        <v>82.889201252005336</v>
      </c>
      <c r="M438" s="178">
        <f>M381/RES_summary!M$21</f>
        <v>59.827490607262973</v>
      </c>
      <c r="N438" s="178">
        <f>N381/RES_summary!N$21</f>
        <v>65.519238400914517</v>
      </c>
      <c r="O438" s="178">
        <f>O381/RES_summary!O$21</f>
        <v>70.403057570982284</v>
      </c>
      <c r="P438" s="178">
        <f>P381/RES_summary!P$21</f>
        <v>47.876289301180272</v>
      </c>
      <c r="Q438" s="178">
        <f>Q381/RES_summary!Q$21</f>
        <v>52.480205665612004</v>
      </c>
    </row>
    <row r="439" spans="1:17" ht="12" customHeight="1" x14ac:dyDescent="0.25">
      <c r="A439" s="23" t="s">
        <v>149</v>
      </c>
      <c r="B439" s="156"/>
      <c r="C439" s="177">
        <f>C382/RES_summary!C$21</f>
        <v>81.684491186176942</v>
      </c>
      <c r="D439" s="177">
        <f>D382/RES_summary!D$21</f>
        <v>76.78639148861096</v>
      </c>
      <c r="E439" s="177">
        <f>E382/RES_summary!E$21</f>
        <v>78.641702792291582</v>
      </c>
      <c r="F439" s="177">
        <f>F382/RES_summary!F$21</f>
        <v>74.081789562815004</v>
      </c>
      <c r="G439" s="177">
        <f>G382/RES_summary!G$21</f>
        <v>70.083167690357413</v>
      </c>
      <c r="H439" s="177">
        <f>H382/RES_summary!H$21</f>
        <v>69.923041254646193</v>
      </c>
      <c r="I439" s="177">
        <f>I382/RES_summary!I$21</f>
        <v>59.78862551234301</v>
      </c>
      <c r="J439" s="177">
        <f>J382/RES_summary!J$21</f>
        <v>69.827585446421367</v>
      </c>
      <c r="K439" s="177">
        <f>K382/RES_summary!K$21</f>
        <v>68.840395948923927</v>
      </c>
      <c r="L439" s="177">
        <f>L382/RES_summary!L$21</f>
        <v>82.562417948336901</v>
      </c>
      <c r="M439" s="177">
        <f>M382/RES_summary!M$21</f>
        <v>59.442042370574349</v>
      </c>
      <c r="N439" s="177">
        <f>N382/RES_summary!N$21</f>
        <v>65.041016512951288</v>
      </c>
      <c r="O439" s="177">
        <f>O382/RES_summary!O$21</f>
        <v>69.902357690870431</v>
      </c>
      <c r="P439" s="177">
        <f>P382/RES_summary!P$21</f>
        <v>47.372629695617512</v>
      </c>
      <c r="Q439" s="177">
        <f>Q382/RES_summary!Q$21</f>
        <v>51.944034897870985</v>
      </c>
    </row>
    <row r="440" spans="1:17" ht="12" customHeight="1" x14ac:dyDescent="0.25">
      <c r="A440" s="23" t="s">
        <v>60</v>
      </c>
      <c r="B440" s="156"/>
      <c r="C440" s="177">
        <f>C383/RES_summary!C$21</f>
        <v>0.3104072037790726</v>
      </c>
      <c r="D440" s="177">
        <f>D383/RES_summary!D$21</f>
        <v>0.34309507934338118</v>
      </c>
      <c r="E440" s="177">
        <f>E383/RES_summary!E$21</f>
        <v>0.34408119188051678</v>
      </c>
      <c r="F440" s="177">
        <f>F383/RES_summary!F$21</f>
        <v>0.30857454409909157</v>
      </c>
      <c r="G440" s="177">
        <f>G383/RES_summary!G$21</f>
        <v>0.29115031147261544</v>
      </c>
      <c r="H440" s="177">
        <f>H383/RES_summary!H$21</f>
        <v>0.28362915977266728</v>
      </c>
      <c r="I440" s="177">
        <f>I383/RES_summary!I$21</f>
        <v>0.29538824354689686</v>
      </c>
      <c r="J440" s="177">
        <f>J383/RES_summary!J$21</f>
        <v>0.30663545801081443</v>
      </c>
      <c r="K440" s="177">
        <f>K383/RES_summary!K$21</f>
        <v>0.35166906561087324</v>
      </c>
      <c r="L440" s="177">
        <f>L383/RES_summary!L$21</f>
        <v>0.32678330366843927</v>
      </c>
      <c r="M440" s="177">
        <f>M383/RES_summary!M$21</f>
        <v>0.38544823668863348</v>
      </c>
      <c r="N440" s="177">
        <f>N383/RES_summary!N$21</f>
        <v>0.47822188796323811</v>
      </c>
      <c r="O440" s="177">
        <f>O383/RES_summary!O$21</f>
        <v>0.50069988011185562</v>
      </c>
      <c r="P440" s="177">
        <f>P383/RES_summary!P$21</f>
        <v>0.50365960556276534</v>
      </c>
      <c r="Q440" s="177">
        <f>Q383/RES_summary!Q$21</f>
        <v>0.53617076774101713</v>
      </c>
    </row>
    <row r="441" spans="1:17" ht="12" customHeight="1" x14ac:dyDescent="0.25">
      <c r="A441" s="158" t="s">
        <v>112</v>
      </c>
      <c r="B441" s="157"/>
      <c r="C441" s="178">
        <f>C384/RES_summary!C$21</f>
        <v>0.10901259420748151</v>
      </c>
      <c r="D441" s="178">
        <f>D384/RES_summary!D$21</f>
        <v>0.14987407798820665</v>
      </c>
      <c r="E441" s="178">
        <f>E384/RES_summary!E$21</f>
        <v>0.11295126882756761</v>
      </c>
      <c r="F441" s="178">
        <f>F384/RES_summary!F$21</f>
        <v>0.12210121688017524</v>
      </c>
      <c r="G441" s="178">
        <f>G384/RES_summary!G$21</f>
        <v>0.12139912653353351</v>
      </c>
      <c r="H441" s="178">
        <f>H384/RES_summary!H$21</f>
        <v>0.20710243652332938</v>
      </c>
      <c r="I441" s="178">
        <f>I384/RES_summary!I$21</f>
        <v>0.15362909708891037</v>
      </c>
      <c r="J441" s="178">
        <f>J384/RES_summary!J$21</f>
        <v>0.34415339526972599</v>
      </c>
      <c r="K441" s="178">
        <f>K384/RES_summary!K$21</f>
        <v>0.72779017026471093</v>
      </c>
      <c r="L441" s="178">
        <f>L384/RES_summary!L$21</f>
        <v>0.53143456751531382</v>
      </c>
      <c r="M441" s="178">
        <f>M384/RES_summary!M$21</f>
        <v>0.75464546799471799</v>
      </c>
      <c r="N441" s="178">
        <f>N384/RES_summary!N$21</f>
        <v>1.1527637642970958</v>
      </c>
      <c r="O441" s="178">
        <f>O384/RES_summary!O$21</f>
        <v>1.2260230299212664</v>
      </c>
      <c r="P441" s="178">
        <f>P384/RES_summary!P$21</f>
        <v>1.1233732859092815</v>
      </c>
      <c r="Q441" s="178">
        <f>Q384/RES_summary!Q$21</f>
        <v>2.2043265512832413</v>
      </c>
    </row>
    <row r="442" spans="1:17" ht="12" customHeight="1" x14ac:dyDescent="0.25">
      <c r="A442" s="23" t="s">
        <v>60</v>
      </c>
      <c r="B442" s="156"/>
      <c r="C442" s="177">
        <f>C385/RES_summary!C$21</f>
        <v>0.10901259420748151</v>
      </c>
      <c r="D442" s="177">
        <f>D385/RES_summary!D$21</f>
        <v>0.14987407798820665</v>
      </c>
      <c r="E442" s="177">
        <f>E385/RES_summary!E$21</f>
        <v>0.11295126882756761</v>
      </c>
      <c r="F442" s="177">
        <f>F385/RES_summary!F$21</f>
        <v>0.12210121688017524</v>
      </c>
      <c r="G442" s="177">
        <f>G385/RES_summary!G$21</f>
        <v>0.12139912653353351</v>
      </c>
      <c r="H442" s="177">
        <f>H385/RES_summary!H$21</f>
        <v>0.20710243652332938</v>
      </c>
      <c r="I442" s="177">
        <f>I385/RES_summary!I$21</f>
        <v>0.15362909708891037</v>
      </c>
      <c r="J442" s="177">
        <f>J385/RES_summary!J$21</f>
        <v>0.34415339526972599</v>
      </c>
      <c r="K442" s="177">
        <f>K385/RES_summary!K$21</f>
        <v>0.72779017026471093</v>
      </c>
      <c r="L442" s="177">
        <f>L385/RES_summary!L$21</f>
        <v>0.53143456751531382</v>
      </c>
      <c r="M442" s="177">
        <f>M385/RES_summary!M$21</f>
        <v>0.75464546799471799</v>
      </c>
      <c r="N442" s="177">
        <f>N385/RES_summary!N$21</f>
        <v>1.1527637642970958</v>
      </c>
      <c r="O442" s="177">
        <f>O385/RES_summary!O$21</f>
        <v>1.2260230299212664</v>
      </c>
      <c r="P442" s="177">
        <f>P385/RES_summary!P$21</f>
        <v>1.1233732859092815</v>
      </c>
      <c r="Q442" s="177">
        <f>Q385/RES_summary!Q$21</f>
        <v>2.2043265512832413</v>
      </c>
    </row>
    <row r="443" spans="1:17" ht="12" customHeight="1" x14ac:dyDescent="0.25">
      <c r="A443" s="158" t="s">
        <v>63</v>
      </c>
      <c r="B443" s="157"/>
      <c r="C443" s="178">
        <f>C386/RES_summary!C$21</f>
        <v>15.897222112577911</v>
      </c>
      <c r="D443" s="178">
        <f>D386/RES_summary!D$21</f>
        <v>16.678882145069174</v>
      </c>
      <c r="E443" s="178">
        <f>E386/RES_summary!E$21</f>
        <v>16.447410589356224</v>
      </c>
      <c r="F443" s="178">
        <f>F386/RES_summary!F$21</f>
        <v>15.993180192371272</v>
      </c>
      <c r="G443" s="178">
        <f>G386/RES_summary!G$21</f>
        <v>16.062063633919415</v>
      </c>
      <c r="H443" s="178">
        <f>H386/RES_summary!H$21</f>
        <v>15.790202897303759</v>
      </c>
      <c r="I443" s="178">
        <f>I386/RES_summary!I$21</f>
        <v>15.447198974250211</v>
      </c>
      <c r="J443" s="178">
        <f>J386/RES_summary!J$21</f>
        <v>15.859635840382408</v>
      </c>
      <c r="K443" s="178">
        <f>K386/RES_summary!K$21</f>
        <v>15.11211726025574</v>
      </c>
      <c r="L443" s="178">
        <f>L386/RES_summary!L$21</f>
        <v>15.047268236509231</v>
      </c>
      <c r="M443" s="178">
        <f>M386/RES_summary!M$21</f>
        <v>14.796617730396797</v>
      </c>
      <c r="N443" s="178">
        <f>N386/RES_summary!N$21</f>
        <v>14.762987870972266</v>
      </c>
      <c r="O443" s="178">
        <f>O386/RES_summary!O$21</f>
        <v>14.633515697384874</v>
      </c>
      <c r="P443" s="178">
        <f>P386/RES_summary!P$21</f>
        <v>15.138868512098364</v>
      </c>
      <c r="Q443" s="178">
        <f>Q386/RES_summary!Q$21</f>
        <v>16.086044449528902</v>
      </c>
    </row>
    <row r="444" spans="1:17" ht="12" customHeight="1" x14ac:dyDescent="0.25">
      <c r="A444" s="167" t="s">
        <v>148</v>
      </c>
      <c r="B444" s="132"/>
      <c r="C444" s="183">
        <f>C387/RES_summary!C$21</f>
        <v>15.89245041143173</v>
      </c>
      <c r="D444" s="183">
        <f>D387/RES_summary!D$21</f>
        <v>16.089783260899569</v>
      </c>
      <c r="E444" s="183">
        <f>E387/RES_summary!E$21</f>
        <v>15.900990287722347</v>
      </c>
      <c r="F444" s="183">
        <f>F387/RES_summary!F$21</f>
        <v>15.603627177913962</v>
      </c>
      <c r="G444" s="183">
        <f>G387/RES_summary!G$21</f>
        <v>15.479776335343534</v>
      </c>
      <c r="H444" s="183">
        <f>H387/RES_summary!H$21</f>
        <v>15.598556886671515</v>
      </c>
      <c r="I444" s="183">
        <f>I387/RES_summary!I$21</f>
        <v>15.39078876479465</v>
      </c>
      <c r="J444" s="183">
        <f>J387/RES_summary!J$21</f>
        <v>15.182256487970028</v>
      </c>
      <c r="K444" s="183">
        <f>K387/RES_summary!K$21</f>
        <v>15.06943496533939</v>
      </c>
      <c r="L444" s="183">
        <f>L387/RES_summary!L$21</f>
        <v>15.008381540035348</v>
      </c>
      <c r="M444" s="183">
        <f>M387/RES_summary!M$21</f>
        <v>14.764490961504883</v>
      </c>
      <c r="N444" s="183">
        <f>N387/RES_summary!N$21</f>
        <v>14.73277316297589</v>
      </c>
      <c r="O444" s="183">
        <f>O387/RES_summary!O$21</f>
        <v>14.608157611452278</v>
      </c>
      <c r="P444" s="183">
        <f>P387/RES_summary!P$21</f>
        <v>14.571260471522368</v>
      </c>
      <c r="Q444" s="183">
        <f>Q387/RES_summary!Q$21</f>
        <v>14.550970194699934</v>
      </c>
    </row>
    <row r="445" spans="1:17" ht="12" customHeight="1" x14ac:dyDescent="0.25">
      <c r="A445" s="167" t="s">
        <v>147</v>
      </c>
      <c r="B445" s="132"/>
      <c r="C445" s="183">
        <f>C388/RES_summary!C$21</f>
        <v>15.938652584460465</v>
      </c>
      <c r="D445" s="183">
        <f>D388/RES_summary!D$21</f>
        <v>16.171949473893168</v>
      </c>
      <c r="E445" s="183">
        <f>E388/RES_summary!E$21</f>
        <v>16.017231948605978</v>
      </c>
      <c r="F445" s="183">
        <f>F388/RES_summary!F$21</f>
        <v>15.751407772744225</v>
      </c>
      <c r="G445" s="183">
        <f>G388/RES_summary!G$21</f>
        <v>15.648620847656991</v>
      </c>
      <c r="H445" s="183">
        <f>H388/RES_summary!H$21</f>
        <v>15.788233910149147</v>
      </c>
      <c r="I445" s="183">
        <f>I388/RES_summary!I$21</f>
        <v>15.592366999481902</v>
      </c>
      <c r="J445" s="183">
        <f>J388/RES_summary!J$21</f>
        <v>15.39479544778662</v>
      </c>
      <c r="K445" s="183">
        <f>K388/RES_summary!K$21</f>
        <v>15.298522843558517</v>
      </c>
      <c r="L445" s="183">
        <f>L388/RES_summary!L$21</f>
        <v>15.252327047845338</v>
      </c>
      <c r="M445" s="183">
        <f>M388/RES_summary!M$21</f>
        <v>14.991486750347494</v>
      </c>
      <c r="N445" s="183">
        <f>N388/RES_summary!N$21</f>
        <v>14.946092614691308</v>
      </c>
      <c r="O445" s="183">
        <f>O388/RES_summary!O$21</f>
        <v>14.805536865658736</v>
      </c>
      <c r="P445" s="183">
        <f>P388/RES_summary!P$21</f>
        <v>14.752421876523556</v>
      </c>
      <c r="Q445" s="183">
        <f>Q388/RES_summary!Q$21</f>
        <v>14.717855969102281</v>
      </c>
    </row>
    <row r="446" spans="1:17" ht="12" customHeight="1" x14ac:dyDescent="0.25">
      <c r="A446" s="166" t="s">
        <v>61</v>
      </c>
      <c r="B446" s="165"/>
      <c r="C446" s="182">
        <f>C389/RES_summary!C$21</f>
        <v>10.364381600089626</v>
      </c>
      <c r="D446" s="182">
        <f>D389/RES_summary!D$21</f>
        <v>10.511438043048001</v>
      </c>
      <c r="E446" s="182">
        <f>E389/RES_summary!E$21</f>
        <v>10.411035258881833</v>
      </c>
      <c r="F446" s="182">
        <f>F389/RES_summary!F$21</f>
        <v>10.240913297766928</v>
      </c>
      <c r="G446" s="182">
        <f>G389/RES_summary!G$21</f>
        <v>10.167454554914052</v>
      </c>
      <c r="H446" s="182">
        <f>H389/RES_summary!H$21</f>
        <v>10.24955860103767</v>
      </c>
      <c r="I446" s="182">
        <f>I389/RES_summary!I$21</f>
        <v>10.122400611624165</v>
      </c>
      <c r="J446" s="182">
        <f>J389/RES_summary!J$21</f>
        <v>9.9845002915047214</v>
      </c>
      <c r="K446" s="182">
        <f>K389/RES_summary!K$21</f>
        <v>9.9156583621022651</v>
      </c>
      <c r="L446" s="182">
        <f>L389/RES_summary!L$21</f>
        <v>9.8801046009809053</v>
      </c>
      <c r="M446" s="182">
        <f>M389/RES_summary!M$21</f>
        <v>9.7278365039841859</v>
      </c>
      <c r="N446" s="182">
        <f>N389/RES_summary!N$21</f>
        <v>9.7079352385050921</v>
      </c>
      <c r="O446" s="182">
        <f>O389/RES_summary!O$21</f>
        <v>9.6225693036490778</v>
      </c>
      <c r="P446" s="182">
        <f>P389/RES_summary!P$21</f>
        <v>9.5948160460026308</v>
      </c>
      <c r="Q446" s="182">
        <f>Q389/RES_summary!Q$21</f>
        <v>9.5735524517923416</v>
      </c>
    </row>
    <row r="447" spans="1:17" ht="12" customHeight="1" x14ac:dyDescent="0.25">
      <c r="A447" s="147" t="s">
        <v>59</v>
      </c>
      <c r="B447" s="164"/>
      <c r="C447" s="181">
        <f>C390/RES_summary!C$21</f>
        <v>5.5742709843708385</v>
      </c>
      <c r="D447" s="181">
        <f>D390/RES_summary!D$21</f>
        <v>5.6605114308451698</v>
      </c>
      <c r="E447" s="181">
        <f>E390/RES_summary!E$21</f>
        <v>5.6061966897241451</v>
      </c>
      <c r="F447" s="181">
        <f>F390/RES_summary!F$21</f>
        <v>5.5104944749772962</v>
      </c>
      <c r="G447" s="181">
        <f>G390/RES_summary!G$21</f>
        <v>5.481166292742941</v>
      </c>
      <c r="H447" s="181">
        <f>H390/RES_summary!H$21</f>
        <v>5.5386753091114782</v>
      </c>
      <c r="I447" s="181">
        <f>I390/RES_summary!I$21</f>
        <v>5.4699663878577347</v>
      </c>
      <c r="J447" s="181">
        <f>J390/RES_summary!J$21</f>
        <v>5.4102951562818955</v>
      </c>
      <c r="K447" s="181">
        <f>K390/RES_summary!K$21</f>
        <v>5.3828644814562523</v>
      </c>
      <c r="L447" s="181">
        <f>L390/RES_summary!L$21</f>
        <v>5.3722224468644315</v>
      </c>
      <c r="M447" s="181">
        <f>M390/RES_summary!M$21</f>
        <v>5.2636502463633095</v>
      </c>
      <c r="N447" s="181">
        <f>N390/RES_summary!N$21</f>
        <v>5.2381573761862148</v>
      </c>
      <c r="O447" s="181">
        <f>O390/RES_summary!O$21</f>
        <v>5.1829675620096571</v>
      </c>
      <c r="P447" s="181">
        <f>P390/RES_summary!P$21</f>
        <v>5.1576058305209251</v>
      </c>
      <c r="Q447" s="181">
        <f>Q390/RES_summary!Q$21</f>
        <v>5.1443035173099414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20.240778503578063</v>
      </c>
      <c r="E448" s="180">
        <f>E391/RES_summary!E$21</f>
        <v>20.200539171000564</v>
      </c>
      <c r="F448" s="180">
        <f>F391/RES_summary!F$21</f>
        <v>19.586088318320073</v>
      </c>
      <c r="G448" s="180">
        <f>G391/RES_summary!G$21</f>
        <v>19.461588213024818</v>
      </c>
      <c r="H448" s="180">
        <f>H391/RES_summary!H$21</f>
        <v>19.726033629556685</v>
      </c>
      <c r="I448" s="180">
        <f>I391/RES_summary!I$21</f>
        <v>19.901147568976118</v>
      </c>
      <c r="J448" s="180">
        <f>J391/RES_summary!J$21</f>
        <v>20.434256701665994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23.101603669281001</v>
      </c>
      <c r="Q448" s="180">
        <f>Q391/RES_summary!Q$21</f>
        <v>23.451601344502063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18.867441131861899</v>
      </c>
      <c r="E449" s="179">
        <f>E392/RES_summary!E$21</f>
        <v>18.819039693484399</v>
      </c>
      <c r="F449" s="179">
        <f>F392/RES_summary!F$21</f>
        <v>18.316476151236117</v>
      </c>
      <c r="G449" s="179">
        <f>G392/RES_summary!G$21</f>
        <v>18.211772036136523</v>
      </c>
      <c r="H449" s="179">
        <f>H392/RES_summary!H$21</f>
        <v>18.44265177217283</v>
      </c>
      <c r="I449" s="179">
        <f>I392/RES_summary!I$21</f>
        <v>18.535094702939698</v>
      </c>
      <c r="J449" s="179">
        <f>J392/RES_summary!J$21</f>
        <v>18.755667374828988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20.310975607557506</v>
      </c>
      <c r="Q449" s="179">
        <f>Q392/RES_summary!Q$21</f>
        <v>20.475000322964746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13.207009803381984</v>
      </c>
      <c r="E450" s="177">
        <f>E393/RES_summary!E$21</f>
        <v>13.212903021424587</v>
      </c>
      <c r="F450" s="177">
        <f>F393/RES_summary!F$21</f>
        <v>12.806109018326689</v>
      </c>
      <c r="G450" s="177">
        <f>G393/RES_summary!G$21</f>
        <v>12.730689316644703</v>
      </c>
      <c r="H450" s="177">
        <f>H393/RES_summary!H$21</f>
        <v>12.904028675962</v>
      </c>
      <c r="I450" s="177">
        <f>I393/RES_summary!I$21</f>
        <v>13.065263848000297</v>
      </c>
      <c r="J450" s="177">
        <f>J393/RES_summary!J$21</f>
        <v>13.345492449785162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15.154227867782678</v>
      </c>
      <c r="Q450" s="177">
        <f>Q393/RES_summary!Q$21</f>
        <v>15.331221435580474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5.6604313284799161</v>
      </c>
      <c r="E451" s="177">
        <f>E394/RES_summary!E$21</f>
        <v>5.6061366720598098</v>
      </c>
      <c r="F451" s="177">
        <f>F394/RES_summary!F$21</f>
        <v>5.5103671329094279</v>
      </c>
      <c r="G451" s="177">
        <f>G394/RES_summary!G$21</f>
        <v>5.481082719491817</v>
      </c>
      <c r="H451" s="177">
        <f>H394/RES_summary!H$21</f>
        <v>5.5386230962108307</v>
      </c>
      <c r="I451" s="177">
        <f>I394/RES_summary!I$21</f>
        <v>5.4698308549393975</v>
      </c>
      <c r="J451" s="177">
        <f>J394/RES_summary!J$21</f>
        <v>5.4101749250438242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5.1567477397748345</v>
      </c>
      <c r="Q451" s="177">
        <f>Q394/RES_summary!Q$21</f>
        <v>5.143778887384272</v>
      </c>
    </row>
    <row r="452" spans="1:17" ht="12" customHeight="1" x14ac:dyDescent="0.25">
      <c r="A452" s="158" t="s">
        <v>62</v>
      </c>
      <c r="B452" s="157"/>
      <c r="C452" s="178">
        <f>C395/RES_summary!C$21</f>
        <v>6.2821949483017887</v>
      </c>
      <c r="D452" s="178">
        <f>D395/RES_summary!D$21</f>
        <v>6.5786359484948242</v>
      </c>
      <c r="E452" s="178">
        <f>E395/RES_summary!E$21</f>
        <v>6.6044989134483076</v>
      </c>
      <c r="F452" s="178">
        <f>F395/RES_summary!F$21</f>
        <v>6.4656489055527606</v>
      </c>
      <c r="G452" s="178">
        <f>G395/RES_summary!G$21</f>
        <v>6.4696456586831292</v>
      </c>
      <c r="H452" s="178">
        <f>H395/RES_summary!H$21</f>
        <v>6.5996357374316252</v>
      </c>
      <c r="I452" s="178">
        <f>I395/RES_summary!I$21</f>
        <v>6.918928954191542</v>
      </c>
      <c r="J452" s="178">
        <f>J395/RES_summary!J$21</f>
        <v>6.9742783153961421</v>
      </c>
      <c r="K452" s="178">
        <f>K395/RES_summary!K$21</f>
        <v>7.1618737727830748</v>
      </c>
      <c r="L452" s="178">
        <f>L395/RES_summary!L$21</f>
        <v>7.0399096689146914</v>
      </c>
      <c r="M452" s="178">
        <f>M395/RES_summary!M$21</f>
        <v>7.9279973916071658</v>
      </c>
      <c r="N452" s="178">
        <f>N395/RES_summary!N$21</f>
        <v>8.1412851318512178</v>
      </c>
      <c r="O452" s="178">
        <f>O395/RES_summary!O$21</f>
        <v>7.8774694251064119</v>
      </c>
      <c r="P452" s="178">
        <f>P395/RES_summary!P$21</f>
        <v>7.9591018256891646</v>
      </c>
      <c r="Q452" s="178">
        <f>Q395/RES_summary!Q$21</f>
        <v>7.6681435552155666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6.2821949483017887</v>
      </c>
      <c r="D454" s="176">
        <f>D397/RES_summary!D$21</f>
        <v>6.5786359484948242</v>
      </c>
      <c r="E454" s="176">
        <f>E397/RES_summary!E$21</f>
        <v>6.6044989134483076</v>
      </c>
      <c r="F454" s="176">
        <f>F397/RES_summary!F$21</f>
        <v>6.4656489055527606</v>
      </c>
      <c r="G454" s="176">
        <f>G397/RES_summary!G$21</f>
        <v>6.4696456586831292</v>
      </c>
      <c r="H454" s="176">
        <f>H397/RES_summary!H$21</f>
        <v>6.5996357374316252</v>
      </c>
      <c r="I454" s="176">
        <f>I397/RES_summary!I$21</f>
        <v>6.918928954191542</v>
      </c>
      <c r="J454" s="176">
        <f>J397/RES_summary!J$21</f>
        <v>6.9742783153961421</v>
      </c>
      <c r="K454" s="176">
        <f>K397/RES_summary!K$21</f>
        <v>7.1618737727830748</v>
      </c>
      <c r="L454" s="176">
        <f>L397/RES_summary!L$21</f>
        <v>7.0399096689146914</v>
      </c>
      <c r="M454" s="176">
        <f>M397/RES_summary!M$21</f>
        <v>7.9279973916071658</v>
      </c>
      <c r="N454" s="176">
        <f>N397/RES_summary!N$21</f>
        <v>8.1412851318512178</v>
      </c>
      <c r="O454" s="176">
        <f>O397/RES_summary!O$21</f>
        <v>7.8774694251064119</v>
      </c>
      <c r="P454" s="176">
        <f>P397/RES_summary!P$21</f>
        <v>7.9591018256891646</v>
      </c>
      <c r="Q454" s="176">
        <f>Q397/RES_summary!Q$21</f>
        <v>7.6681435552155666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2998</v>
      </c>
      <c r="C5" s="151">
        <f>RES_hhdet_num!C$143</f>
        <v>5289</v>
      </c>
      <c r="D5" s="151">
        <f>RES_hhdet_num!D$143</f>
        <v>9253.9999999999982</v>
      </c>
      <c r="E5" s="151">
        <f>RES_hhdet_num!E$143</f>
        <v>13276.999999999998</v>
      </c>
      <c r="F5" s="151">
        <f>RES_hhdet_num!F$143</f>
        <v>18566</v>
      </c>
      <c r="G5" s="151">
        <f>RES_hhdet_num!G$143</f>
        <v>27282</v>
      </c>
      <c r="H5" s="151">
        <f>RES_hhdet_num!H$143</f>
        <v>34497.000000000007</v>
      </c>
      <c r="I5" s="151">
        <f>RES_hhdet_num!I$143</f>
        <v>40824.999999999993</v>
      </c>
      <c r="J5" s="151">
        <f>RES_hhdet_num!J$143</f>
        <v>48881</v>
      </c>
      <c r="K5" s="151">
        <f>RES_hhdet_num!K$143</f>
        <v>50733</v>
      </c>
      <c r="L5" s="151">
        <f>RES_hhdet_num!L$143</f>
        <v>67798.999999999985</v>
      </c>
      <c r="M5" s="151">
        <f>RES_hhdet_num!M$143</f>
        <v>79262.999999999985</v>
      </c>
      <c r="N5" s="151">
        <f>RES_hhdet_num!N$143</f>
        <v>90937.999999999971</v>
      </c>
      <c r="O5" s="151">
        <f>RES_hhdet_num!O$143</f>
        <v>106726.99999999997</v>
      </c>
      <c r="P5" s="151">
        <f>RES_hhdet_num!P$143</f>
        <v>129604.99999999999</v>
      </c>
      <c r="Q5" s="151">
        <f>RES_hhdet_num!Q$143</f>
        <v>139303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2998</v>
      </c>
      <c r="C7" s="67">
        <f>RES_hhdet_num!C$145</f>
        <v>5289</v>
      </c>
      <c r="D7" s="67">
        <f>RES_hhdet_num!D$145</f>
        <v>9253.9999999999982</v>
      </c>
      <c r="E7" s="67">
        <f>RES_hhdet_num!E$145</f>
        <v>13276.999999999998</v>
      </c>
      <c r="F7" s="67">
        <f>RES_hhdet_num!F$145</f>
        <v>18566</v>
      </c>
      <c r="G7" s="67">
        <f>RES_hhdet_num!G$145</f>
        <v>27282</v>
      </c>
      <c r="H7" s="67">
        <f>RES_hhdet_num!H$145</f>
        <v>34497.000000000007</v>
      </c>
      <c r="I7" s="67">
        <f>RES_hhdet_num!I$145</f>
        <v>40824.999999999993</v>
      </c>
      <c r="J7" s="67">
        <f>RES_hhdet_num!J$145</f>
        <v>48881</v>
      </c>
      <c r="K7" s="67">
        <f>RES_hhdet_num!K$145</f>
        <v>50733</v>
      </c>
      <c r="L7" s="67">
        <f>RES_hhdet_num!L$145</f>
        <v>67798.999999999985</v>
      </c>
      <c r="M7" s="67">
        <f>RES_hhdet_num!M$145</f>
        <v>79262.999999999985</v>
      </c>
      <c r="N7" s="67">
        <f>RES_hhdet_num!N$145</f>
        <v>90937.999999999971</v>
      </c>
      <c r="O7" s="67">
        <f>RES_hhdet_num!O$145</f>
        <v>106726.99999999997</v>
      </c>
      <c r="P7" s="67">
        <f>RES_hhdet_num!P$145</f>
        <v>129604.99999999999</v>
      </c>
      <c r="Q7" s="67">
        <f>RES_hhdet_num!Q$145</f>
        <v>139303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1798.8</v>
      </c>
      <c r="C9" s="67">
        <f>RES_hhdet_num!C$147</f>
        <v>3173.4</v>
      </c>
      <c r="D9" s="67">
        <f>RES_hhdet_num!D$147</f>
        <v>5552.3999999999987</v>
      </c>
      <c r="E9" s="67">
        <f>RES_hhdet_num!E$147</f>
        <v>7966.2</v>
      </c>
      <c r="F9" s="67">
        <f>RES_hhdet_num!F$147</f>
        <v>11139.6</v>
      </c>
      <c r="G9" s="67">
        <f>RES_hhdet_num!G$147</f>
        <v>16369.199999999999</v>
      </c>
      <c r="H9" s="67">
        <f>RES_hhdet_num!H$147</f>
        <v>20698.2</v>
      </c>
      <c r="I9" s="67">
        <f>RES_hhdet_num!I$147</f>
        <v>24494.999999999996</v>
      </c>
      <c r="J9" s="67">
        <f>RES_hhdet_num!J$147</f>
        <v>29328.599999999995</v>
      </c>
      <c r="K9" s="67">
        <f>RES_hhdet_num!K$147</f>
        <v>30439.799999999996</v>
      </c>
      <c r="L9" s="67">
        <f>RES_hhdet_num!L$147</f>
        <v>40679.399999999994</v>
      </c>
      <c r="M9" s="67">
        <f>RES_hhdet_num!M$147</f>
        <v>47557.799999999988</v>
      </c>
      <c r="N9" s="67">
        <f>RES_hhdet_num!N$147</f>
        <v>54562.799999999996</v>
      </c>
      <c r="O9" s="67">
        <f>RES_hhdet_num!O$147</f>
        <v>64036.19999999999</v>
      </c>
      <c r="P9" s="67">
        <f>RES_hhdet_num!P$147</f>
        <v>77762.999999999985</v>
      </c>
      <c r="Q9" s="67">
        <f>RES_hhdet_num!Q$147</f>
        <v>83581.799999999988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141</v>
      </c>
      <c r="C11" s="67">
        <f>RES_hhdet_num!C$149</f>
        <v>177</v>
      </c>
      <c r="D11" s="67">
        <f>RES_hhdet_num!D$149</f>
        <v>187.99999999999997</v>
      </c>
      <c r="E11" s="67">
        <f>RES_hhdet_num!E$149</f>
        <v>208</v>
      </c>
      <c r="F11" s="67">
        <f>RES_hhdet_num!F$149</f>
        <v>240</v>
      </c>
      <c r="G11" s="67">
        <f>RES_hhdet_num!G$149</f>
        <v>297</v>
      </c>
      <c r="H11" s="67">
        <f>RES_hhdet_num!H$149</f>
        <v>326</v>
      </c>
      <c r="I11" s="67">
        <f>RES_hhdet_num!I$149</f>
        <v>364.00000000000017</v>
      </c>
      <c r="J11" s="67">
        <f>RES_hhdet_num!J$149</f>
        <v>398.99999999999994</v>
      </c>
      <c r="K11" s="67">
        <f>RES_hhdet_num!K$149</f>
        <v>408.99999999999989</v>
      </c>
      <c r="L11" s="67">
        <f>RES_hhdet_num!L$149</f>
        <v>412.99999999999994</v>
      </c>
      <c r="M11" s="67">
        <f>RES_hhdet_num!M$149</f>
        <v>414</v>
      </c>
      <c r="N11" s="67">
        <f>RES_hhdet_num!N$149</f>
        <v>422.00000000000011</v>
      </c>
      <c r="O11" s="67">
        <f>RES_hhdet_num!O$149</f>
        <v>424</v>
      </c>
      <c r="P11" s="67">
        <f>RES_hhdet_num!P$149</f>
        <v>424.99999999999994</v>
      </c>
      <c r="Q11" s="67">
        <f>RES_hhdet_num!Q$149</f>
        <v>431</v>
      </c>
    </row>
    <row r="12" spans="1:17" ht="12" customHeight="1" x14ac:dyDescent="0.25">
      <c r="A12" s="23" t="s">
        <v>143</v>
      </c>
      <c r="B12" s="67">
        <f>RES_hhdet_num!B$150</f>
        <v>4</v>
      </c>
      <c r="C12" s="67">
        <f>RES_hhdet_num!C$150</f>
        <v>5</v>
      </c>
      <c r="D12" s="67">
        <f>RES_hhdet_num!D$150</f>
        <v>5.9999999999999991</v>
      </c>
      <c r="E12" s="67">
        <f>RES_hhdet_num!E$150</f>
        <v>7</v>
      </c>
      <c r="F12" s="67">
        <f>RES_hhdet_num!F$150</f>
        <v>9</v>
      </c>
      <c r="G12" s="67">
        <f>RES_hhdet_num!G$150</f>
        <v>11</v>
      </c>
      <c r="H12" s="67">
        <f>RES_hhdet_num!H$150</f>
        <v>13</v>
      </c>
      <c r="I12" s="67">
        <f>RES_hhdet_num!I$150</f>
        <v>15</v>
      </c>
      <c r="J12" s="67">
        <f>RES_hhdet_num!J$150</f>
        <v>16.999999999999993</v>
      </c>
      <c r="K12" s="67">
        <f>RES_hhdet_num!K$150</f>
        <v>18.999999999999993</v>
      </c>
      <c r="L12" s="67">
        <f>RES_hhdet_num!L$150</f>
        <v>19.999999999999996</v>
      </c>
      <c r="M12" s="67">
        <f>RES_hhdet_num!M$150</f>
        <v>20.999999999999993</v>
      </c>
      <c r="N12" s="67">
        <f>RES_hhdet_num!N$150</f>
        <v>22.000000000000007</v>
      </c>
      <c r="O12" s="67">
        <f>RES_hhdet_num!O$150</f>
        <v>22.999999999999996</v>
      </c>
      <c r="P12" s="67">
        <f>RES_hhdet_num!P$150</f>
        <v>22.999999999999996</v>
      </c>
      <c r="Q12" s="67">
        <f>RES_hhdet_num!Q$150</f>
        <v>22.999999999999996</v>
      </c>
    </row>
    <row r="13" spans="1:17" ht="12" customHeight="1" x14ac:dyDescent="0.25">
      <c r="A13" s="23" t="s">
        <v>142</v>
      </c>
      <c r="B13" s="67">
        <f>RES_hhdet_num!B$153</f>
        <v>2783</v>
      </c>
      <c r="C13" s="67">
        <f>RES_hhdet_num!C$153</f>
        <v>4967</v>
      </c>
      <c r="D13" s="67">
        <f>RES_hhdet_num!D$153</f>
        <v>8790.9999999999982</v>
      </c>
      <c r="E13" s="67">
        <f>RES_hhdet_num!E$153</f>
        <v>12644.999999999998</v>
      </c>
      <c r="F13" s="67">
        <f>RES_hhdet_num!F$153</f>
        <v>17686</v>
      </c>
      <c r="G13" s="67">
        <f>RES_hhdet_num!G$153</f>
        <v>25998</v>
      </c>
      <c r="H13" s="67">
        <f>RES_hhdet_num!H$153</f>
        <v>32895.000000000007</v>
      </c>
      <c r="I13" s="67">
        <f>RES_hhdet_num!I$153</f>
        <v>38878.999999999993</v>
      </c>
      <c r="J13" s="67">
        <f>RES_hhdet_num!J$153</f>
        <v>46490</v>
      </c>
      <c r="K13" s="67">
        <f>RES_hhdet_num!K$153</f>
        <v>48080</v>
      </c>
      <c r="L13" s="67">
        <f>RES_hhdet_num!L$153</f>
        <v>64221.999999999993</v>
      </c>
      <c r="M13" s="67">
        <f>RES_hhdet_num!M$153</f>
        <v>75016.999999999985</v>
      </c>
      <c r="N13" s="67">
        <f>RES_hhdet_num!N$153</f>
        <v>86019.999999999971</v>
      </c>
      <c r="O13" s="67">
        <f>RES_hhdet_num!O$153</f>
        <v>100918.99999999997</v>
      </c>
      <c r="P13" s="67">
        <f>RES_hhdet_num!P$153</f>
        <v>122571.99999999999</v>
      </c>
      <c r="Q13" s="67">
        <f>RES_hhdet_num!Q$153</f>
        <v>131777</v>
      </c>
    </row>
    <row r="14" spans="1:17" ht="12" customHeight="1" x14ac:dyDescent="0.25">
      <c r="A14" s="23" t="s">
        <v>141</v>
      </c>
      <c r="B14" s="67">
        <f>RES_hhdet_num!B$154</f>
        <v>70</v>
      </c>
      <c r="C14" s="67">
        <f>RES_hhdet_num!C$154</f>
        <v>140</v>
      </c>
      <c r="D14" s="67">
        <f>RES_hhdet_num!D$154</f>
        <v>268.99999999999994</v>
      </c>
      <c r="E14" s="67">
        <f>RES_hhdet_num!E$154</f>
        <v>417</v>
      </c>
      <c r="F14" s="67">
        <f>RES_hhdet_num!F$154</f>
        <v>631</v>
      </c>
      <c r="G14" s="67">
        <f>RES_hhdet_num!G$154</f>
        <v>976</v>
      </c>
      <c r="H14" s="67">
        <f>RES_hhdet_num!H$154</f>
        <v>1263</v>
      </c>
      <c r="I14" s="67">
        <f>RES_hhdet_num!I$154</f>
        <v>1566.9999999999998</v>
      </c>
      <c r="J14" s="67">
        <f>RES_hhdet_num!J$154</f>
        <v>1974.9999999999998</v>
      </c>
      <c r="K14" s="67">
        <f>RES_hhdet_num!K$154</f>
        <v>2224.9999999999995</v>
      </c>
      <c r="L14" s="67">
        <f>RES_hhdet_num!L$154</f>
        <v>3143.9999999999995</v>
      </c>
      <c r="M14" s="67">
        <f>RES_hhdet_num!M$154</f>
        <v>3810.9999999999995</v>
      </c>
      <c r="N14" s="67">
        <f>RES_hhdet_num!N$154</f>
        <v>4474</v>
      </c>
      <c r="O14" s="67">
        <f>RES_hhdet_num!O$154</f>
        <v>5360.9999999999991</v>
      </c>
      <c r="P14" s="67">
        <f>RES_hhdet_num!P$154</f>
        <v>6584.9999999999991</v>
      </c>
      <c r="Q14" s="67">
        <f>RES_hhdet_num!Q$154</f>
        <v>7071.9999999999991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1084</v>
      </c>
      <c r="C16" s="67">
        <f>RES_hhdet_num!C$158</f>
        <v>1999</v>
      </c>
      <c r="D16" s="67">
        <f>RES_hhdet_num!D$158</f>
        <v>3146.9999999999995</v>
      </c>
      <c r="E16" s="67">
        <f>RES_hhdet_num!E$158</f>
        <v>4384.9999999999991</v>
      </c>
      <c r="F16" s="67">
        <f>RES_hhdet_num!F$158</f>
        <v>5579</v>
      </c>
      <c r="G16" s="67">
        <f>RES_hhdet_num!G$158</f>
        <v>7348.0000000000009</v>
      </c>
      <c r="H16" s="67">
        <f>RES_hhdet_num!H$158</f>
        <v>9535.0000000000018</v>
      </c>
      <c r="I16" s="67">
        <f>RES_hhdet_num!I$158</f>
        <v>10804.999999999998</v>
      </c>
      <c r="J16" s="67">
        <f>RES_hhdet_num!J$158</f>
        <v>13156.000000000002</v>
      </c>
      <c r="K16" s="67">
        <f>RES_hhdet_num!K$158</f>
        <v>13767.000000000002</v>
      </c>
      <c r="L16" s="67">
        <f>RES_hhdet_num!L$158</f>
        <v>21527.999999999993</v>
      </c>
      <c r="M16" s="67">
        <f>RES_hhdet_num!M$158</f>
        <v>19523.999999999996</v>
      </c>
      <c r="N16" s="67">
        <f>RES_hhdet_num!N$158</f>
        <v>20946.999999999993</v>
      </c>
      <c r="O16" s="67">
        <f>RES_hhdet_num!O$158</f>
        <v>23384.999999999989</v>
      </c>
      <c r="P16" s="67">
        <f>RES_hhdet_num!P$158</f>
        <v>18976.999999999996</v>
      </c>
      <c r="Q16" s="67">
        <f>RES_hhdet_num!Q$158</f>
        <v>19878.999999999996</v>
      </c>
    </row>
    <row r="17" spans="1:17" ht="12" customHeight="1" x14ac:dyDescent="0.25">
      <c r="A17" s="29" t="s">
        <v>140</v>
      </c>
      <c r="B17" s="83">
        <f>RES_hhdet_num!B$159</f>
        <v>1914</v>
      </c>
      <c r="C17" s="83">
        <f>RES_hhdet_num!C$159</f>
        <v>3290</v>
      </c>
      <c r="D17" s="83">
        <f>RES_hhdet_num!D$159</f>
        <v>6106.9999999999991</v>
      </c>
      <c r="E17" s="83">
        <f>RES_hhdet_num!E$159</f>
        <v>8892</v>
      </c>
      <c r="F17" s="83">
        <f>RES_hhdet_num!F$159</f>
        <v>12986.999999999998</v>
      </c>
      <c r="G17" s="83">
        <f>RES_hhdet_num!G$159</f>
        <v>19933.999999999996</v>
      </c>
      <c r="H17" s="83">
        <f>RES_hhdet_num!H$159</f>
        <v>24961.999999999996</v>
      </c>
      <c r="I17" s="83">
        <f>RES_hhdet_num!I$159</f>
        <v>30019.999999999996</v>
      </c>
      <c r="J17" s="83">
        <f>RES_hhdet_num!J$159</f>
        <v>35724.999999999993</v>
      </c>
      <c r="K17" s="83">
        <f>RES_hhdet_num!K$159</f>
        <v>36965.999999999993</v>
      </c>
      <c r="L17" s="83">
        <f>RES_hhdet_num!L$159</f>
        <v>46271</v>
      </c>
      <c r="M17" s="83">
        <f>RES_hhdet_num!M$159</f>
        <v>59739</v>
      </c>
      <c r="N17" s="83">
        <f>RES_hhdet_num!N$159</f>
        <v>69991.000000000015</v>
      </c>
      <c r="O17" s="83">
        <f>RES_hhdet_num!O$159</f>
        <v>83342.000000000015</v>
      </c>
      <c r="P17" s="83">
        <f>RES_hhdet_num!P$159</f>
        <v>110627.99999999999</v>
      </c>
      <c r="Q17" s="83">
        <f>RES_hhdet_num!Q$159</f>
        <v>119424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187.375</v>
      </c>
      <c r="D21" s="67">
        <f t="shared" ref="D21:Q21" si="0">C7+D35-D7</f>
        <v>187.37500000000182</v>
      </c>
      <c r="E21" s="67">
        <f t="shared" si="0"/>
        <v>187.37499999999818</v>
      </c>
      <c r="F21" s="67">
        <f t="shared" si="0"/>
        <v>187.375</v>
      </c>
      <c r="G21" s="67">
        <f t="shared" si="0"/>
        <v>187.375</v>
      </c>
      <c r="H21" s="67">
        <f t="shared" si="0"/>
        <v>187.37499999999272</v>
      </c>
      <c r="I21" s="67">
        <f t="shared" si="0"/>
        <v>187.37500000001455</v>
      </c>
      <c r="J21" s="67">
        <f t="shared" si="0"/>
        <v>187.37499999999272</v>
      </c>
      <c r="K21" s="67">
        <f t="shared" si="0"/>
        <v>187.375</v>
      </c>
      <c r="L21" s="67">
        <f t="shared" si="0"/>
        <v>187.37500000001455</v>
      </c>
      <c r="M21" s="67">
        <f t="shared" si="0"/>
        <v>187.375</v>
      </c>
      <c r="N21" s="67">
        <f t="shared" si="0"/>
        <v>187.37500000001455</v>
      </c>
      <c r="O21" s="67">
        <f t="shared" si="0"/>
        <v>187.375</v>
      </c>
      <c r="P21" s="67">
        <f t="shared" si="0"/>
        <v>187.37499999998545</v>
      </c>
      <c r="Q21" s="67">
        <f t="shared" si="0"/>
        <v>187.375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359.40000000000009</v>
      </c>
      <c r="D23" s="67">
        <f t="shared" si="1"/>
        <v>527.00000000000091</v>
      </c>
      <c r="E23" s="67">
        <f t="shared" si="1"/>
        <v>533.199999999998</v>
      </c>
      <c r="F23" s="67">
        <f t="shared" si="1"/>
        <v>659.60000000000036</v>
      </c>
      <c r="G23" s="67">
        <f t="shared" si="1"/>
        <v>1002.3999999999996</v>
      </c>
      <c r="H23" s="67">
        <f t="shared" si="1"/>
        <v>851.99999999999636</v>
      </c>
      <c r="I23" s="67">
        <f t="shared" si="1"/>
        <v>763.20000000000437</v>
      </c>
      <c r="J23" s="67">
        <f t="shared" si="1"/>
        <v>936.40000000000146</v>
      </c>
      <c r="K23" s="67">
        <f t="shared" si="1"/>
        <v>315.79999999999927</v>
      </c>
      <c r="L23" s="67">
        <f t="shared" si="1"/>
        <v>1837.4000000000015</v>
      </c>
      <c r="M23" s="67">
        <f t="shared" si="1"/>
        <v>1276.6000000000058</v>
      </c>
      <c r="N23" s="67">
        <f t="shared" si="1"/>
        <v>1297.9999999999927</v>
      </c>
      <c r="O23" s="67">
        <f t="shared" si="1"/>
        <v>1709.5999999999985</v>
      </c>
      <c r="P23" s="67">
        <f t="shared" si="1"/>
        <v>2418.1999999999971</v>
      </c>
      <c r="Q23" s="67">
        <f t="shared" si="1"/>
        <v>1100.1999999999971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23.508137890420016</v>
      </c>
      <c r="D25" s="67">
        <f t="shared" si="2"/>
        <v>49.481901098433582</v>
      </c>
      <c r="E25" s="67">
        <f t="shared" si="2"/>
        <v>23.176928016282631</v>
      </c>
      <c r="F25" s="67">
        <f t="shared" si="2"/>
        <v>12.230611675585664</v>
      </c>
      <c r="G25" s="67">
        <f t="shared" si="2"/>
        <v>6.75</v>
      </c>
      <c r="H25" s="67">
        <f t="shared" si="2"/>
        <v>8.3302619623734699</v>
      </c>
      <c r="I25" s="67">
        <f t="shared" si="2"/>
        <v>6.7500000000000568</v>
      </c>
      <c r="J25" s="67">
        <f t="shared" si="2"/>
        <v>6.75</v>
      </c>
      <c r="K25" s="67">
        <f t="shared" si="2"/>
        <v>43.342848708057375</v>
      </c>
      <c r="L25" s="67">
        <f t="shared" si="2"/>
        <v>18.678472428625355</v>
      </c>
      <c r="M25" s="67">
        <f t="shared" si="2"/>
        <v>36.648327034819829</v>
      </c>
      <c r="N25" s="67">
        <f t="shared" si="2"/>
        <v>44.371724206528938</v>
      </c>
      <c r="O25" s="67">
        <f t="shared" si="2"/>
        <v>70.109059996707515</v>
      </c>
      <c r="P25" s="67">
        <f t="shared" si="2"/>
        <v>45.982986763419945</v>
      </c>
      <c r="Q25" s="67">
        <f t="shared" si="2"/>
        <v>52.227934372504421</v>
      </c>
    </row>
    <row r="26" spans="1:17" ht="12" customHeight="1" x14ac:dyDescent="0.25">
      <c r="A26" s="23" t="s">
        <v>143</v>
      </c>
      <c r="B26" s="67"/>
      <c r="C26" s="67">
        <f t="shared" si="2"/>
        <v>0.68102084436214749</v>
      </c>
      <c r="D26" s="67">
        <f t="shared" si="2"/>
        <v>1.0329697604873376</v>
      </c>
      <c r="E26" s="67">
        <f t="shared" si="2"/>
        <v>0.61208787602204673</v>
      </c>
      <c r="F26" s="67">
        <f t="shared" si="2"/>
        <v>0.11497307479729457</v>
      </c>
      <c r="G26" s="67">
        <f t="shared" si="2"/>
        <v>0.50334584303437957</v>
      </c>
      <c r="H26" s="67">
        <f t="shared" si="2"/>
        <v>5.242064128404067E-2</v>
      </c>
      <c r="I26" s="67">
        <f t="shared" si="2"/>
        <v>0.23071966777182595</v>
      </c>
      <c r="J26" s="67">
        <f t="shared" si="2"/>
        <v>0.21663795617115511</v>
      </c>
      <c r="K26" s="67">
        <f t="shared" si="2"/>
        <v>1.6354203876237925</v>
      </c>
      <c r="L26" s="67">
        <f t="shared" si="2"/>
        <v>0.81856316928993067</v>
      </c>
      <c r="M26" s="67">
        <f t="shared" si="2"/>
        <v>1.3976247204949743</v>
      </c>
      <c r="N26" s="67">
        <f t="shared" si="2"/>
        <v>2.1545133187743382</v>
      </c>
      <c r="O26" s="67">
        <f t="shared" si="2"/>
        <v>3.4036335312700636</v>
      </c>
      <c r="P26" s="67">
        <f t="shared" si="2"/>
        <v>2.3776309909040236</v>
      </c>
      <c r="Q26" s="67">
        <f t="shared" si="2"/>
        <v>3.2486233480176239</v>
      </c>
    </row>
    <row r="27" spans="1:17" ht="12" customHeight="1" x14ac:dyDescent="0.25">
      <c r="A27" s="23" t="s">
        <v>142</v>
      </c>
      <c r="B27" s="67"/>
      <c r="C27" s="67">
        <f t="shared" si="2"/>
        <v>261</v>
      </c>
      <c r="D27" s="67">
        <f t="shared" si="2"/>
        <v>261.00000000000182</v>
      </c>
      <c r="E27" s="67">
        <f t="shared" si="2"/>
        <v>260.99999999999818</v>
      </c>
      <c r="F27" s="67">
        <f t="shared" si="2"/>
        <v>261</v>
      </c>
      <c r="G27" s="67">
        <f t="shared" si="2"/>
        <v>261</v>
      </c>
      <c r="H27" s="67">
        <f t="shared" si="2"/>
        <v>260.99999999999272</v>
      </c>
      <c r="I27" s="67">
        <f t="shared" si="2"/>
        <v>261.00000000001455</v>
      </c>
      <c r="J27" s="67">
        <f t="shared" si="2"/>
        <v>260.99999999999272</v>
      </c>
      <c r="K27" s="67">
        <f t="shared" si="2"/>
        <v>2566.7307423222228</v>
      </c>
      <c r="L27" s="67">
        <f t="shared" si="2"/>
        <v>4193.3152280840804</v>
      </c>
      <c r="M27" s="67">
        <f t="shared" si="2"/>
        <v>4278.5859841077036</v>
      </c>
      <c r="N27" s="67">
        <f t="shared" si="2"/>
        <v>5477.0294152496353</v>
      </c>
      <c r="O27" s="67">
        <f t="shared" si="2"/>
        <v>8753.4180048217386</v>
      </c>
      <c r="P27" s="67">
        <f t="shared" si="2"/>
        <v>7336.992317396318</v>
      </c>
      <c r="Q27" s="67">
        <f t="shared" si="2"/>
        <v>6429.1446697231149</v>
      </c>
    </row>
    <row r="28" spans="1:17" ht="12" customHeight="1" x14ac:dyDescent="0.25">
      <c r="A28" s="23" t="s">
        <v>141</v>
      </c>
      <c r="B28" s="67"/>
      <c r="C28" s="67">
        <f t="shared" si="2"/>
        <v>41.455098942994994</v>
      </c>
      <c r="D28" s="67">
        <f t="shared" si="2"/>
        <v>49.635485879416478</v>
      </c>
      <c r="E28" s="67">
        <f t="shared" si="2"/>
        <v>52.534414841166267</v>
      </c>
      <c r="F28" s="67">
        <f t="shared" si="2"/>
        <v>70.450064352469099</v>
      </c>
      <c r="G28" s="67">
        <f t="shared" si="2"/>
        <v>116.74504823946791</v>
      </c>
      <c r="H28" s="67">
        <f t="shared" si="2"/>
        <v>104.602650074964</v>
      </c>
      <c r="I28" s="67">
        <f t="shared" si="2"/>
        <v>96.865459369372502</v>
      </c>
      <c r="J28" s="67">
        <f t="shared" si="2"/>
        <v>124.10644526819465</v>
      </c>
      <c r="K28" s="67">
        <f t="shared" si="2"/>
        <v>29.188050915070562</v>
      </c>
      <c r="L28" s="67">
        <f t="shared" si="2"/>
        <v>336.88020389418534</v>
      </c>
      <c r="M28" s="67">
        <f t="shared" si="2"/>
        <v>224.01601808949772</v>
      </c>
      <c r="N28" s="67">
        <f t="shared" si="2"/>
        <v>220.78071359862952</v>
      </c>
      <c r="O28" s="67">
        <f t="shared" si="2"/>
        <v>350.00658584614121</v>
      </c>
      <c r="P28" s="67">
        <f t="shared" si="2"/>
        <v>464.05409269460961</v>
      </c>
      <c r="Q28" s="67">
        <f t="shared" si="2"/>
        <v>196.99160166364618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102</v>
      </c>
      <c r="D30" s="67">
        <f t="shared" si="3"/>
        <v>102.00000000000045</v>
      </c>
      <c r="E30" s="67">
        <f t="shared" si="3"/>
        <v>101.99999999999909</v>
      </c>
      <c r="F30" s="67">
        <f t="shared" si="3"/>
        <v>260.20390729504561</v>
      </c>
      <c r="G30" s="67">
        <f t="shared" si="3"/>
        <v>239.77777807767779</v>
      </c>
      <c r="H30" s="67">
        <f t="shared" si="3"/>
        <v>102</v>
      </c>
      <c r="I30" s="67">
        <f t="shared" si="3"/>
        <v>223.00036524712232</v>
      </c>
      <c r="J30" s="67">
        <f t="shared" si="3"/>
        <v>102</v>
      </c>
      <c r="K30" s="67">
        <f t="shared" si="3"/>
        <v>774.07213357598448</v>
      </c>
      <c r="L30" s="67">
        <f t="shared" si="3"/>
        <v>1271.9023595338331</v>
      </c>
      <c r="M30" s="67">
        <f t="shared" si="3"/>
        <v>2568.7168824052133</v>
      </c>
      <c r="N30" s="67">
        <f t="shared" si="3"/>
        <v>1454.2039072950465</v>
      </c>
      <c r="O30" s="67">
        <f t="shared" si="3"/>
        <v>2008.7777780776851</v>
      </c>
      <c r="P30" s="67">
        <f t="shared" si="3"/>
        <v>4407.9999999999927</v>
      </c>
      <c r="Q30" s="67">
        <f t="shared" si="3"/>
        <v>1493.0003652471169</v>
      </c>
    </row>
    <row r="31" spans="1:17" ht="12" customHeight="1" x14ac:dyDescent="0.25">
      <c r="A31" s="29" t="s">
        <v>140</v>
      </c>
      <c r="B31" s="83"/>
      <c r="C31" s="83">
        <f t="shared" si="3"/>
        <v>430.3028664240137</v>
      </c>
      <c r="D31" s="83">
        <f t="shared" si="3"/>
        <v>179.25000000000091</v>
      </c>
      <c r="E31" s="83">
        <f t="shared" si="3"/>
        <v>179.25</v>
      </c>
      <c r="F31" s="83">
        <f t="shared" si="3"/>
        <v>179.25000000000182</v>
      </c>
      <c r="G31" s="83">
        <f t="shared" si="3"/>
        <v>179.25000000000364</v>
      </c>
      <c r="H31" s="83">
        <f t="shared" si="3"/>
        <v>312.2734142726149</v>
      </c>
      <c r="I31" s="83">
        <f t="shared" si="3"/>
        <v>179.25000000000364</v>
      </c>
      <c r="J31" s="83">
        <f t="shared" si="3"/>
        <v>231.03181949762075</v>
      </c>
      <c r="K31" s="83">
        <f t="shared" si="3"/>
        <v>1985.5528664240192</v>
      </c>
      <c r="L31" s="83">
        <f t="shared" si="3"/>
        <v>3161.7226404661706</v>
      </c>
      <c r="M31" s="83">
        <f t="shared" si="3"/>
        <v>3123.1101797659649</v>
      </c>
      <c r="N31" s="83">
        <f t="shared" si="3"/>
        <v>4209.5460927049426</v>
      </c>
      <c r="O31" s="83">
        <f t="shared" si="3"/>
        <v>7081.9722219223186</v>
      </c>
      <c r="P31" s="83">
        <f t="shared" si="3"/>
        <v>5527.6484142726404</v>
      </c>
      <c r="Q31" s="83">
        <f t="shared" si="3"/>
        <v>5209.7496347528649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2478.375</v>
      </c>
      <c r="D35" s="67">
        <f>RES_hhdet_in!D$145</f>
        <v>4152.375</v>
      </c>
      <c r="E35" s="67">
        <f>RES_hhdet_in!E$145</f>
        <v>4210.3749999999991</v>
      </c>
      <c r="F35" s="67">
        <f>RES_hhdet_in!F$145</f>
        <v>5476.375</v>
      </c>
      <c r="G35" s="67">
        <f>RES_hhdet_in!G$145</f>
        <v>8903.375</v>
      </c>
      <c r="H35" s="67">
        <f>RES_hhdet_in!H$145</f>
        <v>7402.375</v>
      </c>
      <c r="I35" s="67">
        <f>RES_hhdet_in!I$145</f>
        <v>6515.375</v>
      </c>
      <c r="J35" s="67">
        <f>RES_hhdet_in!J$145</f>
        <v>8243.375</v>
      </c>
      <c r="K35" s="67">
        <f>RES_hhdet_in!K$145</f>
        <v>2039.375</v>
      </c>
      <c r="L35" s="67">
        <f>RES_hhdet_in!L$145</f>
        <v>17253.375</v>
      </c>
      <c r="M35" s="67">
        <f>RES_hhdet_in!M$145</f>
        <v>11651.375</v>
      </c>
      <c r="N35" s="67">
        <f>RES_hhdet_in!N$145</f>
        <v>11862.375</v>
      </c>
      <c r="O35" s="67">
        <f>RES_hhdet_in!O$145</f>
        <v>15976.375000000002</v>
      </c>
      <c r="P35" s="67">
        <f>RES_hhdet_in!P$145</f>
        <v>23065.374999999996</v>
      </c>
      <c r="Q35" s="67">
        <f>RES_hhdet_in!Q$145</f>
        <v>9885.375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1734</v>
      </c>
      <c r="D37" s="67">
        <f>RES_hhdet_in!D$147</f>
        <v>2906</v>
      </c>
      <c r="E37" s="67">
        <f>RES_hhdet_in!E$147</f>
        <v>2947</v>
      </c>
      <c r="F37" s="67">
        <f>RES_hhdet_in!F$147</f>
        <v>3833</v>
      </c>
      <c r="G37" s="67">
        <f>RES_hhdet_in!G$147</f>
        <v>6232</v>
      </c>
      <c r="H37" s="67">
        <f>RES_hhdet_in!H$147</f>
        <v>5181</v>
      </c>
      <c r="I37" s="67">
        <f>RES_hhdet_in!I$147</f>
        <v>4560</v>
      </c>
      <c r="J37" s="67">
        <f>RES_hhdet_in!J$147</f>
        <v>5770</v>
      </c>
      <c r="K37" s="67">
        <f>RES_hhdet_in!K$147</f>
        <v>1427</v>
      </c>
      <c r="L37" s="67">
        <f>RES_hhdet_in!L$147</f>
        <v>12077</v>
      </c>
      <c r="M37" s="67">
        <f>RES_hhdet_in!M$147</f>
        <v>8155</v>
      </c>
      <c r="N37" s="67">
        <f>RES_hhdet_in!N$147</f>
        <v>8303</v>
      </c>
      <c r="O37" s="67">
        <f>RES_hhdet_in!O$147</f>
        <v>11183</v>
      </c>
      <c r="P37" s="67">
        <f>RES_hhdet_in!P$147</f>
        <v>16145</v>
      </c>
      <c r="Q37" s="67">
        <f>RES_hhdet_in!Q$147</f>
        <v>6919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59.508137890420016</v>
      </c>
      <c r="D39" s="67">
        <f>RES_hhdet_in!D$149</f>
        <v>60.481901098433561</v>
      </c>
      <c r="E39" s="67">
        <f>RES_hhdet_in!E$149</f>
        <v>43.176928016282652</v>
      </c>
      <c r="F39" s="67">
        <f>RES_hhdet_in!F$149</f>
        <v>44.230611675585664</v>
      </c>
      <c r="G39" s="67">
        <f>RES_hhdet_in!G$149</f>
        <v>63.749999999999979</v>
      </c>
      <c r="H39" s="67">
        <f>RES_hhdet_in!H$149</f>
        <v>37.330261962373491</v>
      </c>
      <c r="I39" s="67">
        <f>RES_hhdet_in!I$149</f>
        <v>44.750000000000213</v>
      </c>
      <c r="J39" s="67">
        <f>RES_hhdet_in!J$149</f>
        <v>41.74999999999978</v>
      </c>
      <c r="K39" s="67">
        <f>RES_hhdet_in!K$149</f>
        <v>53.342848708057303</v>
      </c>
      <c r="L39" s="67">
        <f>RES_hhdet_in!L$149</f>
        <v>22.678472428625419</v>
      </c>
      <c r="M39" s="67">
        <f>RES_hhdet_in!M$149</f>
        <v>37.6483270348199</v>
      </c>
      <c r="N39" s="67">
        <f>RES_hhdet_in!N$149</f>
        <v>52.371724206529059</v>
      </c>
      <c r="O39" s="67">
        <f>RES_hhdet_in!O$149</f>
        <v>72.109059996707416</v>
      </c>
      <c r="P39" s="67">
        <f>RES_hhdet_in!P$149</f>
        <v>46.982986763419902</v>
      </c>
      <c r="Q39" s="67">
        <f>RES_hhdet_in!Q$149</f>
        <v>58.227934372504485</v>
      </c>
    </row>
    <row r="40" spans="1:17" ht="12" customHeight="1" x14ac:dyDescent="0.25">
      <c r="A40" s="23" t="s">
        <v>143</v>
      </c>
      <c r="B40" s="67"/>
      <c r="C40" s="67">
        <f>RES_hhdet_in!C$150</f>
        <v>1.6810208443621473</v>
      </c>
      <c r="D40" s="67">
        <f>RES_hhdet_in!D$150</f>
        <v>2.0329697604873367</v>
      </c>
      <c r="E40" s="67">
        <f>RES_hhdet_in!E$150</f>
        <v>1.6120878760220481</v>
      </c>
      <c r="F40" s="67">
        <f>RES_hhdet_in!F$150</f>
        <v>2.114973074797295</v>
      </c>
      <c r="G40" s="67">
        <f>RES_hhdet_in!G$150</f>
        <v>2.5033458430343796</v>
      </c>
      <c r="H40" s="67">
        <f>RES_hhdet_in!H$150</f>
        <v>2.0524206412840402</v>
      </c>
      <c r="I40" s="67">
        <f>RES_hhdet_in!I$150</f>
        <v>2.2307196677718251</v>
      </c>
      <c r="J40" s="67">
        <f>RES_hhdet_in!J$150</f>
        <v>2.216637956171148</v>
      </c>
      <c r="K40" s="67">
        <f>RES_hhdet_in!K$150</f>
        <v>3.635420387623792</v>
      </c>
      <c r="L40" s="67">
        <f>RES_hhdet_in!L$150</f>
        <v>1.818563169289934</v>
      </c>
      <c r="M40" s="67">
        <f>RES_hhdet_in!M$150</f>
        <v>2.3976247204949712</v>
      </c>
      <c r="N40" s="67">
        <f>RES_hhdet_in!N$150</f>
        <v>3.1545133187743515</v>
      </c>
      <c r="O40" s="67">
        <f>RES_hhdet_in!O$150</f>
        <v>4.4036335312700539</v>
      </c>
      <c r="P40" s="67">
        <f>RES_hhdet_in!P$150</f>
        <v>2.3776309909040232</v>
      </c>
      <c r="Q40" s="67">
        <f>RES_hhdet_in!Q$150</f>
        <v>3.2486233480176225</v>
      </c>
    </row>
    <row r="41" spans="1:17" ht="12" customHeight="1" x14ac:dyDescent="0.25">
      <c r="A41" s="23" t="s">
        <v>142</v>
      </c>
      <c r="B41" s="67"/>
      <c r="C41" s="67">
        <f>RES_hhdet_in!C$153</f>
        <v>2445</v>
      </c>
      <c r="D41" s="67">
        <f>RES_hhdet_in!D$153</f>
        <v>4085.0000000000005</v>
      </c>
      <c r="E41" s="67">
        <f>RES_hhdet_in!E$153</f>
        <v>4114.9999999999991</v>
      </c>
      <c r="F41" s="67">
        <f>RES_hhdet_in!F$153</f>
        <v>5302</v>
      </c>
      <c r="G41" s="67">
        <f>RES_hhdet_in!G$153</f>
        <v>8573.0000000000018</v>
      </c>
      <c r="H41" s="67">
        <f>RES_hhdet_in!H$153</f>
        <v>7158</v>
      </c>
      <c r="I41" s="67">
        <f>RES_hhdet_in!I$153</f>
        <v>6245</v>
      </c>
      <c r="J41" s="67">
        <f>RES_hhdet_in!J$153</f>
        <v>7872.0000000000018</v>
      </c>
      <c r="K41" s="67">
        <f>RES_hhdet_in!K$153</f>
        <v>4156.7307423222228</v>
      </c>
      <c r="L41" s="67">
        <f>RES_hhdet_in!L$153</f>
        <v>20335.31522808407</v>
      </c>
      <c r="M41" s="67">
        <f>RES_hhdet_in!M$153</f>
        <v>15073.585984107694</v>
      </c>
      <c r="N41" s="67">
        <f>RES_hhdet_in!N$153</f>
        <v>16480.029415249621</v>
      </c>
      <c r="O41" s="67">
        <f>RES_hhdet_in!O$153</f>
        <v>23652.418004821739</v>
      </c>
      <c r="P41" s="67">
        <f>RES_hhdet_in!P$153</f>
        <v>28989.99231739634</v>
      </c>
      <c r="Q41" s="67">
        <f>RES_hhdet_in!Q$153</f>
        <v>15634.144669723124</v>
      </c>
    </row>
    <row r="42" spans="1:17" ht="12" customHeight="1" x14ac:dyDescent="0.25">
      <c r="A42" s="23" t="s">
        <v>141</v>
      </c>
      <c r="B42" s="67"/>
      <c r="C42" s="67">
        <f>RES_hhdet_in!C$154</f>
        <v>111.45509894299501</v>
      </c>
      <c r="D42" s="67">
        <f>RES_hhdet_in!D$154</f>
        <v>178.63548587941642</v>
      </c>
      <c r="E42" s="67">
        <f>RES_hhdet_in!E$154</f>
        <v>200.53441484116632</v>
      </c>
      <c r="F42" s="67">
        <f>RES_hhdet_in!F$154</f>
        <v>284.45006435246916</v>
      </c>
      <c r="G42" s="67">
        <f>RES_hhdet_in!G$154</f>
        <v>461.74504823946791</v>
      </c>
      <c r="H42" s="67">
        <f>RES_hhdet_in!H$154</f>
        <v>391.60265007496389</v>
      </c>
      <c r="I42" s="67">
        <f>RES_hhdet_in!I$154</f>
        <v>400.86545936937227</v>
      </c>
      <c r="J42" s="67">
        <f>RES_hhdet_in!J$154</f>
        <v>532.10644526819476</v>
      </c>
      <c r="K42" s="67">
        <f>RES_hhdet_in!K$154</f>
        <v>279.18805091507016</v>
      </c>
      <c r="L42" s="67">
        <f>RES_hhdet_in!L$154</f>
        <v>1255.8802038941851</v>
      </c>
      <c r="M42" s="67">
        <f>RES_hhdet_in!M$154</f>
        <v>891.01601808949772</v>
      </c>
      <c r="N42" s="67">
        <f>RES_hhdet_in!N$154</f>
        <v>883.78071359862997</v>
      </c>
      <c r="O42" s="67">
        <f>RES_hhdet_in!O$154</f>
        <v>1237.0065858461403</v>
      </c>
      <c r="P42" s="67">
        <f>RES_hhdet_in!P$154</f>
        <v>1688.0540926946101</v>
      </c>
      <c r="Q42" s="67">
        <f>RES_hhdet_in!Q$154</f>
        <v>683.99160166364572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1017</v>
      </c>
      <c r="D44" s="67">
        <f>RES_hhdet_in!D$158</f>
        <v>1250</v>
      </c>
      <c r="E44" s="67">
        <f>RES_hhdet_in!E$158</f>
        <v>1339.9999999999991</v>
      </c>
      <c r="F44" s="67">
        <f>RES_hhdet_in!F$158</f>
        <v>1454.2039072950465</v>
      </c>
      <c r="G44" s="67">
        <f>RES_hhdet_in!G$158</f>
        <v>2008.7777780776785</v>
      </c>
      <c r="H44" s="67">
        <f>RES_hhdet_in!H$158</f>
        <v>2289.0000000000014</v>
      </c>
      <c r="I44" s="67">
        <f>RES_hhdet_in!I$158</f>
        <v>1493.000365247118</v>
      </c>
      <c r="J44" s="67">
        <f>RES_hhdet_in!J$158</f>
        <v>2453.0000000000032</v>
      </c>
      <c r="K44" s="67">
        <f>RES_hhdet_in!K$158</f>
        <v>1385.0721335759845</v>
      </c>
      <c r="L44" s="67">
        <f>RES_hhdet_in!L$158</f>
        <v>9032.902359533824</v>
      </c>
      <c r="M44" s="67">
        <f>RES_hhdet_in!M$158</f>
        <v>564.71688240521689</v>
      </c>
      <c r="N44" s="67">
        <f>RES_hhdet_in!N$158</f>
        <v>2877.2039072950433</v>
      </c>
      <c r="O44" s="67">
        <f>RES_hhdet_in!O$158</f>
        <v>4446.7777780776823</v>
      </c>
      <c r="P44" s="67">
        <f>RES_hhdet_in!P$158</f>
        <v>0</v>
      </c>
      <c r="Q44" s="67">
        <f>RES_hhdet_in!Q$158</f>
        <v>2395.0003652471182</v>
      </c>
    </row>
    <row r="45" spans="1:17" ht="12" customHeight="1" x14ac:dyDescent="0.25">
      <c r="A45" s="29" t="s">
        <v>140</v>
      </c>
      <c r="B45" s="83"/>
      <c r="C45" s="83">
        <f>RES_hhdet_in!C$159</f>
        <v>1806.3028664240137</v>
      </c>
      <c r="D45" s="83">
        <f>RES_hhdet_in!D$159</f>
        <v>2996.25</v>
      </c>
      <c r="E45" s="83">
        <f>RES_hhdet_in!E$159</f>
        <v>2964.2500000000005</v>
      </c>
      <c r="F45" s="83">
        <f>RES_hhdet_in!F$159</f>
        <v>4274.2499999999991</v>
      </c>
      <c r="G45" s="83">
        <f>RES_hhdet_in!G$159</f>
        <v>7126.25</v>
      </c>
      <c r="H45" s="83">
        <f>RES_hhdet_in!H$159</f>
        <v>5340.2734142726149</v>
      </c>
      <c r="I45" s="83">
        <f>RES_hhdet_in!I$159</f>
        <v>5237.2500000000018</v>
      </c>
      <c r="J45" s="83">
        <f>RES_hhdet_in!J$159</f>
        <v>5936.031819497618</v>
      </c>
      <c r="K45" s="83">
        <f>RES_hhdet_in!K$159</f>
        <v>3226.5528664240155</v>
      </c>
      <c r="L45" s="83">
        <f>RES_hhdet_in!L$159</f>
        <v>12466.722640466178</v>
      </c>
      <c r="M45" s="83">
        <f>RES_hhdet_in!M$159</f>
        <v>16591.110179765968</v>
      </c>
      <c r="N45" s="83">
        <f>RES_hhdet_in!N$159</f>
        <v>14461.546092704957</v>
      </c>
      <c r="O45" s="83">
        <f>RES_hhdet_in!O$159</f>
        <v>20432.972221922319</v>
      </c>
      <c r="P45" s="83">
        <f>RES_hhdet_in!P$159</f>
        <v>32813.648414272611</v>
      </c>
      <c r="Q45" s="83">
        <f>RES_hhdet_in!Q$159</f>
        <v>14005.74963475288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1054.8290874986765</v>
      </c>
      <c r="D49" s="67">
        <f>RES_hhdet_in_new!D$145</f>
        <v>1800.7379259015343</v>
      </c>
      <c r="E49" s="67">
        <f>RES_hhdet_in_new!E$145</f>
        <v>1793.5744044491955</v>
      </c>
      <c r="F49" s="67">
        <f>RES_hhdet_in_new!F$145</f>
        <v>2259.0615352522618</v>
      </c>
      <c r="G49" s="67">
        <f>RES_hhdet_in_new!G$145</f>
        <v>3571.5173475526713</v>
      </c>
      <c r="H49" s="67">
        <f>RES_hhdet_in_new!H$145</f>
        <v>3115.9923367067431</v>
      </c>
      <c r="I49" s="67">
        <f>RES_hhdet_in_new!I$145</f>
        <v>2804.2044477687487</v>
      </c>
      <c r="J49" s="67">
        <f>RES_hhdet_in_new!J$145</f>
        <v>3453.4779088218011</v>
      </c>
      <c r="K49" s="67">
        <f>RES_hhdet_in_new!K$145</f>
        <v>909.9123151831933</v>
      </c>
      <c r="L49" s="67">
        <f>RES_hhdet_in_new!L$145</f>
        <v>8137.279839546969</v>
      </c>
      <c r="M49" s="67">
        <f>RES_hhdet_in_new!M$145</f>
        <v>5300.6223232639531</v>
      </c>
      <c r="N49" s="67">
        <f>RES_hhdet_in_new!N$145</f>
        <v>5128.6526366549879</v>
      </c>
      <c r="O49" s="67">
        <f>RES_hhdet_in_new!O$145</f>
        <v>7825.7614146106689</v>
      </c>
      <c r="P49" s="67">
        <f>RES_hhdet_in_new!P$145</f>
        <v>10325.873113159869</v>
      </c>
      <c r="Q49" s="67">
        <f>RES_hhdet_in_new!Q$145</f>
        <v>4354.6593466339855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738</v>
      </c>
      <c r="D51" s="67">
        <f>RES_hhdet_in_new!D$147</f>
        <v>1259.9999999999998</v>
      </c>
      <c r="E51" s="67">
        <f>RES_hhdet_in_new!E$147</f>
        <v>1255</v>
      </c>
      <c r="F51" s="67">
        <f>RES_hhdet_in_new!F$147</f>
        <v>1581</v>
      </c>
      <c r="G51" s="67">
        <f>RES_hhdet_in_new!G$147</f>
        <v>2500</v>
      </c>
      <c r="H51" s="67">
        <f>RES_hhdet_in_new!H$147</f>
        <v>2181</v>
      </c>
      <c r="I51" s="67">
        <f>RES_hhdet_in_new!I$147</f>
        <v>1962.9999999999998</v>
      </c>
      <c r="J51" s="67">
        <f>RES_hhdet_in_new!J$147</f>
        <v>2416.9999999999995</v>
      </c>
      <c r="K51" s="67">
        <f>RES_hhdet_in_new!K$147</f>
        <v>636.99999999999989</v>
      </c>
      <c r="L51" s="67">
        <f>RES_hhdet_in_new!L$147</f>
        <v>5695.9999999999991</v>
      </c>
      <c r="M51" s="67">
        <f>RES_hhdet_in_new!M$147</f>
        <v>3709.9999999999995</v>
      </c>
      <c r="N51" s="67">
        <f>RES_hhdet_in_new!N$147</f>
        <v>3590</v>
      </c>
      <c r="O51" s="67">
        <f>RES_hhdet_in_new!O$147</f>
        <v>5477.9999999999991</v>
      </c>
      <c r="P51" s="67">
        <f>RES_hhdet_in_new!P$147</f>
        <v>7227.9999999999991</v>
      </c>
      <c r="Q51" s="67">
        <f>RES_hhdet_in_new!Q$147</f>
        <v>3047.9999999999995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957.8316188772128</v>
      </c>
      <c r="D55" s="67">
        <f>RES_hhdet_in_new!D$153</f>
        <v>1622.1024400221179</v>
      </c>
      <c r="E55" s="67">
        <f>RES_hhdet_in_new!E$153</f>
        <v>1593.0399896080291</v>
      </c>
      <c r="F55" s="67">
        <f>RES_hhdet_in_new!F$153</f>
        <v>1974.6114708997927</v>
      </c>
      <c r="G55" s="67">
        <f>RES_hhdet_in_new!G$153</f>
        <v>3109.7722993132033</v>
      </c>
      <c r="H55" s="67">
        <f>RES_hhdet_in_new!H$153</f>
        <v>2724.3896866317791</v>
      </c>
      <c r="I55" s="67">
        <f>RES_hhdet_in_new!I$153</f>
        <v>2403.3389883993764</v>
      </c>
      <c r="J55" s="67">
        <f>RES_hhdet_in_new!J$153</f>
        <v>2921.3714635536062</v>
      </c>
      <c r="K55" s="67">
        <f>RES_hhdet_in_new!K$153</f>
        <v>630.72426426812319</v>
      </c>
      <c r="L55" s="67">
        <f>RES_hhdet_in_new!L$153</f>
        <v>6881.3996356527841</v>
      </c>
      <c r="M55" s="67">
        <f>RES_hhdet_in_new!M$153</f>
        <v>4409.6063051744559</v>
      </c>
      <c r="N55" s="67">
        <f>RES_hhdet_in_new!N$153</f>
        <v>4244.8719230563584</v>
      </c>
      <c r="O55" s="67">
        <f>RES_hhdet_in_new!O$153</f>
        <v>6588.7548287645286</v>
      </c>
      <c r="P55" s="67">
        <f>RES_hhdet_in_new!P$153</f>
        <v>8637.8190204652583</v>
      </c>
      <c r="Q55" s="67">
        <f>RES_hhdet_in_new!Q$153</f>
        <v>3670.6677449703402</v>
      </c>
    </row>
    <row r="56" spans="1:17" ht="12" customHeight="1" x14ac:dyDescent="0.25">
      <c r="A56" s="148" t="s">
        <v>141</v>
      </c>
      <c r="B56" s="67"/>
      <c r="C56" s="67">
        <f>RES_hhdet_in_new!C$154</f>
        <v>96.997468621463611</v>
      </c>
      <c r="D56" s="67">
        <f>RES_hhdet_in_new!D$154</f>
        <v>178.63548587941639</v>
      </c>
      <c r="E56" s="67">
        <f>RES_hhdet_in_new!E$154</f>
        <v>200.53441484116632</v>
      </c>
      <c r="F56" s="67">
        <f>RES_hhdet_in_new!F$154</f>
        <v>284.45006435246916</v>
      </c>
      <c r="G56" s="67">
        <f>RES_hhdet_in_new!G$154</f>
        <v>461.74504823946791</v>
      </c>
      <c r="H56" s="67">
        <f>RES_hhdet_in_new!H$154</f>
        <v>391.60265007496389</v>
      </c>
      <c r="I56" s="67">
        <f>RES_hhdet_in_new!I$154</f>
        <v>400.86545936937222</v>
      </c>
      <c r="J56" s="67">
        <f>RES_hhdet_in_new!J$154</f>
        <v>532.10644526819465</v>
      </c>
      <c r="K56" s="67">
        <f>RES_hhdet_in_new!K$154</f>
        <v>279.18805091507011</v>
      </c>
      <c r="L56" s="67">
        <f>RES_hhdet_in_new!L$154</f>
        <v>1255.8802038941849</v>
      </c>
      <c r="M56" s="67">
        <f>RES_hhdet_in_new!M$154</f>
        <v>891.01601808949761</v>
      </c>
      <c r="N56" s="67">
        <f>RES_hhdet_in_new!N$154</f>
        <v>883.78071359862997</v>
      </c>
      <c r="O56" s="67">
        <f>RES_hhdet_in_new!O$154</f>
        <v>1237.0065858461401</v>
      </c>
      <c r="P56" s="67">
        <f>RES_hhdet_in_new!P$154</f>
        <v>1688.0540926946098</v>
      </c>
      <c r="Q56" s="67">
        <f>RES_hhdet_in_new!Q$154</f>
        <v>683.99160166364561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1054.8290874986765</v>
      </c>
      <c r="D59" s="83">
        <f>RES_hhdet_in_new!D$159</f>
        <v>1800.7379259015343</v>
      </c>
      <c r="E59" s="83">
        <f>RES_hhdet_in_new!E$159</f>
        <v>1793.5744044491955</v>
      </c>
      <c r="F59" s="83">
        <f>RES_hhdet_in_new!F$159</f>
        <v>2259.0615352522618</v>
      </c>
      <c r="G59" s="83">
        <f>RES_hhdet_in_new!G$159</f>
        <v>3571.5173475526713</v>
      </c>
      <c r="H59" s="83">
        <f>RES_hhdet_in_new!H$159</f>
        <v>3115.9923367067431</v>
      </c>
      <c r="I59" s="83">
        <f>RES_hhdet_in_new!I$159</f>
        <v>2804.2044477687487</v>
      </c>
      <c r="J59" s="83">
        <f>RES_hhdet_in_new!J$159</f>
        <v>3453.4779088218011</v>
      </c>
      <c r="K59" s="83">
        <f>RES_hhdet_in_new!K$159</f>
        <v>909.9123151831933</v>
      </c>
      <c r="L59" s="83">
        <f>RES_hhdet_in_new!L$159</f>
        <v>8137.279839546969</v>
      </c>
      <c r="M59" s="83">
        <f>RES_hhdet_in_new!M$159</f>
        <v>5300.6223232639531</v>
      </c>
      <c r="N59" s="83">
        <f>RES_hhdet_in_new!N$159</f>
        <v>5128.6526366549879</v>
      </c>
      <c r="O59" s="83">
        <f>RES_hhdet_in_new!O$159</f>
        <v>7825.7614146106689</v>
      </c>
      <c r="P59" s="83">
        <f>RES_hhdet_in_new!P$159</f>
        <v>10325.873113159869</v>
      </c>
      <c r="Q59" s="83">
        <f>RES_hhdet_in_new!Q$159</f>
        <v>4354.6593466339855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1423.5459125013235</v>
      </c>
      <c r="D63" s="67">
        <f t="shared" si="4"/>
        <v>2351.6370740984657</v>
      </c>
      <c r="E63" s="67">
        <f t="shared" si="4"/>
        <v>2416.8005955508033</v>
      </c>
      <c r="F63" s="67">
        <f t="shared" si="4"/>
        <v>3217.3134647477382</v>
      </c>
      <c r="G63" s="67">
        <f t="shared" si="4"/>
        <v>5331.8576524473283</v>
      </c>
      <c r="H63" s="67">
        <f t="shared" si="4"/>
        <v>4286.3826632932569</v>
      </c>
      <c r="I63" s="67">
        <f t="shared" si="4"/>
        <v>3711.1705522312513</v>
      </c>
      <c r="J63" s="67">
        <f t="shared" si="4"/>
        <v>4789.8970911781989</v>
      </c>
      <c r="K63" s="67">
        <f t="shared" si="4"/>
        <v>1129.4626848168068</v>
      </c>
      <c r="L63" s="67">
        <f t="shared" si="4"/>
        <v>9116.095160453031</v>
      </c>
      <c r="M63" s="67">
        <f t="shared" si="4"/>
        <v>6350.7526767360469</v>
      </c>
      <c r="N63" s="67">
        <f t="shared" si="4"/>
        <v>6733.7223633450121</v>
      </c>
      <c r="O63" s="67">
        <f t="shared" si="4"/>
        <v>8150.6135853893329</v>
      </c>
      <c r="P63" s="67">
        <f t="shared" si="4"/>
        <v>12739.501886840128</v>
      </c>
      <c r="Q63" s="67">
        <f t="shared" si="4"/>
        <v>5530.7156533660145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996</v>
      </c>
      <c r="D65" s="67">
        <f t="shared" si="5"/>
        <v>1646.0000000000002</v>
      </c>
      <c r="E65" s="67">
        <f t="shared" si="5"/>
        <v>1692</v>
      </c>
      <c r="F65" s="67">
        <f t="shared" si="5"/>
        <v>2252</v>
      </c>
      <c r="G65" s="67">
        <f t="shared" si="5"/>
        <v>3732</v>
      </c>
      <c r="H65" s="67">
        <f t="shared" si="5"/>
        <v>3000</v>
      </c>
      <c r="I65" s="67">
        <f t="shared" si="5"/>
        <v>2597</v>
      </c>
      <c r="J65" s="67">
        <f t="shared" si="5"/>
        <v>3353.0000000000005</v>
      </c>
      <c r="K65" s="67">
        <f t="shared" si="5"/>
        <v>790.00000000000011</v>
      </c>
      <c r="L65" s="67">
        <f t="shared" si="5"/>
        <v>6381.0000000000009</v>
      </c>
      <c r="M65" s="67">
        <f t="shared" si="5"/>
        <v>4445</v>
      </c>
      <c r="N65" s="67">
        <f t="shared" si="5"/>
        <v>4713</v>
      </c>
      <c r="O65" s="67">
        <f t="shared" si="5"/>
        <v>5705.0000000000009</v>
      </c>
      <c r="P65" s="67">
        <f t="shared" si="5"/>
        <v>8917</v>
      </c>
      <c r="Q65" s="67">
        <f t="shared" si="5"/>
        <v>3871.0000000000005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59.508137890420016</v>
      </c>
      <c r="D67" s="67">
        <f t="shared" si="6"/>
        <v>60.481901098433561</v>
      </c>
      <c r="E67" s="67">
        <f t="shared" si="6"/>
        <v>43.176928016282652</v>
      </c>
      <c r="F67" s="67">
        <f t="shared" si="6"/>
        <v>44.230611675585664</v>
      </c>
      <c r="G67" s="67">
        <f t="shared" si="6"/>
        <v>63.749999999999979</v>
      </c>
      <c r="H67" s="67">
        <f t="shared" si="6"/>
        <v>37.330261962373491</v>
      </c>
      <c r="I67" s="67">
        <f t="shared" si="6"/>
        <v>44.750000000000213</v>
      </c>
      <c r="J67" s="67">
        <f t="shared" si="6"/>
        <v>41.74999999999978</v>
      </c>
      <c r="K67" s="67">
        <f t="shared" si="6"/>
        <v>53.342848708057303</v>
      </c>
      <c r="L67" s="67">
        <f t="shared" si="6"/>
        <v>22.678472428625419</v>
      </c>
      <c r="M67" s="67">
        <f t="shared" si="6"/>
        <v>37.6483270348199</v>
      </c>
      <c r="N67" s="67">
        <f t="shared" si="6"/>
        <v>52.371724206529059</v>
      </c>
      <c r="O67" s="67">
        <f t="shared" si="6"/>
        <v>72.109059996707416</v>
      </c>
      <c r="P67" s="67">
        <f t="shared" si="6"/>
        <v>46.982986763419902</v>
      </c>
      <c r="Q67" s="67">
        <f t="shared" si="6"/>
        <v>58.227934372504485</v>
      </c>
    </row>
    <row r="68" spans="1:17" ht="12" customHeight="1" x14ac:dyDescent="0.25">
      <c r="A68" s="148" t="s">
        <v>143</v>
      </c>
      <c r="B68" s="67"/>
      <c r="C68" s="67">
        <f t="shared" si="6"/>
        <v>1.6810208443621473</v>
      </c>
      <c r="D68" s="67">
        <f t="shared" si="6"/>
        <v>2.0329697604873367</v>
      </c>
      <c r="E68" s="67">
        <f t="shared" si="6"/>
        <v>1.6120878760220481</v>
      </c>
      <c r="F68" s="67">
        <f t="shared" si="6"/>
        <v>2.114973074797295</v>
      </c>
      <c r="G68" s="67">
        <f t="shared" si="6"/>
        <v>2.5033458430343796</v>
      </c>
      <c r="H68" s="67">
        <f t="shared" si="6"/>
        <v>2.0524206412840402</v>
      </c>
      <c r="I68" s="67">
        <f t="shared" si="6"/>
        <v>2.2307196677718251</v>
      </c>
      <c r="J68" s="67">
        <f t="shared" si="6"/>
        <v>2.216637956171148</v>
      </c>
      <c r="K68" s="67">
        <f t="shared" si="6"/>
        <v>3.635420387623792</v>
      </c>
      <c r="L68" s="67">
        <f t="shared" si="6"/>
        <v>1.818563169289934</v>
      </c>
      <c r="M68" s="67">
        <f t="shared" si="6"/>
        <v>2.3976247204949712</v>
      </c>
      <c r="N68" s="67">
        <f t="shared" si="6"/>
        <v>3.1545133187743515</v>
      </c>
      <c r="O68" s="67">
        <f t="shared" si="6"/>
        <v>4.4036335312700539</v>
      </c>
      <c r="P68" s="67">
        <f t="shared" si="6"/>
        <v>2.3776309909040232</v>
      </c>
      <c r="Q68" s="67">
        <f t="shared" si="6"/>
        <v>3.2486233480176225</v>
      </c>
    </row>
    <row r="69" spans="1:17" ht="12" customHeight="1" x14ac:dyDescent="0.25">
      <c r="A69" s="148" t="s">
        <v>142</v>
      </c>
      <c r="B69" s="67"/>
      <c r="C69" s="67">
        <f t="shared" si="6"/>
        <v>1487.1683811227872</v>
      </c>
      <c r="D69" s="67">
        <f t="shared" si="6"/>
        <v>2462.8975599778823</v>
      </c>
      <c r="E69" s="67">
        <f t="shared" si="6"/>
        <v>2521.9600103919702</v>
      </c>
      <c r="F69" s="67">
        <f t="shared" si="6"/>
        <v>3327.3885291002071</v>
      </c>
      <c r="G69" s="67">
        <f t="shared" si="6"/>
        <v>5463.2277006867989</v>
      </c>
      <c r="H69" s="67">
        <f t="shared" si="6"/>
        <v>4433.6103133682209</v>
      </c>
      <c r="I69" s="67">
        <f t="shared" si="6"/>
        <v>3841.6610116006236</v>
      </c>
      <c r="J69" s="67">
        <f t="shared" si="6"/>
        <v>4950.6285364463956</v>
      </c>
      <c r="K69" s="67">
        <f t="shared" si="6"/>
        <v>3526.0064780540997</v>
      </c>
      <c r="L69" s="67">
        <f t="shared" si="6"/>
        <v>13453.915592431285</v>
      </c>
      <c r="M69" s="67">
        <f t="shared" si="6"/>
        <v>10663.979678933239</v>
      </c>
      <c r="N69" s="67">
        <f t="shared" si="6"/>
        <v>12235.157492193262</v>
      </c>
      <c r="O69" s="67">
        <f t="shared" si="6"/>
        <v>17063.663176057209</v>
      </c>
      <c r="P69" s="67">
        <f t="shared" si="6"/>
        <v>20352.173296931083</v>
      </c>
      <c r="Q69" s="67">
        <f t="shared" si="6"/>
        <v>11963.476924752784</v>
      </c>
    </row>
    <row r="70" spans="1:17" ht="12" customHeight="1" x14ac:dyDescent="0.25">
      <c r="A70" s="148" t="s">
        <v>141</v>
      </c>
      <c r="B70" s="67"/>
      <c r="C70" s="67">
        <f t="shared" si="6"/>
        <v>14.457630321531397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1017</v>
      </c>
      <c r="D72" s="67">
        <f t="shared" si="7"/>
        <v>1250</v>
      </c>
      <c r="E72" s="67">
        <f t="shared" si="7"/>
        <v>1339.9999999999991</v>
      </c>
      <c r="F72" s="67">
        <f t="shared" si="7"/>
        <v>1454.2039072950465</v>
      </c>
      <c r="G72" s="67">
        <f t="shared" si="7"/>
        <v>2008.7777780776785</v>
      </c>
      <c r="H72" s="67">
        <f t="shared" si="7"/>
        <v>2289.0000000000014</v>
      </c>
      <c r="I72" s="67">
        <f t="shared" si="7"/>
        <v>1493.000365247118</v>
      </c>
      <c r="J72" s="67">
        <f t="shared" si="7"/>
        <v>2453.0000000000032</v>
      </c>
      <c r="K72" s="67">
        <f t="shared" si="7"/>
        <v>1385.0721335759845</v>
      </c>
      <c r="L72" s="67">
        <f t="shared" si="7"/>
        <v>9032.902359533824</v>
      </c>
      <c r="M72" s="67">
        <f t="shared" si="7"/>
        <v>564.71688240521689</v>
      </c>
      <c r="N72" s="67">
        <f t="shared" si="7"/>
        <v>2877.2039072950433</v>
      </c>
      <c r="O72" s="67">
        <f t="shared" si="7"/>
        <v>4446.7777780776823</v>
      </c>
      <c r="P72" s="67">
        <f t="shared" si="7"/>
        <v>0</v>
      </c>
      <c r="Q72" s="67">
        <f t="shared" si="7"/>
        <v>2395.0003652471182</v>
      </c>
    </row>
    <row r="73" spans="1:17" ht="12" customHeight="1" x14ac:dyDescent="0.25">
      <c r="A73" s="159" t="s">
        <v>140</v>
      </c>
      <c r="B73" s="83"/>
      <c r="C73" s="83">
        <f t="shared" si="7"/>
        <v>751.47377892533723</v>
      </c>
      <c r="D73" s="83">
        <f t="shared" si="7"/>
        <v>1195.5120740984657</v>
      </c>
      <c r="E73" s="83">
        <f t="shared" si="7"/>
        <v>1170.6755955508049</v>
      </c>
      <c r="F73" s="83">
        <f t="shared" si="7"/>
        <v>2015.1884647477373</v>
      </c>
      <c r="G73" s="83">
        <f t="shared" si="7"/>
        <v>3554.7326524473287</v>
      </c>
      <c r="H73" s="83">
        <f t="shared" si="7"/>
        <v>2224.2810775658718</v>
      </c>
      <c r="I73" s="83">
        <f t="shared" si="7"/>
        <v>2433.0455522312532</v>
      </c>
      <c r="J73" s="83">
        <f t="shared" si="7"/>
        <v>2482.553910675817</v>
      </c>
      <c r="K73" s="83">
        <f t="shared" si="7"/>
        <v>2316.6405512408223</v>
      </c>
      <c r="L73" s="83">
        <f t="shared" si="7"/>
        <v>4329.4428009192088</v>
      </c>
      <c r="M73" s="83">
        <f t="shared" si="7"/>
        <v>11290.487856502015</v>
      </c>
      <c r="N73" s="83">
        <f t="shared" si="7"/>
        <v>9332.8934560499692</v>
      </c>
      <c r="O73" s="83">
        <f t="shared" si="7"/>
        <v>12607.210807311651</v>
      </c>
      <c r="P73" s="83">
        <f t="shared" si="7"/>
        <v>22487.775301112742</v>
      </c>
      <c r="Q73" s="83">
        <f t="shared" si="7"/>
        <v>9651.090288118894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187.37499999999997</v>
      </c>
      <c r="C79" s="80">
        <f>RES_hhdet_numvin!C145</f>
        <v>2478.3749999999995</v>
      </c>
      <c r="D79" s="80">
        <f>RES_hhdet_numvin!D145</f>
        <v>4152.3749999999991</v>
      </c>
      <c r="E79" s="80">
        <f>RES_hhdet_numvin!E145</f>
        <v>4210.375</v>
      </c>
      <c r="F79" s="80">
        <f>RES_hhdet_numvin!F145</f>
        <v>5476.375</v>
      </c>
      <c r="G79" s="80">
        <f>RES_hhdet_numvin!G145</f>
        <v>8903.3749999999982</v>
      </c>
      <c r="H79" s="80">
        <f>RES_hhdet_numvin!H145</f>
        <v>7402.3749999999973</v>
      </c>
      <c r="I79" s="80">
        <f>RES_hhdet_numvin!I145</f>
        <v>6515.3749999999982</v>
      </c>
      <c r="J79" s="80">
        <f>RES_hhdet_numvin!J145</f>
        <v>8243.3749999999982</v>
      </c>
      <c r="K79" s="80">
        <f>RES_hhdet_numvin!K145</f>
        <v>2039.3749999999998</v>
      </c>
      <c r="L79" s="80">
        <f>RES_hhdet_numvin!L145</f>
        <v>17253.374999999996</v>
      </c>
      <c r="M79" s="80">
        <f>RES_hhdet_numvin!M145</f>
        <v>11651.374999999998</v>
      </c>
      <c r="N79" s="80">
        <f>RES_hhdet_numvin!N145</f>
        <v>11862.374999999998</v>
      </c>
      <c r="O79" s="80">
        <f>RES_hhdet_numvin!O145</f>
        <v>15976.375</v>
      </c>
      <c r="P79" s="80">
        <f>RES_hhdet_numvin!P145</f>
        <v>23065.374999999993</v>
      </c>
      <c r="Q79" s="80">
        <f>RES_hhdet_numvin!Q145</f>
        <v>9885.3749999999982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3861.800000000002</v>
      </c>
      <c r="H81" s="80">
        <f>RES_hhdet_numvin!H147</f>
        <v>5180.9999999999991</v>
      </c>
      <c r="I81" s="80">
        <f>RES_hhdet_numvin!I147</f>
        <v>4559.9999999999991</v>
      </c>
      <c r="J81" s="80">
        <f>RES_hhdet_numvin!J147</f>
        <v>5769.9999999999991</v>
      </c>
      <c r="K81" s="80">
        <f>RES_hhdet_numvin!K147</f>
        <v>1426.9999999999998</v>
      </c>
      <c r="L81" s="80">
        <f>RES_hhdet_numvin!L147</f>
        <v>12076.999999999998</v>
      </c>
      <c r="M81" s="80">
        <f>RES_hhdet_numvin!M147</f>
        <v>8154.9999999999982</v>
      </c>
      <c r="N81" s="80">
        <f>RES_hhdet_numvin!N147</f>
        <v>8302.9999999999982</v>
      </c>
      <c r="O81" s="80">
        <f>RES_hhdet_numvin!O147</f>
        <v>11182.999999999998</v>
      </c>
      <c r="P81" s="80">
        <f>RES_hhdet_numvin!P147</f>
        <v>16144.999999999996</v>
      </c>
      <c r="Q81" s="80">
        <f>RES_hhdet_numvin!Q147</f>
        <v>6919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3.8427384763128042E-2</v>
      </c>
      <c r="C83" s="80">
        <f>RES_hhdet_numvin!C149</f>
        <v>62.647464426055834</v>
      </c>
      <c r="D83" s="80">
        <f>RES_hhdet_numvin!D149</f>
        <v>60.930502935467665</v>
      </c>
      <c r="E83" s="80">
        <f>RES_hhdet_numvin!E149</f>
        <v>48.187410273768641</v>
      </c>
      <c r="F83" s="80">
        <f>RES_hhdet_numvin!F149</f>
        <v>48.357431549259495</v>
      </c>
      <c r="G83" s="80">
        <f>RES_hhdet_numvin!G149</f>
        <v>63.085275377839494</v>
      </c>
      <c r="H83" s="80">
        <f>RES_hhdet_numvin!H149</f>
        <v>37.819931342544137</v>
      </c>
      <c r="I83" s="80">
        <f>RES_hhdet_numvin!I149</f>
        <v>40.184782506866519</v>
      </c>
      <c r="J83" s="80">
        <f>RES_hhdet_numvin!J149</f>
        <v>39.713771618266591</v>
      </c>
      <c r="K83" s="80">
        <f>RES_hhdet_numvin!K149</f>
        <v>8.6997060195056726</v>
      </c>
      <c r="L83" s="80">
        <f>RES_hhdet_numvin!L149</f>
        <v>9.8703151002429408</v>
      </c>
      <c r="M83" s="80">
        <f>RES_hhdet_numvin!M149</f>
        <v>0.53890666979005808</v>
      </c>
      <c r="N83" s="80">
        <f>RES_hhdet_numvin!N149</f>
        <v>4.7695075300515404</v>
      </c>
      <c r="O83" s="80">
        <f>RES_hhdet_numvin!O149</f>
        <v>2.9446312784603483</v>
      </c>
      <c r="P83" s="80">
        <f>RES_hhdet_numvin!P149</f>
        <v>0.56817906596158163</v>
      </c>
      <c r="Q83" s="80">
        <f>RES_hhdet_numvin!Q149</f>
        <v>2.6437569211563106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2.2528983522569876</v>
      </c>
      <c r="D84" s="80">
        <f>RES_hhdet_numvin!D150</f>
        <v>2.0383746375844893</v>
      </c>
      <c r="E84" s="80">
        <f>RES_hhdet_numvin!E150</f>
        <v>2.0409087626165276</v>
      </c>
      <c r="F84" s="80">
        <f>RES_hhdet_numvin!F150</f>
        <v>2.289164451200759</v>
      </c>
      <c r="G84" s="80">
        <f>RES_hhdet_numvin!G150</f>
        <v>2.8432348259288562</v>
      </c>
      <c r="H84" s="80">
        <f>RES_hhdet_numvin!H150</f>
        <v>2.066222471472595</v>
      </c>
      <c r="I84" s="80">
        <f>RES_hhdet_numvin!I150</f>
        <v>1.9950418542594415</v>
      </c>
      <c r="J84" s="80">
        <f>RES_hhdet_numvin!J150</f>
        <v>2.2166379561711476</v>
      </c>
      <c r="K84" s="80">
        <f>RES_hhdet_numvin!K150</f>
        <v>1.2149786697945832</v>
      </c>
      <c r="L84" s="80">
        <f>RES_hhdet_numvin!L150</f>
        <v>1.8185631692899338</v>
      </c>
      <c r="M84" s="80">
        <f>RES_hhdet_numvin!M150</f>
        <v>0.53890666979002555</v>
      </c>
      <c r="N84" s="80">
        <f>RES_hhdet_numvin!N150</f>
        <v>0.82361644867609607</v>
      </c>
      <c r="O84" s="80">
        <f>RES_hhdet_numvin!O150</f>
        <v>0.66570102543400234</v>
      </c>
      <c r="P84" s="80">
        <f>RES_hhdet_numvin!P150</f>
        <v>0.19575070552454835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187.33657261523683</v>
      </c>
      <c r="C85" s="80">
        <f>RES_hhdet_numvin!C153</f>
        <v>2413.4746372216869</v>
      </c>
      <c r="D85" s="80">
        <f>RES_hhdet_numvin!D153</f>
        <v>4089.4061224269471</v>
      </c>
      <c r="E85" s="80">
        <f>RES_hhdet_numvin!E153</f>
        <v>4160.1466809636149</v>
      </c>
      <c r="F85" s="80">
        <f>RES_hhdet_numvin!F153</f>
        <v>5425.7284039995393</v>
      </c>
      <c r="G85" s="80">
        <f>RES_hhdet_numvin!G153</f>
        <v>8837.4464897962298</v>
      </c>
      <c r="H85" s="80">
        <f>RES_hhdet_numvin!H153</f>
        <v>7362.4888461859809</v>
      </c>
      <c r="I85" s="80">
        <f>RES_hhdet_numvin!I153</f>
        <v>6473.1951756388726</v>
      </c>
      <c r="J85" s="80">
        <f>RES_hhdet_numvin!J153</f>
        <v>8048.36185712734</v>
      </c>
      <c r="K85" s="80">
        <f>RES_hhdet_numvin!K153</f>
        <v>1750.2722643956295</v>
      </c>
      <c r="L85" s="80">
        <f>RES_hhdet_numvin!L153</f>
        <v>15985.805917836278</v>
      </c>
      <c r="M85" s="80">
        <f>RES_hhdet_numvin!M153</f>
        <v>10759.28116857092</v>
      </c>
      <c r="N85" s="80">
        <f>RES_hhdet_numvin!N153</f>
        <v>10973.001162422641</v>
      </c>
      <c r="O85" s="80">
        <f>RES_hhdet_numvin!O153</f>
        <v>14735.758081849965</v>
      </c>
      <c r="P85" s="80">
        <f>RES_hhdet_numvin!P153</f>
        <v>21376.556977533899</v>
      </c>
      <c r="Q85" s="80">
        <f>RES_hhdet_numvin!Q153</f>
        <v>9198.7396414151972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153.08273329822075</v>
      </c>
      <c r="K86" s="80">
        <f>RES_hhdet_numvin!K154</f>
        <v>279.18805091507011</v>
      </c>
      <c r="L86" s="80">
        <f>RES_hhdet_numvin!L154</f>
        <v>1255.8802038941849</v>
      </c>
      <c r="M86" s="80">
        <f>RES_hhdet_numvin!M154</f>
        <v>891.01601808949761</v>
      </c>
      <c r="N86" s="80">
        <f>RES_hhdet_numvin!N154</f>
        <v>883.78071359862986</v>
      </c>
      <c r="O86" s="80">
        <f>RES_hhdet_numvin!O154</f>
        <v>1237.0065858461401</v>
      </c>
      <c r="P86" s="80">
        <f>RES_hhdet_numvin!P154</f>
        <v>1688.0540926946098</v>
      </c>
      <c r="Q86" s="80">
        <f>RES_hhdet_numvin!Q154</f>
        <v>683.99160166364561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0</v>
      </c>
      <c r="C88" s="80">
        <f>RES_hhdet_numvin!C158</f>
        <v>0</v>
      </c>
      <c r="D88" s="80">
        <f>RES_hhdet_numvin!D158</f>
        <v>113.39050106911598</v>
      </c>
      <c r="E88" s="80">
        <f>RES_hhdet_numvin!E158</f>
        <v>0</v>
      </c>
      <c r="F88" s="80">
        <f>RES_hhdet_numvin!F158</f>
        <v>2104.1406014048157</v>
      </c>
      <c r="G88" s="80">
        <f>RES_hhdet_numvin!G158</f>
        <v>1837.6484149383464</v>
      </c>
      <c r="H88" s="80">
        <f>RES_hhdet_numvin!H158</f>
        <v>0</v>
      </c>
      <c r="I88" s="80">
        <f>RES_hhdet_numvin!I158</f>
        <v>2072.4484391758597</v>
      </c>
      <c r="J88" s="80">
        <f>RES_hhdet_numvin!J158</f>
        <v>2307.343180502382</v>
      </c>
      <c r="K88" s="80">
        <f>RES_hhdet_numvin!K158</f>
        <v>616.8022951583057</v>
      </c>
      <c r="L88" s="80">
        <f>RES_hhdet_numvin!L158</f>
        <v>6557.7650902451351</v>
      </c>
      <c r="M88" s="80">
        <f>RES_hhdet_numvin!M158</f>
        <v>564.71688240521678</v>
      </c>
      <c r="N88" s="80">
        <f>RES_hhdet_numvin!N158</f>
        <v>773.06330589022707</v>
      </c>
      <c r="O88" s="80">
        <f>RES_hhdet_numvin!O158</f>
        <v>2609.1293631393351</v>
      </c>
      <c r="P88" s="80">
        <f>RES_hhdet_numvin!P158</f>
        <v>0</v>
      </c>
      <c r="Q88" s="80">
        <f>RES_hhdet_numvin!Q158</f>
        <v>322.55192607125821</v>
      </c>
    </row>
    <row r="89" spans="1:17" ht="12" customHeight="1" x14ac:dyDescent="0.25">
      <c r="A89" s="29" t="s">
        <v>140</v>
      </c>
      <c r="B89" s="78">
        <f>RES_hhdet_numvin!B159</f>
        <v>187.37499999999997</v>
      </c>
      <c r="C89" s="78">
        <f>RES_hhdet_numvin!C159</f>
        <v>2478.3749999999995</v>
      </c>
      <c r="D89" s="78">
        <f>RES_hhdet_numvin!D159</f>
        <v>4038.9844989308831</v>
      </c>
      <c r="E89" s="78">
        <f>RES_hhdet_numvin!E159</f>
        <v>4210.375</v>
      </c>
      <c r="F89" s="78">
        <f>RES_hhdet_numvin!F159</f>
        <v>3372.2343985951838</v>
      </c>
      <c r="G89" s="78">
        <f>RES_hhdet_numvin!G159</f>
        <v>7065.7265850616513</v>
      </c>
      <c r="H89" s="78">
        <f>RES_hhdet_numvin!H159</f>
        <v>7402.3749999999982</v>
      </c>
      <c r="I89" s="78">
        <f>RES_hhdet_numvin!I159</f>
        <v>4442.9265608241394</v>
      </c>
      <c r="J89" s="78">
        <f>RES_hhdet_numvin!J159</f>
        <v>5936.0318194976171</v>
      </c>
      <c r="K89" s="78">
        <f>RES_hhdet_numvin!K159</f>
        <v>1422.5727048416941</v>
      </c>
      <c r="L89" s="78">
        <f>RES_hhdet_numvin!L159</f>
        <v>10695.609909754863</v>
      </c>
      <c r="M89" s="78">
        <f>RES_hhdet_numvin!M159</f>
        <v>11086.658117594781</v>
      </c>
      <c r="N89" s="78">
        <f>RES_hhdet_numvin!N159</f>
        <v>11089.311694109771</v>
      </c>
      <c r="O89" s="78">
        <f>RES_hhdet_numvin!O159</f>
        <v>13367.245636860662</v>
      </c>
      <c r="P89" s="78">
        <f>RES_hhdet_numvin!P159</f>
        <v>23065.374999999996</v>
      </c>
      <c r="Q89" s="78">
        <f>RES_hhdet_numvin!Q159</f>
        <v>9562.8230739287392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2.9523465371308735</v>
      </c>
      <c r="C93" s="168">
        <f t="shared" ref="C93:Q93" si="8">SUM(C94,C96,C98,C107)</f>
        <v>5.3015569256151291</v>
      </c>
      <c r="D93" s="168">
        <f t="shared" si="8"/>
        <v>8.8419458395600365</v>
      </c>
      <c r="E93" s="168">
        <f t="shared" si="8"/>
        <v>12.64823794125701</v>
      </c>
      <c r="F93" s="168">
        <f t="shared" si="8"/>
        <v>16.635683068714968</v>
      </c>
      <c r="G93" s="168">
        <f t="shared" si="8"/>
        <v>23.101511442932342</v>
      </c>
      <c r="H93" s="168">
        <f t="shared" si="8"/>
        <v>28.938626688992784</v>
      </c>
      <c r="I93" s="168">
        <f t="shared" si="8"/>
        <v>31.321909039909961</v>
      </c>
      <c r="J93" s="168">
        <f t="shared" si="8"/>
        <v>40.335194303404336</v>
      </c>
      <c r="K93" s="168">
        <f t="shared" si="8"/>
        <v>41.925271181550364</v>
      </c>
      <c r="L93" s="168">
        <f t="shared" si="8"/>
        <v>58.774286784271226</v>
      </c>
      <c r="M93" s="168">
        <f t="shared" si="8"/>
        <v>59.155235584881268</v>
      </c>
      <c r="N93" s="168">
        <f t="shared" si="8"/>
        <v>71.756650668795032</v>
      </c>
      <c r="O93" s="168">
        <f t="shared" si="8"/>
        <v>83.699612913716251</v>
      </c>
      <c r="P93" s="168">
        <f t="shared" si="8"/>
        <v>85.337371046132034</v>
      </c>
      <c r="Q93" s="168">
        <f t="shared" si="8"/>
        <v>94.178578898984753</v>
      </c>
    </row>
    <row r="94" spans="1:17" ht="12" customHeight="1" x14ac:dyDescent="0.25">
      <c r="A94" s="158" t="s">
        <v>65</v>
      </c>
      <c r="B94" s="157">
        <f>B95</f>
        <v>1.8552393306298345</v>
      </c>
      <c r="C94" s="157">
        <f t="shared" ref="C94:Q94" si="9">C95</f>
        <v>3.343783849845273</v>
      </c>
      <c r="D94" s="157">
        <f t="shared" si="9"/>
        <v>5.3308907499854801</v>
      </c>
      <c r="E94" s="157">
        <f t="shared" si="9"/>
        <v>7.6305360682066041</v>
      </c>
      <c r="F94" s="157">
        <f t="shared" si="9"/>
        <v>9.747789685440333</v>
      </c>
      <c r="G94" s="157">
        <f t="shared" si="9"/>
        <v>13.007780093952523</v>
      </c>
      <c r="H94" s="157">
        <f t="shared" si="9"/>
        <v>15.887969082594708</v>
      </c>
      <c r="I94" s="157">
        <f t="shared" si="9"/>
        <v>15.725692003058803</v>
      </c>
      <c r="J94" s="157">
        <f t="shared" si="9"/>
        <v>21.128371119589321</v>
      </c>
      <c r="K94" s="157">
        <f t="shared" si="9"/>
        <v>21.579047381130113</v>
      </c>
      <c r="L94" s="157">
        <f t="shared" si="9"/>
        <v>31.049955728097792</v>
      </c>
      <c r="M94" s="157">
        <f t="shared" si="9"/>
        <v>25.163009497097246</v>
      </c>
      <c r="N94" s="157">
        <f t="shared" si="9"/>
        <v>30.371113595493846</v>
      </c>
      <c r="O94" s="157">
        <f t="shared" si="9"/>
        <v>36.455898199245851</v>
      </c>
      <c r="P94" s="157">
        <f t="shared" si="9"/>
        <v>28.958197798223082</v>
      </c>
      <c r="Q94" s="157">
        <f t="shared" si="9"/>
        <v>33.473057586766622</v>
      </c>
    </row>
    <row r="95" spans="1:17" ht="12" customHeight="1" x14ac:dyDescent="0.25">
      <c r="A95" s="23" t="s">
        <v>60</v>
      </c>
      <c r="B95" s="156">
        <f>RES_hhdet_fec!B$145</f>
        <v>1.8552393306298345</v>
      </c>
      <c r="C95" s="156">
        <f>RES_hhdet_fec!C$145</f>
        <v>3.343783849845273</v>
      </c>
      <c r="D95" s="156">
        <f>RES_hhdet_fec!D$145</f>
        <v>5.3308907499854801</v>
      </c>
      <c r="E95" s="156">
        <f>RES_hhdet_fec!E$145</f>
        <v>7.6305360682066041</v>
      </c>
      <c r="F95" s="156">
        <f>RES_hhdet_fec!F$145</f>
        <v>9.747789685440333</v>
      </c>
      <c r="G95" s="156">
        <f>RES_hhdet_fec!G$145</f>
        <v>13.007780093952523</v>
      </c>
      <c r="H95" s="156">
        <f>RES_hhdet_fec!H$145</f>
        <v>15.887969082594708</v>
      </c>
      <c r="I95" s="156">
        <f>RES_hhdet_fec!I$145</f>
        <v>15.725692003058803</v>
      </c>
      <c r="J95" s="156">
        <f>RES_hhdet_fec!J$145</f>
        <v>21.128371119589321</v>
      </c>
      <c r="K95" s="156">
        <f>RES_hhdet_fec!K$145</f>
        <v>21.579047381130113</v>
      </c>
      <c r="L95" s="156">
        <f>RES_hhdet_fec!L$145</f>
        <v>31.049955728097792</v>
      </c>
      <c r="M95" s="156">
        <f>RES_hhdet_fec!M$145</f>
        <v>25.163009497097246</v>
      </c>
      <c r="N95" s="156">
        <f>RES_hhdet_fec!N$145</f>
        <v>30.371113595493846</v>
      </c>
      <c r="O95" s="156">
        <f>RES_hhdet_fec!O$145</f>
        <v>36.455898199245851</v>
      </c>
      <c r="P95" s="156">
        <f>RES_hhdet_fec!P$145</f>
        <v>28.958197798223082</v>
      </c>
      <c r="Q95" s="156">
        <f>RES_hhdet_fec!Q$145</f>
        <v>33.473057586766622</v>
      </c>
    </row>
    <row r="96" spans="1:17" ht="12" customHeight="1" x14ac:dyDescent="0.25">
      <c r="A96" s="158" t="s">
        <v>112</v>
      </c>
      <c r="B96" s="157">
        <f>B97</f>
        <v>0.12493325801891879</v>
      </c>
      <c r="C96" s="157">
        <f t="shared" ref="C96:Q96" si="10">C97</f>
        <v>0.20178064863487771</v>
      </c>
      <c r="D96" s="157">
        <f t="shared" si="10"/>
        <v>0.33382328648850407</v>
      </c>
      <c r="E96" s="157">
        <f t="shared" si="10"/>
        <v>0.46475310868672642</v>
      </c>
      <c r="F96" s="157">
        <f t="shared" si="10"/>
        <v>0.63554332691254456</v>
      </c>
      <c r="G96" s="157">
        <f t="shared" si="10"/>
        <v>0.90769424717478886</v>
      </c>
      <c r="H96" s="157">
        <f t="shared" si="10"/>
        <v>1.1282512367688515</v>
      </c>
      <c r="I96" s="157">
        <f t="shared" si="10"/>
        <v>1.3182587364158538</v>
      </c>
      <c r="J96" s="157">
        <f t="shared" si="10"/>
        <v>1.5669776233140649</v>
      </c>
      <c r="K96" s="157">
        <f t="shared" si="10"/>
        <v>1.631245162078675</v>
      </c>
      <c r="L96" s="157">
        <f t="shared" si="10"/>
        <v>2.0098435770454124</v>
      </c>
      <c r="M96" s="157">
        <f t="shared" si="10"/>
        <v>2.2860246351302655</v>
      </c>
      <c r="N96" s="157">
        <f t="shared" si="10"/>
        <v>2.4944725346045575</v>
      </c>
      <c r="O96" s="157">
        <f t="shared" si="10"/>
        <v>2.7724568173269128</v>
      </c>
      <c r="P96" s="157">
        <f t="shared" si="10"/>
        <v>3.2073720477869023</v>
      </c>
      <c r="Q96" s="157">
        <f t="shared" si="10"/>
        <v>3.3974193788355942</v>
      </c>
    </row>
    <row r="97" spans="1:17" ht="12" customHeight="1" x14ac:dyDescent="0.25">
      <c r="A97" s="23" t="s">
        <v>60</v>
      </c>
      <c r="B97" s="156">
        <f>RES_hhdet_fec!B$147</f>
        <v>0.12493325801891879</v>
      </c>
      <c r="C97" s="156">
        <f>RES_hhdet_fec!C$147</f>
        <v>0.20178064863487771</v>
      </c>
      <c r="D97" s="156">
        <f>RES_hhdet_fec!D$147</f>
        <v>0.33382328648850407</v>
      </c>
      <c r="E97" s="156">
        <f>RES_hhdet_fec!E$147</f>
        <v>0.46475310868672642</v>
      </c>
      <c r="F97" s="156">
        <f>RES_hhdet_fec!F$147</f>
        <v>0.63554332691254456</v>
      </c>
      <c r="G97" s="156">
        <f>RES_hhdet_fec!G$147</f>
        <v>0.90769424717478886</v>
      </c>
      <c r="H97" s="156">
        <f>RES_hhdet_fec!H$147</f>
        <v>1.1282512367688515</v>
      </c>
      <c r="I97" s="156">
        <f>RES_hhdet_fec!I$147</f>
        <v>1.3182587364158538</v>
      </c>
      <c r="J97" s="156">
        <f>RES_hhdet_fec!J$147</f>
        <v>1.5669776233140649</v>
      </c>
      <c r="K97" s="156">
        <f>RES_hhdet_fec!K$147</f>
        <v>1.631245162078675</v>
      </c>
      <c r="L97" s="156">
        <f>RES_hhdet_fec!L$147</f>
        <v>2.0098435770454124</v>
      </c>
      <c r="M97" s="156">
        <f>RES_hhdet_fec!M$147</f>
        <v>2.2860246351302655</v>
      </c>
      <c r="N97" s="156">
        <f>RES_hhdet_fec!N$147</f>
        <v>2.4944725346045575</v>
      </c>
      <c r="O97" s="156">
        <f>RES_hhdet_fec!O$147</f>
        <v>2.7724568173269128</v>
      </c>
      <c r="P97" s="156">
        <f>RES_hhdet_fec!P$147</f>
        <v>3.2073720477869023</v>
      </c>
      <c r="Q97" s="156">
        <f>RES_hhdet_fec!Q$147</f>
        <v>3.3974193788355942</v>
      </c>
    </row>
    <row r="98" spans="1:17" ht="12" customHeight="1" x14ac:dyDescent="0.25">
      <c r="A98" s="158" t="s">
        <v>63</v>
      </c>
      <c r="B98" s="157">
        <f>SUM(B99:B100,B103:B104)</f>
        <v>0.71820013715588649</v>
      </c>
      <c r="C98" s="157">
        <f t="shared" ref="C98:Q98" si="11">SUM(C99:C100,C103:C104)</f>
        <v>1.3013333968238143</v>
      </c>
      <c r="D98" s="157">
        <f t="shared" si="11"/>
        <v>2.3743494836170309</v>
      </c>
      <c r="E98" s="157">
        <f t="shared" si="11"/>
        <v>3.4037673299361466</v>
      </c>
      <c r="F98" s="157">
        <f t="shared" si="11"/>
        <v>4.6713510157267484</v>
      </c>
      <c r="G98" s="157">
        <f t="shared" si="11"/>
        <v>6.8684239035293233</v>
      </c>
      <c r="H98" s="157">
        <f t="shared" si="11"/>
        <v>8.8326184178774962</v>
      </c>
      <c r="I98" s="157">
        <f t="shared" si="11"/>
        <v>10.599818226349065</v>
      </c>
      <c r="J98" s="157">
        <f t="shared" si="11"/>
        <v>13.083647786741251</v>
      </c>
      <c r="K98" s="157">
        <f t="shared" si="11"/>
        <v>13.932039170724225</v>
      </c>
      <c r="L98" s="157">
        <f t="shared" si="11"/>
        <v>19.322265252530006</v>
      </c>
      <c r="M98" s="157">
        <f t="shared" si="11"/>
        <v>23.95270198356765</v>
      </c>
      <c r="N98" s="157">
        <f t="shared" si="11"/>
        <v>29.519001704472263</v>
      </c>
      <c r="O98" s="157">
        <f t="shared" si="11"/>
        <v>33.415564007063985</v>
      </c>
      <c r="P98" s="157">
        <f t="shared" si="11"/>
        <v>40.040724210447323</v>
      </c>
      <c r="Q98" s="157">
        <f t="shared" si="11"/>
        <v>43.586282967150076</v>
      </c>
    </row>
    <row r="99" spans="1:17" ht="12" customHeight="1" x14ac:dyDescent="0.25">
      <c r="A99" s="167" t="s">
        <v>144</v>
      </c>
      <c r="B99" s="132">
        <f>RES_hhdet_fec!B$149</f>
        <v>3.6316007191701839E-2</v>
      </c>
      <c r="C99" s="132">
        <f>RES_hhdet_fec!C$149</f>
        <v>4.5479471577962442E-2</v>
      </c>
      <c r="D99" s="132">
        <f>RES_hhdet_fec!D$149</f>
        <v>4.8991083729514009E-2</v>
      </c>
      <c r="E99" s="132">
        <f>RES_hhdet_fec!E$149</f>
        <v>5.3659848368340979E-2</v>
      </c>
      <c r="F99" s="132">
        <f>RES_hhdet_fec!F$149</f>
        <v>6.141937936955718E-2</v>
      </c>
      <c r="G99" s="132">
        <f>RES_hhdet_fec!G$149</f>
        <v>7.609168286424349E-2</v>
      </c>
      <c r="H99" s="132">
        <f>RES_hhdet_fec!H$149</f>
        <v>8.4477649496019228E-2</v>
      </c>
      <c r="I99" s="132">
        <f>RES_hhdet_fec!I$149</f>
        <v>9.4069787979483219E-2</v>
      </c>
      <c r="J99" s="132">
        <f>RES_hhdet_fec!J$149</f>
        <v>0.10257339924777796</v>
      </c>
      <c r="K99" s="132">
        <f>RES_hhdet_fec!K$149</f>
        <v>0.1040800060886483</v>
      </c>
      <c r="L99" s="132">
        <f>RES_hhdet_fec!L$149</f>
        <v>0.10477778510395487</v>
      </c>
      <c r="M99" s="132">
        <f>RES_hhdet_fec!M$149</f>
        <v>0.10712495761218388</v>
      </c>
      <c r="N99" s="132">
        <f>RES_hhdet_fec!N$149</f>
        <v>0.10960131883982628</v>
      </c>
      <c r="O99" s="132">
        <f>RES_hhdet_fec!O$149</f>
        <v>0.11022930310659555</v>
      </c>
      <c r="P99" s="132">
        <f>RES_hhdet_fec!P$149</f>
        <v>0.11056801126437069</v>
      </c>
      <c r="Q99" s="132">
        <f>RES_hhdet_fec!Q$149</f>
        <v>0.11236341878354024</v>
      </c>
    </row>
    <row r="100" spans="1:17" ht="12" customHeight="1" x14ac:dyDescent="0.25">
      <c r="A100" s="167" t="s">
        <v>143</v>
      </c>
      <c r="B100" s="132">
        <f>SUM(B101:B102)</f>
        <v>8.7516927718177793E-4</v>
      </c>
      <c r="C100" s="132">
        <f t="shared" ref="C100:Q100" si="12">SUM(C101:C102)</f>
        <v>1.0933963364552996E-3</v>
      </c>
      <c r="D100" s="132">
        <f t="shared" si="12"/>
        <v>1.3331715378441912E-3</v>
      </c>
      <c r="E100" s="132">
        <f t="shared" si="12"/>
        <v>1.54258976914128E-3</v>
      </c>
      <c r="F100" s="132">
        <f t="shared" si="12"/>
        <v>1.9708915687400423E-3</v>
      </c>
      <c r="G100" s="132">
        <f t="shared" si="12"/>
        <v>2.415666137461402E-3</v>
      </c>
      <c r="H100" s="132">
        <f t="shared" si="12"/>
        <v>2.8927042527485116E-3</v>
      </c>
      <c r="I100" s="132">
        <f t="shared" si="12"/>
        <v>3.3348139078497969E-3</v>
      </c>
      <c r="J100" s="132">
        <f t="shared" si="12"/>
        <v>3.766242995832436E-3</v>
      </c>
      <c r="K100" s="132">
        <f t="shared" si="12"/>
        <v>4.1746118459316433E-3</v>
      </c>
      <c r="L100" s="132">
        <f t="shared" si="12"/>
        <v>4.3897713791154541E-3</v>
      </c>
      <c r="M100" s="132">
        <f t="shared" si="12"/>
        <v>4.6799429114256844E-3</v>
      </c>
      <c r="N100" s="132">
        <f t="shared" si="12"/>
        <v>4.916810819874798E-3</v>
      </c>
      <c r="O100" s="132">
        <f t="shared" si="12"/>
        <v>5.1450438438727826E-3</v>
      </c>
      <c r="P100" s="132">
        <f t="shared" si="12"/>
        <v>5.1501286648993538E-3</v>
      </c>
      <c r="Q100" s="132">
        <f t="shared" si="12"/>
        <v>5.1634901317233264E-3</v>
      </c>
    </row>
    <row r="101" spans="1:17" ht="12" customHeight="1" x14ac:dyDescent="0.25">
      <c r="A101" s="166" t="s">
        <v>57</v>
      </c>
      <c r="B101" s="165">
        <f>RES_hhdet_fec!B$151</f>
        <v>6.6965687020159766E-4</v>
      </c>
      <c r="C101" s="165">
        <f>RES_hhdet_fec!C$151</f>
        <v>8.3507504309820264E-4</v>
      </c>
      <c r="D101" s="165">
        <f>RES_hhdet_fec!D$151</f>
        <v>1.0163043965165167E-3</v>
      </c>
      <c r="E101" s="165">
        <f>RES_hhdet_fec!E$151</f>
        <v>1.1738091830574501E-3</v>
      </c>
      <c r="F101" s="165">
        <f>RES_hhdet_fec!F$151</f>
        <v>1.4970973721329707E-3</v>
      </c>
      <c r="G101" s="165">
        <f>RES_hhdet_fec!G$151</f>
        <v>1.8318368096947345E-3</v>
      </c>
      <c r="H101" s="165">
        <f>RES_hhdet_fec!H$151</f>
        <v>2.1896814056483358E-3</v>
      </c>
      <c r="I101" s="165">
        <f>RES_hhdet_fec!I$151</f>
        <v>2.5197264637361353E-3</v>
      </c>
      <c r="J101" s="165">
        <f>RES_hhdet_fec!J$151</f>
        <v>2.8406918839296827E-3</v>
      </c>
      <c r="K101" s="165">
        <f>RES_hhdet_fec!K$151</f>
        <v>3.1427581300606682E-3</v>
      </c>
      <c r="L101" s="165">
        <f>RES_hhdet_fec!L$151</f>
        <v>3.298090088017945E-3</v>
      </c>
      <c r="M101" s="165">
        <f>RES_hhdet_fec!M$151</f>
        <v>3.5320185299669415E-3</v>
      </c>
      <c r="N101" s="165">
        <f>RES_hhdet_fec!N$151</f>
        <v>3.7139783398329796E-3</v>
      </c>
      <c r="O101" s="165">
        <f>RES_hhdet_fec!O$151</f>
        <v>3.8866228335934167E-3</v>
      </c>
      <c r="P101" s="165">
        <f>RES_hhdet_fec!P$151</f>
        <v>3.8893923962408164E-3</v>
      </c>
      <c r="Q101" s="165">
        <f>RES_hhdet_fec!Q$151</f>
        <v>3.897524619057837E-3</v>
      </c>
    </row>
    <row r="102" spans="1:17" ht="12" customHeight="1" x14ac:dyDescent="0.25">
      <c r="A102" s="147" t="s">
        <v>59</v>
      </c>
      <c r="B102" s="164">
        <f>RES_hhdet_fec!B$152</f>
        <v>2.0551240698018025E-4</v>
      </c>
      <c r="C102" s="164">
        <f>RES_hhdet_fec!C$152</f>
        <v>2.5832129335709686E-4</v>
      </c>
      <c r="D102" s="164">
        <f>RES_hhdet_fec!D$152</f>
        <v>3.1686714132767453E-4</v>
      </c>
      <c r="E102" s="164">
        <f>RES_hhdet_fec!E$152</f>
        <v>3.6878058608382994E-4</v>
      </c>
      <c r="F102" s="164">
        <f>RES_hhdet_fec!F$152</f>
        <v>4.7379419660707154E-4</v>
      </c>
      <c r="G102" s="164">
        <f>RES_hhdet_fec!G$152</f>
        <v>5.8382932776666722E-4</v>
      </c>
      <c r="H102" s="164">
        <f>RES_hhdet_fec!H$152</f>
        <v>7.0302284710017568E-4</v>
      </c>
      <c r="I102" s="164">
        <f>RES_hhdet_fec!I$152</f>
        <v>8.1508744411366136E-4</v>
      </c>
      <c r="J102" s="164">
        <f>RES_hhdet_fec!J$152</f>
        <v>9.2555111190275306E-4</v>
      </c>
      <c r="K102" s="164">
        <f>RES_hhdet_fec!K$152</f>
        <v>1.031853715870975E-3</v>
      </c>
      <c r="L102" s="164">
        <f>RES_hhdet_fec!L$152</f>
        <v>1.0916812910975093E-3</v>
      </c>
      <c r="M102" s="164">
        <f>RES_hhdet_fec!M$152</f>
        <v>1.1479243814587433E-3</v>
      </c>
      <c r="N102" s="164">
        <f>RES_hhdet_fec!N$152</f>
        <v>1.2028324800418186E-3</v>
      </c>
      <c r="O102" s="164">
        <f>RES_hhdet_fec!O$152</f>
        <v>1.2584210102793657E-3</v>
      </c>
      <c r="P102" s="164">
        <f>RES_hhdet_fec!P$152</f>
        <v>1.2607362686585374E-3</v>
      </c>
      <c r="Q102" s="164">
        <f>RES_hhdet_fec!Q$152</f>
        <v>1.2659655126654892E-3</v>
      </c>
    </row>
    <row r="103" spans="1:17" ht="12" customHeight="1" x14ac:dyDescent="0.25">
      <c r="A103" s="163" t="s">
        <v>142</v>
      </c>
      <c r="B103" s="162">
        <f>RES_hhdet_fec!B$153</f>
        <v>0.66651545681137581</v>
      </c>
      <c r="C103" s="162">
        <f>RES_hhdet_fec!C$153</f>
        <v>1.22508288946185</v>
      </c>
      <c r="D103" s="162">
        <f>RES_hhdet_fec!D$153</f>
        <v>2.2647734446618766</v>
      </c>
      <c r="E103" s="162">
        <f>RES_hhdet_fec!E$153</f>
        <v>3.2567857629456514</v>
      </c>
      <c r="F103" s="162">
        <f>RES_hhdet_fec!F$153</f>
        <v>4.4710557761073426</v>
      </c>
      <c r="G103" s="162">
        <f>RES_hhdet_fec!G$153</f>
        <v>6.5776089651707226</v>
      </c>
      <c r="H103" s="162">
        <f>RES_hhdet_fec!H$153</f>
        <v>8.4656716298147163</v>
      </c>
      <c r="I103" s="162">
        <f>RES_hhdet_fec!I$153</f>
        <v>10.151320397525852</v>
      </c>
      <c r="J103" s="162">
        <f>RES_hhdet_fec!J$153</f>
        <v>12.523951191798242</v>
      </c>
      <c r="K103" s="162">
        <f>RES_hhdet_fec!K$153</f>
        <v>13.302799836713865</v>
      </c>
      <c r="L103" s="162">
        <f>RES_hhdet_fec!L$153</f>
        <v>18.45425492520528</v>
      </c>
      <c r="M103" s="162">
        <f>RES_hhdet_fec!M$153</f>
        <v>22.877145749002104</v>
      </c>
      <c r="N103" s="162">
        <f>RES_hhdet_fec!N$153</f>
        <v>28.206293843778987</v>
      </c>
      <c r="O103" s="162">
        <f>RES_hhdet_fec!O$153</f>
        <v>31.905207581326621</v>
      </c>
      <c r="P103" s="162">
        <f>RES_hhdet_fec!P$153</f>
        <v>38.229081129095476</v>
      </c>
      <c r="Q103" s="162">
        <f>RES_hhdet_fec!Q$153</f>
        <v>41.627403240068503</v>
      </c>
    </row>
    <row r="104" spans="1:17" ht="12" customHeight="1" x14ac:dyDescent="0.25">
      <c r="A104" s="161" t="s">
        <v>141</v>
      </c>
      <c r="B104" s="160">
        <f>SUM(B105:B106)</f>
        <v>1.4493503875627076E-2</v>
      </c>
      <c r="C104" s="160">
        <f t="shared" ref="C104:Q104" si="13">SUM(C105:C106)</f>
        <v>2.9677639447546585E-2</v>
      </c>
      <c r="D104" s="160">
        <f t="shared" si="13"/>
        <v>5.9251783687795982E-2</v>
      </c>
      <c r="E104" s="160">
        <f t="shared" si="13"/>
        <v>9.177912885301287E-2</v>
      </c>
      <c r="F104" s="160">
        <f t="shared" si="13"/>
        <v>0.13690496868110824</v>
      </c>
      <c r="G104" s="160">
        <f t="shared" si="13"/>
        <v>0.21230758935689611</v>
      </c>
      <c r="H104" s="160">
        <f t="shared" si="13"/>
        <v>0.27957643431401336</v>
      </c>
      <c r="I104" s="160">
        <f t="shared" si="13"/>
        <v>0.35109322693587808</v>
      </c>
      <c r="J104" s="160">
        <f t="shared" si="13"/>
        <v>0.45335695269939935</v>
      </c>
      <c r="K104" s="160">
        <f t="shared" si="13"/>
        <v>0.52098471607578034</v>
      </c>
      <c r="L104" s="160">
        <f t="shared" si="13"/>
        <v>0.75884277084165574</v>
      </c>
      <c r="M104" s="160">
        <f t="shared" si="13"/>
        <v>0.96375133404193636</v>
      </c>
      <c r="N104" s="160">
        <f t="shared" si="13"/>
        <v>1.198189731033577</v>
      </c>
      <c r="O104" s="160">
        <f t="shared" si="13"/>
        <v>1.3949820787868932</v>
      </c>
      <c r="P104" s="160">
        <f t="shared" si="13"/>
        <v>1.6959249414225746</v>
      </c>
      <c r="Q104" s="160">
        <f t="shared" si="13"/>
        <v>1.8413528181663055</v>
      </c>
    </row>
    <row r="105" spans="1:17" ht="12" customHeight="1" x14ac:dyDescent="0.25">
      <c r="A105" s="148" t="s">
        <v>60</v>
      </c>
      <c r="B105" s="156">
        <f>RES_hhdet_fec!B$155</f>
        <v>1.0897036753473921E-2</v>
      </c>
      <c r="C105" s="156">
        <f>RES_hhdet_fec!C$155</f>
        <v>2.2444643233547872E-2</v>
      </c>
      <c r="D105" s="156">
        <f>RES_hhdet_fec!D$155</f>
        <v>4.504557351827191E-2</v>
      </c>
      <c r="E105" s="156">
        <f>RES_hhdet_fec!E$155</f>
        <v>6.9810342510590428E-2</v>
      </c>
      <c r="F105" s="156">
        <f>RES_hhdet_fec!F$155</f>
        <v>0.10368673111899024</v>
      </c>
      <c r="G105" s="156">
        <f>RES_hhdet_fec!G$155</f>
        <v>0.16050600536596271</v>
      </c>
      <c r="H105" s="156">
        <f>RES_hhdet_fec!H$155</f>
        <v>0.21127506078420399</v>
      </c>
      <c r="I105" s="156">
        <f>RES_hhdet_fec!I$155</f>
        <v>0.26594375860747094</v>
      </c>
      <c r="J105" s="156">
        <f>RES_hhdet_fec!J$155</f>
        <v>0.34582969116952067</v>
      </c>
      <c r="K105" s="156">
        <f>RES_hhdet_fec!K$155</f>
        <v>0.4001492151382583</v>
      </c>
      <c r="L105" s="156">
        <f>RES_hhdet_fec!L$155</f>
        <v>0.5872304718811272</v>
      </c>
      <c r="M105" s="156">
        <f>RES_hhdet_fec!M$155</f>
        <v>0.75543039034006643</v>
      </c>
      <c r="N105" s="156">
        <f>RES_hhdet_fec!N$155</f>
        <v>0.95357734395598159</v>
      </c>
      <c r="O105" s="156">
        <f>RES_hhdet_fec!O$155</f>
        <v>1.1016605554778638</v>
      </c>
      <c r="P105" s="156">
        <f>RES_hhdet_fec!P$155</f>
        <v>1.3349706662435976</v>
      </c>
      <c r="Q105" s="156">
        <f>RES_hhdet_fec!Q$155</f>
        <v>1.4520959440110734</v>
      </c>
    </row>
    <row r="106" spans="1:17" ht="12" customHeight="1" x14ac:dyDescent="0.25">
      <c r="A106" s="148" t="s">
        <v>59</v>
      </c>
      <c r="B106" s="156">
        <f>RES_hhdet_fec!B$156</f>
        <v>3.5964671221531542E-3</v>
      </c>
      <c r="C106" s="156">
        <f>RES_hhdet_fec!C$156</f>
        <v>7.2329962139987131E-3</v>
      </c>
      <c r="D106" s="156">
        <f>RES_hhdet_fec!D$156</f>
        <v>1.4206210169524074E-2</v>
      </c>
      <c r="E106" s="156">
        <f>RES_hhdet_fec!E$156</f>
        <v>2.1968786342422442E-2</v>
      </c>
      <c r="F106" s="156">
        <f>RES_hhdet_fec!F$156</f>
        <v>3.321823756211801E-2</v>
      </c>
      <c r="G106" s="156">
        <f>RES_hhdet_fec!G$156</f>
        <v>5.1801583990933403E-2</v>
      </c>
      <c r="H106" s="156">
        <f>RES_hhdet_fec!H$156</f>
        <v>6.8301373529809389E-2</v>
      </c>
      <c r="I106" s="156">
        <f>RES_hhdet_fec!I$156</f>
        <v>8.5149468328407155E-2</v>
      </c>
      <c r="J106" s="156">
        <f>RES_hhdet_fec!J$156</f>
        <v>0.10752726152987868</v>
      </c>
      <c r="K106" s="156">
        <f>RES_hhdet_fec!K$156</f>
        <v>0.12083550093752203</v>
      </c>
      <c r="L106" s="156">
        <f>RES_hhdet_fec!L$156</f>
        <v>0.17161229896052854</v>
      </c>
      <c r="M106" s="156">
        <f>RES_hhdet_fec!M$156</f>
        <v>0.20832094370186999</v>
      </c>
      <c r="N106" s="156">
        <f>RES_hhdet_fec!N$156</f>
        <v>0.24461238707759533</v>
      </c>
      <c r="O106" s="156">
        <f>RES_hhdet_fec!O$156</f>
        <v>0.29332152330902939</v>
      </c>
      <c r="P106" s="156">
        <f>RES_hhdet_fec!P$156</f>
        <v>0.36095427517897688</v>
      </c>
      <c r="Q106" s="156">
        <f>RES_hhdet_fec!Q$156</f>
        <v>0.38925687415523197</v>
      </c>
    </row>
    <row r="107" spans="1:17" ht="12" customHeight="1" x14ac:dyDescent="0.25">
      <c r="A107" s="158" t="s">
        <v>62</v>
      </c>
      <c r="B107" s="157">
        <f>SUM(B108:B109)</f>
        <v>0.25397381132623364</v>
      </c>
      <c r="C107" s="157">
        <f t="shared" ref="C107:Q107" si="14">SUM(C108:C109)</f>
        <v>0.45465903031116434</v>
      </c>
      <c r="D107" s="157">
        <f t="shared" si="14"/>
        <v>0.80288231946902133</v>
      </c>
      <c r="E107" s="157">
        <f t="shared" si="14"/>
        <v>1.149181434427532</v>
      </c>
      <c r="F107" s="157">
        <f t="shared" si="14"/>
        <v>1.5809990406353394</v>
      </c>
      <c r="G107" s="157">
        <f t="shared" si="14"/>
        <v>2.3176131982757093</v>
      </c>
      <c r="H107" s="157">
        <f t="shared" si="14"/>
        <v>3.0897879517517297</v>
      </c>
      <c r="I107" s="157">
        <f t="shared" si="14"/>
        <v>3.6781400740862384</v>
      </c>
      <c r="J107" s="157">
        <f t="shared" si="14"/>
        <v>4.5561977737597008</v>
      </c>
      <c r="K107" s="157">
        <f t="shared" si="14"/>
        <v>4.7829394676173553</v>
      </c>
      <c r="L107" s="157">
        <f t="shared" si="14"/>
        <v>6.392222226598026</v>
      </c>
      <c r="M107" s="157">
        <f t="shared" si="14"/>
        <v>7.7534994690861048</v>
      </c>
      <c r="N107" s="157">
        <f t="shared" si="14"/>
        <v>9.372062834224371</v>
      </c>
      <c r="O107" s="157">
        <f t="shared" si="14"/>
        <v>11.055693890079493</v>
      </c>
      <c r="P107" s="157">
        <f t="shared" si="14"/>
        <v>13.131076989674728</v>
      </c>
      <c r="Q107" s="157">
        <f t="shared" si="14"/>
        <v>13.721818966232465</v>
      </c>
    </row>
    <row r="108" spans="1:17" ht="12" customHeight="1" x14ac:dyDescent="0.25">
      <c r="A108" s="23" t="s">
        <v>57</v>
      </c>
      <c r="B108" s="156">
        <f>RES_hhdet_fec!B$158</f>
        <v>0.12127033023321354</v>
      </c>
      <c r="C108" s="156">
        <f>RES_hhdet_fec!C$158</f>
        <v>0.21908604275192389</v>
      </c>
      <c r="D108" s="156">
        <f>RES_hhdet_fec!D$158</f>
        <v>0.34594121704784453</v>
      </c>
      <c r="E108" s="156">
        <f>RES_hhdet_fec!E$158</f>
        <v>0.47917221957610262</v>
      </c>
      <c r="F108" s="156">
        <f>RES_hhdet_fec!F$158</f>
        <v>0.61039288736221109</v>
      </c>
      <c r="G108" s="156">
        <f>RES_hhdet_fec!G$158</f>
        <v>0.8114235942039919</v>
      </c>
      <c r="H108" s="156">
        <f>RES_hhdet_fec!H$158</f>
        <v>1.1534815055281369</v>
      </c>
      <c r="I108" s="156">
        <f>RES_hhdet_fec!I$158</f>
        <v>1.1984947433445561</v>
      </c>
      <c r="J108" s="156">
        <f>RES_hhdet_fec!J$158</f>
        <v>1.548287164962947</v>
      </c>
      <c r="K108" s="156">
        <f>RES_hhdet_fec!K$158</f>
        <v>1.5825445196188832</v>
      </c>
      <c r="L108" s="156">
        <f>RES_hhdet_fec!L$158</f>
        <v>2.4413617455739072</v>
      </c>
      <c r="M108" s="156">
        <f>RES_hhdet_fec!M$158</f>
        <v>1.9017508946683361</v>
      </c>
      <c r="N108" s="156">
        <f>RES_hhdet_fec!N$158</f>
        <v>2.314073301050247</v>
      </c>
      <c r="O108" s="156">
        <f>RES_hhdet_fec!O$158</f>
        <v>2.857623661841397</v>
      </c>
      <c r="P108" s="156">
        <f>RES_hhdet_fec!P$158</f>
        <v>2.091788857412058</v>
      </c>
      <c r="Q108" s="156">
        <f>RES_hhdet_fec!Q$158</f>
        <v>2.1774425470214291</v>
      </c>
    </row>
    <row r="109" spans="1:17" ht="12" customHeight="1" x14ac:dyDescent="0.25">
      <c r="A109" s="29" t="s">
        <v>140</v>
      </c>
      <c r="B109" s="57">
        <f>RES_hhdet_fec!B$159</f>
        <v>0.13270348109302013</v>
      </c>
      <c r="C109" s="57">
        <f>RES_hhdet_fec!C$159</f>
        <v>0.23557298755924044</v>
      </c>
      <c r="D109" s="57">
        <f>RES_hhdet_fec!D$159</f>
        <v>0.45694110242117675</v>
      </c>
      <c r="E109" s="57">
        <f>RES_hhdet_fec!E$159</f>
        <v>0.67000921485142939</v>
      </c>
      <c r="F109" s="57">
        <f>RES_hhdet_fec!F$159</f>
        <v>0.97060615327312816</v>
      </c>
      <c r="G109" s="57">
        <f>RES_hhdet_fec!G$159</f>
        <v>1.5061896040717175</v>
      </c>
      <c r="H109" s="57">
        <f>RES_hhdet_fec!H$159</f>
        <v>1.9363064462235928</v>
      </c>
      <c r="I109" s="57">
        <f>RES_hhdet_fec!I$159</f>
        <v>2.4796453307416826</v>
      </c>
      <c r="J109" s="57">
        <f>RES_hhdet_fec!J$159</f>
        <v>3.0079106087967533</v>
      </c>
      <c r="K109" s="57">
        <f>RES_hhdet_fec!K$159</f>
        <v>3.2003949479984724</v>
      </c>
      <c r="L109" s="57">
        <f>RES_hhdet_fec!L$159</f>
        <v>3.9508604810241192</v>
      </c>
      <c r="M109" s="57">
        <f>RES_hhdet_fec!M$159</f>
        <v>5.8517485744177682</v>
      </c>
      <c r="N109" s="57">
        <f>RES_hhdet_fec!N$159</f>
        <v>7.0579895331741245</v>
      </c>
      <c r="O109" s="57">
        <f>RES_hhdet_fec!O$159</f>
        <v>8.1980702282380946</v>
      </c>
      <c r="P109" s="57">
        <f>RES_hhdet_fec!P$159</f>
        <v>11.039288132262671</v>
      </c>
      <c r="Q109" s="57">
        <f>RES_hhdet_fec!Q$159</f>
        <v>11.544376419211037</v>
      </c>
    </row>
    <row r="111" spans="1:17" ht="12" customHeight="1" x14ac:dyDescent="0.25">
      <c r="A111" s="152" t="s">
        <v>119</v>
      </c>
      <c r="B111" s="168">
        <f>SUM(B112,B114,B116,B125)</f>
        <v>3.1861562620192765</v>
      </c>
      <c r="C111" s="168">
        <f t="shared" ref="C111:Q111" si="15">SUM(C112,C114,C116,C125)</f>
        <v>5.9291248609643041</v>
      </c>
      <c r="D111" s="168">
        <f t="shared" si="15"/>
        <v>10.095641350499598</v>
      </c>
      <c r="E111" s="168">
        <f t="shared" si="15"/>
        <v>14.802475454536843</v>
      </c>
      <c r="F111" s="168">
        <f t="shared" si="15"/>
        <v>19.873920382921288</v>
      </c>
      <c r="G111" s="168">
        <f t="shared" si="15"/>
        <v>28.293630624528088</v>
      </c>
      <c r="H111" s="168">
        <f t="shared" si="15"/>
        <v>36.069233969137798</v>
      </c>
      <c r="I111" s="168">
        <f t="shared" si="15"/>
        <v>39.018148187904693</v>
      </c>
      <c r="J111" s="168">
        <f t="shared" si="15"/>
        <v>52.561707479584669</v>
      </c>
      <c r="K111" s="168">
        <f t="shared" si="15"/>
        <v>54.915693783699716</v>
      </c>
      <c r="L111" s="168">
        <f t="shared" si="15"/>
        <v>83.96811495552744</v>
      </c>
      <c r="M111" s="168">
        <f t="shared" si="15"/>
        <v>81.647373029927962</v>
      </c>
      <c r="N111" s="168">
        <f t="shared" si="15"/>
        <v>101.86848639023052</v>
      </c>
      <c r="O111" s="168">
        <f t="shared" si="15"/>
        <v>124.73012830741864</v>
      </c>
      <c r="P111" s="168">
        <f t="shared" si="15"/>
        <v>121.00846895153674</v>
      </c>
      <c r="Q111" s="168">
        <f t="shared" si="15"/>
        <v>137.50274492978227</v>
      </c>
    </row>
    <row r="112" spans="1:17" ht="12" customHeight="1" x14ac:dyDescent="0.25">
      <c r="A112" s="158" t="s">
        <v>65</v>
      </c>
      <c r="B112" s="157">
        <f>B113</f>
        <v>2.3044468874508799</v>
      </c>
      <c r="C112" s="157">
        <f t="shared" ref="C112:Q112" si="16">C113</f>
        <v>4.3208266399584154</v>
      </c>
      <c r="D112" s="157">
        <f t="shared" si="16"/>
        <v>7.1585526482181203</v>
      </c>
      <c r="E112" s="157">
        <f t="shared" si="16"/>
        <v>10.559301905783013</v>
      </c>
      <c r="F112" s="157">
        <f t="shared" si="16"/>
        <v>13.968065241770665</v>
      </c>
      <c r="G112" s="157">
        <f t="shared" si="16"/>
        <v>19.532446618448041</v>
      </c>
      <c r="H112" s="157">
        <f t="shared" si="16"/>
        <v>24.733821422538121</v>
      </c>
      <c r="I112" s="157">
        <f t="shared" si="16"/>
        <v>25.334910340409255</v>
      </c>
      <c r="J112" s="157">
        <f t="shared" si="16"/>
        <v>35.63719478399684</v>
      </c>
      <c r="K112" s="157">
        <f t="shared" si="16"/>
        <v>36.919479523021209</v>
      </c>
      <c r="L112" s="157">
        <f t="shared" si="16"/>
        <v>59.274196317418642</v>
      </c>
      <c r="M112" s="157">
        <f t="shared" si="16"/>
        <v>50.870052323717736</v>
      </c>
      <c r="N112" s="157">
        <f t="shared" si="16"/>
        <v>64.524679981796254</v>
      </c>
      <c r="O112" s="157">
        <f t="shared" si="16"/>
        <v>81.71849166743759</v>
      </c>
      <c r="P112" s="157">
        <f t="shared" si="16"/>
        <v>68.689109800992313</v>
      </c>
      <c r="Q112" s="157">
        <f t="shared" si="16"/>
        <v>80.980593884268004</v>
      </c>
    </row>
    <row r="113" spans="1:17" ht="12" customHeight="1" x14ac:dyDescent="0.25">
      <c r="A113" s="23" t="s">
        <v>60</v>
      </c>
      <c r="B113" s="156">
        <f>RES_hhdet_tes!B$145</f>
        <v>2.3044468874508799</v>
      </c>
      <c r="C113" s="156">
        <f>RES_hhdet_tes!C$145</f>
        <v>4.3208266399584154</v>
      </c>
      <c r="D113" s="156">
        <f>RES_hhdet_tes!D$145</f>
        <v>7.1585526482181203</v>
      </c>
      <c r="E113" s="156">
        <f>RES_hhdet_tes!E$145</f>
        <v>10.559301905783013</v>
      </c>
      <c r="F113" s="156">
        <f>RES_hhdet_tes!F$145</f>
        <v>13.968065241770665</v>
      </c>
      <c r="G113" s="156">
        <f>RES_hhdet_tes!G$145</f>
        <v>19.532446618448041</v>
      </c>
      <c r="H113" s="156">
        <f>RES_hhdet_tes!H$145</f>
        <v>24.733821422538121</v>
      </c>
      <c r="I113" s="156">
        <f>RES_hhdet_tes!I$145</f>
        <v>25.334910340409255</v>
      </c>
      <c r="J113" s="156">
        <f>RES_hhdet_tes!J$145</f>
        <v>35.63719478399684</v>
      </c>
      <c r="K113" s="156">
        <f>RES_hhdet_tes!K$145</f>
        <v>36.919479523021209</v>
      </c>
      <c r="L113" s="156">
        <f>RES_hhdet_tes!L$145</f>
        <v>59.274196317418642</v>
      </c>
      <c r="M113" s="156">
        <f>RES_hhdet_tes!M$145</f>
        <v>50.870052323717736</v>
      </c>
      <c r="N113" s="156">
        <f>RES_hhdet_tes!N$145</f>
        <v>64.524679981796254</v>
      </c>
      <c r="O113" s="156">
        <f>RES_hhdet_tes!O$145</f>
        <v>81.71849166743759</v>
      </c>
      <c r="P113" s="156">
        <f>RES_hhdet_tes!P$145</f>
        <v>68.689109800992313</v>
      </c>
      <c r="Q113" s="156">
        <f>RES_hhdet_tes!Q$145</f>
        <v>80.980593884268004</v>
      </c>
    </row>
    <row r="114" spans="1:17" ht="12" customHeight="1" x14ac:dyDescent="0.25">
      <c r="A114" s="158" t="s">
        <v>112</v>
      </c>
      <c r="B114" s="157">
        <f>B115</f>
        <v>0.20623729575629335</v>
      </c>
      <c r="C114" s="157">
        <f t="shared" ref="C114:Q114" si="17">C115</f>
        <v>0.36561443082767758</v>
      </c>
      <c r="D114" s="157">
        <f t="shared" si="17"/>
        <v>0.64314914058035355</v>
      </c>
      <c r="E114" s="157">
        <f t="shared" si="17"/>
        <v>0.92861463959852231</v>
      </c>
      <c r="F114" s="157">
        <f t="shared" si="17"/>
        <v>1.3118626107455185</v>
      </c>
      <c r="G114" s="157">
        <f t="shared" si="17"/>
        <v>1.9444735239166997</v>
      </c>
      <c r="H114" s="157">
        <f t="shared" si="17"/>
        <v>2.4888330230081572</v>
      </c>
      <c r="I114" s="157">
        <f t="shared" si="17"/>
        <v>2.9911890959312797</v>
      </c>
      <c r="J114" s="157">
        <f t="shared" si="17"/>
        <v>3.6963068682763995</v>
      </c>
      <c r="K114" s="157">
        <f t="shared" si="17"/>
        <v>3.8945251064765194</v>
      </c>
      <c r="L114" s="157">
        <f t="shared" si="17"/>
        <v>5.2758838740399909</v>
      </c>
      <c r="M114" s="157">
        <f t="shared" si="17"/>
        <v>6.3138795648583947</v>
      </c>
      <c r="N114" s="157">
        <f t="shared" si="17"/>
        <v>7.2052233265028516</v>
      </c>
      <c r="O114" s="157">
        <f t="shared" si="17"/>
        <v>8.4161896705752977</v>
      </c>
      <c r="P114" s="157">
        <f t="shared" si="17"/>
        <v>10.271233289926588</v>
      </c>
      <c r="Q114" s="157">
        <f t="shared" si="17"/>
        <v>11.086969842855645</v>
      </c>
    </row>
    <row r="115" spans="1:17" ht="12" customHeight="1" x14ac:dyDescent="0.25">
      <c r="A115" s="23" t="s">
        <v>60</v>
      </c>
      <c r="B115" s="156">
        <f>RES_hhdet_tes!B$147</f>
        <v>0.20623729575629335</v>
      </c>
      <c r="C115" s="156">
        <f>RES_hhdet_tes!C$147</f>
        <v>0.36561443082767758</v>
      </c>
      <c r="D115" s="156">
        <f>RES_hhdet_tes!D$147</f>
        <v>0.64314914058035355</v>
      </c>
      <c r="E115" s="156">
        <f>RES_hhdet_tes!E$147</f>
        <v>0.92861463959852231</v>
      </c>
      <c r="F115" s="156">
        <f>RES_hhdet_tes!F$147</f>
        <v>1.3118626107455185</v>
      </c>
      <c r="G115" s="156">
        <f>RES_hhdet_tes!G$147</f>
        <v>1.9444735239166997</v>
      </c>
      <c r="H115" s="156">
        <f>RES_hhdet_tes!H$147</f>
        <v>2.4888330230081572</v>
      </c>
      <c r="I115" s="156">
        <f>RES_hhdet_tes!I$147</f>
        <v>2.9911890959312797</v>
      </c>
      <c r="J115" s="156">
        <f>RES_hhdet_tes!J$147</f>
        <v>3.6963068682763995</v>
      </c>
      <c r="K115" s="156">
        <f>RES_hhdet_tes!K$147</f>
        <v>3.8945251064765194</v>
      </c>
      <c r="L115" s="156">
        <f>RES_hhdet_tes!L$147</f>
        <v>5.2758838740399909</v>
      </c>
      <c r="M115" s="156">
        <f>RES_hhdet_tes!M$147</f>
        <v>6.3138795648583947</v>
      </c>
      <c r="N115" s="156">
        <f>RES_hhdet_tes!N$147</f>
        <v>7.2052233265028516</v>
      </c>
      <c r="O115" s="156">
        <f>RES_hhdet_tes!O$147</f>
        <v>8.4161896705752977</v>
      </c>
      <c r="P115" s="156">
        <f>RES_hhdet_tes!P$147</f>
        <v>10.271233289926588</v>
      </c>
      <c r="Q115" s="156">
        <f>RES_hhdet_tes!Q$147</f>
        <v>11.086969842855645</v>
      </c>
    </row>
    <row r="116" spans="1:17" ht="12" customHeight="1" x14ac:dyDescent="0.25">
      <c r="A116" s="158" t="s">
        <v>63</v>
      </c>
      <c r="B116" s="157">
        <f>SUM(B117:B118,B121:B122)</f>
        <v>0.5182284320231263</v>
      </c>
      <c r="C116" s="157">
        <f t="shared" ref="C116:Q116" si="18">SUM(C117:C118,C121:C122)</f>
        <v>0.95598357611153773</v>
      </c>
      <c r="D116" s="157">
        <f t="shared" si="18"/>
        <v>1.7663107693774147</v>
      </c>
      <c r="E116" s="157">
        <f t="shared" si="18"/>
        <v>2.5489667936065841</v>
      </c>
      <c r="F116" s="157">
        <f t="shared" si="18"/>
        <v>3.5177636948607418</v>
      </c>
      <c r="G116" s="157">
        <f t="shared" si="18"/>
        <v>5.2013146900498199</v>
      </c>
      <c r="H116" s="157">
        <f t="shared" si="18"/>
        <v>6.7141578961801471</v>
      </c>
      <c r="I116" s="157">
        <f t="shared" si="18"/>
        <v>8.0825878601144581</v>
      </c>
      <c r="J116" s="157">
        <f t="shared" si="18"/>
        <v>10.012193803855491</v>
      </c>
      <c r="K116" s="157">
        <f t="shared" si="18"/>
        <v>10.703283804109104</v>
      </c>
      <c r="L116" s="157">
        <f t="shared" si="18"/>
        <v>14.974346786541542</v>
      </c>
      <c r="M116" s="157">
        <f t="shared" si="18"/>
        <v>18.659894730692688</v>
      </c>
      <c r="N116" s="157">
        <f t="shared" si="18"/>
        <v>23.110800603853885</v>
      </c>
      <c r="O116" s="157">
        <f t="shared" si="18"/>
        <v>26.324271020612279</v>
      </c>
      <c r="P116" s="157">
        <f t="shared" si="18"/>
        <v>31.705788793737973</v>
      </c>
      <c r="Q116" s="157">
        <f t="shared" si="18"/>
        <v>34.610944459615148</v>
      </c>
    </row>
    <row r="117" spans="1:17" ht="12" customHeight="1" x14ac:dyDescent="0.25">
      <c r="A117" s="167" t="s">
        <v>144</v>
      </c>
      <c r="B117" s="132">
        <f>RES_hhdet_tes!B$149</f>
        <v>2.0698616223829867E-2</v>
      </c>
      <c r="C117" s="132">
        <f>RES_hhdet_tes!C$149</f>
        <v>2.6275642513528048E-2</v>
      </c>
      <c r="D117" s="132">
        <f>RES_hhdet_tes!D$149</f>
        <v>2.8498858642049877E-2</v>
      </c>
      <c r="E117" s="132">
        <f>RES_hhdet_tes!E$149</f>
        <v>3.1465076560435012E-2</v>
      </c>
      <c r="F117" s="132">
        <f>RES_hhdet_tes!F$149</f>
        <v>3.6322893702494516E-2</v>
      </c>
      <c r="G117" s="132">
        <f>RES_hhdet_tes!G$149</f>
        <v>4.5406534592940306E-2</v>
      </c>
      <c r="H117" s="132">
        <f>RES_hhdet_tes!H$149</f>
        <v>5.0701829926294378E-2</v>
      </c>
      <c r="I117" s="132">
        <f>RES_hhdet_tes!I$149</f>
        <v>5.6790790868202157E-2</v>
      </c>
      <c r="J117" s="132">
        <f>RES_hhdet_tes!J$149</f>
        <v>6.2252842388221583E-2</v>
      </c>
      <c r="K117" s="132">
        <f>RES_hhdet_tes!K$149</f>
        <v>6.3610728957807602E-2</v>
      </c>
      <c r="L117" s="132">
        <f>RES_hhdet_tes!L$149</f>
        <v>6.4246042757155578E-2</v>
      </c>
      <c r="M117" s="132">
        <f>RES_hhdet_tes!M$149</f>
        <v>6.594457810916303E-2</v>
      </c>
      <c r="N117" s="132">
        <f>RES_hhdet_tes!N$149</f>
        <v>6.783440337421083E-2</v>
      </c>
      <c r="O117" s="132">
        <f>RES_hhdet_tes!O$149</f>
        <v>6.8714263201858972E-2</v>
      </c>
      <c r="P117" s="132">
        <f>RES_hhdet_tes!P$149</f>
        <v>6.9229994709110995E-2</v>
      </c>
      <c r="Q117" s="132">
        <f>RES_hhdet_tes!Q$149</f>
        <v>7.0711555779221461E-2</v>
      </c>
    </row>
    <row r="118" spans="1:17" ht="12" customHeight="1" x14ac:dyDescent="0.25">
      <c r="A118" s="167" t="s">
        <v>143</v>
      </c>
      <c r="B118" s="132">
        <f>SUM(B119:B120)</f>
        <v>5.8718901819974011E-4</v>
      </c>
      <c r="C118" s="132">
        <f t="shared" ref="C118:Q118" si="19">SUM(C119:C120)</f>
        <v>7.4515788413510777E-4</v>
      </c>
      <c r="D118" s="132">
        <f t="shared" si="19"/>
        <v>9.1663799239645135E-4</v>
      </c>
      <c r="E118" s="132">
        <f t="shared" si="19"/>
        <v>1.0704003744055808E-3</v>
      </c>
      <c r="F118" s="132">
        <f t="shared" si="19"/>
        <v>1.3758174049790868E-3</v>
      </c>
      <c r="G118" s="132">
        <f t="shared" si="19"/>
        <v>1.6943354892109202E-3</v>
      </c>
      <c r="H118" s="132">
        <f t="shared" si="19"/>
        <v>2.0353245308673959E-3</v>
      </c>
      <c r="I118" s="132">
        <f t="shared" si="19"/>
        <v>2.3542927838464288E-3</v>
      </c>
      <c r="J118" s="132">
        <f t="shared" si="19"/>
        <v>2.6678040350765846E-3</v>
      </c>
      <c r="K118" s="132">
        <f t="shared" si="19"/>
        <v>2.9682729724710109E-3</v>
      </c>
      <c r="L118" s="132">
        <f t="shared" si="19"/>
        <v>3.1295311845907217E-3</v>
      </c>
      <c r="M118" s="132">
        <f t="shared" si="19"/>
        <v>3.3375855500862297E-3</v>
      </c>
      <c r="N118" s="132">
        <f t="shared" si="19"/>
        <v>3.5164830346067631E-3</v>
      </c>
      <c r="O118" s="132">
        <f t="shared" si="19"/>
        <v>3.6939978111243102E-3</v>
      </c>
      <c r="P118" s="132">
        <f t="shared" si="19"/>
        <v>3.7058654774887938E-3</v>
      </c>
      <c r="Q118" s="132">
        <f t="shared" si="19"/>
        <v>3.7259876158214416E-3</v>
      </c>
    </row>
    <row r="119" spans="1:17" ht="12" customHeight="1" x14ac:dyDescent="0.25">
      <c r="A119" s="166" t="s">
        <v>57</v>
      </c>
      <c r="B119" s="165">
        <f>RES_hhdet_tes!B$151</f>
        <v>3.8167661121955989E-4</v>
      </c>
      <c r="C119" s="165">
        <f>RES_hhdet_tes!C$151</f>
        <v>4.8683659077801092E-4</v>
      </c>
      <c r="D119" s="165">
        <f>RES_hhdet_tes!D$151</f>
        <v>5.9977085106877677E-4</v>
      </c>
      <c r="E119" s="165">
        <f>RES_hhdet_tes!E$151</f>
        <v>7.0161978832175077E-4</v>
      </c>
      <c r="F119" s="165">
        <f>RES_hhdet_tes!F$151</f>
        <v>9.0202320837201523E-4</v>
      </c>
      <c r="G119" s="165">
        <f>RES_hhdet_tes!G$151</f>
        <v>1.110506161444253E-3</v>
      </c>
      <c r="H119" s="165">
        <f>RES_hhdet_tes!H$151</f>
        <v>1.3323016837672201E-3</v>
      </c>
      <c r="I119" s="165">
        <f>RES_hhdet_tes!I$151</f>
        <v>1.5392053397327676E-3</v>
      </c>
      <c r="J119" s="165">
        <f>RES_hhdet_tes!J$151</f>
        <v>1.7422529231738316E-3</v>
      </c>
      <c r="K119" s="165">
        <f>RES_hhdet_tes!K$151</f>
        <v>1.9364192566000363E-3</v>
      </c>
      <c r="L119" s="165">
        <f>RES_hhdet_tes!L$151</f>
        <v>2.0378498934932117E-3</v>
      </c>
      <c r="M119" s="165">
        <f>RES_hhdet_tes!M$151</f>
        <v>2.1896611686274864E-3</v>
      </c>
      <c r="N119" s="165">
        <f>RES_hhdet_tes!N$151</f>
        <v>2.3136505545649447E-3</v>
      </c>
      <c r="O119" s="165">
        <f>RES_hhdet_tes!O$151</f>
        <v>2.4355768008449455E-3</v>
      </c>
      <c r="P119" s="165">
        <f>RES_hhdet_tes!P$151</f>
        <v>2.4451292088302568E-3</v>
      </c>
      <c r="Q119" s="165">
        <f>RES_hhdet_tes!Q$151</f>
        <v>2.4600221031559526E-3</v>
      </c>
    </row>
    <row r="120" spans="1:17" ht="12" customHeight="1" x14ac:dyDescent="0.25">
      <c r="A120" s="147" t="s">
        <v>59</v>
      </c>
      <c r="B120" s="164">
        <f>RES_hhdet_tes!B$152</f>
        <v>2.0551240698018022E-4</v>
      </c>
      <c r="C120" s="164">
        <f>RES_hhdet_tes!C$152</f>
        <v>2.5832129335709686E-4</v>
      </c>
      <c r="D120" s="164">
        <f>RES_hhdet_tes!D$152</f>
        <v>3.1686714132767463E-4</v>
      </c>
      <c r="E120" s="164">
        <f>RES_hhdet_tes!E$152</f>
        <v>3.6878058608382994E-4</v>
      </c>
      <c r="F120" s="164">
        <f>RES_hhdet_tes!F$152</f>
        <v>4.7379419660707154E-4</v>
      </c>
      <c r="G120" s="164">
        <f>RES_hhdet_tes!G$152</f>
        <v>5.8382932776666722E-4</v>
      </c>
      <c r="H120" s="164">
        <f>RES_hhdet_tes!H$152</f>
        <v>7.0302284710017568E-4</v>
      </c>
      <c r="I120" s="164">
        <f>RES_hhdet_tes!I$152</f>
        <v>8.1508744411366136E-4</v>
      </c>
      <c r="J120" s="164">
        <f>RES_hhdet_tes!J$152</f>
        <v>9.2555111190275306E-4</v>
      </c>
      <c r="K120" s="164">
        <f>RES_hhdet_tes!K$152</f>
        <v>1.0318537158709748E-3</v>
      </c>
      <c r="L120" s="164">
        <f>RES_hhdet_tes!L$152</f>
        <v>1.0916812910975098E-3</v>
      </c>
      <c r="M120" s="164">
        <f>RES_hhdet_tes!M$152</f>
        <v>1.1479243814587433E-3</v>
      </c>
      <c r="N120" s="164">
        <f>RES_hhdet_tes!N$152</f>
        <v>1.2028324800418184E-3</v>
      </c>
      <c r="O120" s="164">
        <f>RES_hhdet_tes!O$152</f>
        <v>1.2584210102793646E-3</v>
      </c>
      <c r="P120" s="164">
        <f>RES_hhdet_tes!P$152</f>
        <v>1.260736268658537E-3</v>
      </c>
      <c r="Q120" s="164">
        <f>RES_hhdet_tes!Q$152</f>
        <v>1.2659655126654888E-3</v>
      </c>
    </row>
    <row r="121" spans="1:17" ht="12" customHeight="1" x14ac:dyDescent="0.25">
      <c r="A121" s="163" t="s">
        <v>142</v>
      </c>
      <c r="B121" s="162">
        <f>RES_hhdet_tes!B$153</f>
        <v>0.48541006269430437</v>
      </c>
      <c r="C121" s="162">
        <f>RES_hhdet_tes!C$153</f>
        <v>0.90491677792123792</v>
      </c>
      <c r="D121" s="162">
        <f>RES_hhdet_tes!D$153</f>
        <v>1.688769178149355</v>
      </c>
      <c r="E121" s="162">
        <f>RES_hhdet_tes!E$153</f>
        <v>2.441686351662542</v>
      </c>
      <c r="F121" s="162">
        <f>RES_hhdet_tes!F$153</f>
        <v>3.3680699838112997</v>
      </c>
      <c r="G121" s="162">
        <f>RES_hhdet_tes!G$153</f>
        <v>4.9798302532915635</v>
      </c>
      <c r="H121" s="162">
        <f>RES_hhdet_tes!H$153</f>
        <v>6.4311679771604719</v>
      </c>
      <c r="I121" s="162">
        <f>RES_hhdet_tes!I$153</f>
        <v>7.7337408563618091</v>
      </c>
      <c r="J121" s="162">
        <f>RES_hhdet_tes!J$153</f>
        <v>9.5725210810163102</v>
      </c>
      <c r="K121" s="162">
        <f>RES_hhdet_tes!K$153</f>
        <v>10.205793081565659</v>
      </c>
      <c r="L121" s="162">
        <f>RES_hhdet_tes!L$153</f>
        <v>14.275875051299684</v>
      </c>
      <c r="M121" s="162">
        <f>RES_hhdet_tes!M$153</f>
        <v>17.788346041402086</v>
      </c>
      <c r="N121" s="162">
        <f>RES_hhdet_tes!N$153</f>
        <v>22.04217832373762</v>
      </c>
      <c r="O121" s="162">
        <f>RES_hhdet_tes!O$153</f>
        <v>25.084978475265999</v>
      </c>
      <c r="P121" s="162">
        <f>RES_hhdet_tes!P$153</f>
        <v>30.208420784075575</v>
      </c>
      <c r="Q121" s="162">
        <f>RES_hhdet_tes!Q$153</f>
        <v>32.988213049926472</v>
      </c>
    </row>
    <row r="122" spans="1:17" ht="12" customHeight="1" x14ac:dyDescent="0.25">
      <c r="A122" s="161" t="s">
        <v>141</v>
      </c>
      <c r="B122" s="160">
        <f>SUM(B123:B124)</f>
        <v>1.1532564086792423E-2</v>
      </c>
      <c r="C122" s="160">
        <f t="shared" ref="C122:Q122" si="20">SUM(C123:C124)</f>
        <v>2.4045997792636629E-2</v>
      </c>
      <c r="D122" s="160">
        <f t="shared" si="20"/>
        <v>4.8126094593613292E-2</v>
      </c>
      <c r="E122" s="160">
        <f t="shared" si="20"/>
        <v>7.4744965009201345E-2</v>
      </c>
      <c r="F122" s="160">
        <f t="shared" si="20"/>
        <v>0.11199499994196863</v>
      </c>
      <c r="G122" s="160">
        <f t="shared" si="20"/>
        <v>0.1743835666761048</v>
      </c>
      <c r="H122" s="160">
        <f t="shared" si="20"/>
        <v>0.23025276456251262</v>
      </c>
      <c r="I122" s="160">
        <f t="shared" si="20"/>
        <v>0.28970192010059992</v>
      </c>
      <c r="J122" s="160">
        <f t="shared" si="20"/>
        <v>0.37475207641588237</v>
      </c>
      <c r="K122" s="160">
        <f t="shared" si="20"/>
        <v>0.43091172061316629</v>
      </c>
      <c r="L122" s="160">
        <f t="shared" si="20"/>
        <v>0.63109616130011281</v>
      </c>
      <c r="M122" s="160">
        <f t="shared" si="20"/>
        <v>0.8022665256313517</v>
      </c>
      <c r="N122" s="160">
        <f t="shared" si="20"/>
        <v>0.99727139370744677</v>
      </c>
      <c r="O122" s="160">
        <f t="shared" si="20"/>
        <v>1.1668842843332954</v>
      </c>
      <c r="P122" s="160">
        <f t="shared" si="20"/>
        <v>1.4244321494757972</v>
      </c>
      <c r="Q122" s="160">
        <f t="shared" si="20"/>
        <v>1.548293866293633</v>
      </c>
    </row>
    <row r="123" spans="1:17" ht="12" customHeight="1" x14ac:dyDescent="0.25">
      <c r="A123" s="148" t="s">
        <v>60</v>
      </c>
      <c r="B123" s="156">
        <f>RES_hhdet_tes!B$155</f>
        <v>7.9360969646392679E-3</v>
      </c>
      <c r="C123" s="156">
        <f>RES_hhdet_tes!C$155</f>
        <v>1.6813001578637916E-2</v>
      </c>
      <c r="D123" s="156">
        <f>RES_hhdet_tes!D$155</f>
        <v>3.3919884424089219E-2</v>
      </c>
      <c r="E123" s="156">
        <f>RES_hhdet_tes!E$155</f>
        <v>5.2776178666778903E-2</v>
      </c>
      <c r="F123" s="156">
        <f>RES_hhdet_tes!F$155</f>
        <v>7.8776762379850623E-2</v>
      </c>
      <c r="G123" s="156">
        <f>RES_hhdet_tes!G$155</f>
        <v>0.1225819826851714</v>
      </c>
      <c r="H123" s="156">
        <f>RES_hhdet_tes!H$155</f>
        <v>0.16195139103270323</v>
      </c>
      <c r="I123" s="156">
        <f>RES_hhdet_tes!I$155</f>
        <v>0.20455245177219275</v>
      </c>
      <c r="J123" s="156">
        <f>RES_hhdet_tes!J$155</f>
        <v>0.26722481488600375</v>
      </c>
      <c r="K123" s="156">
        <f>RES_hhdet_tes!K$155</f>
        <v>0.31007621967564425</v>
      </c>
      <c r="L123" s="156">
        <f>RES_hhdet_tes!L$155</f>
        <v>0.45948386233958433</v>
      </c>
      <c r="M123" s="156">
        <f>RES_hhdet_tes!M$155</f>
        <v>0.59394558192948166</v>
      </c>
      <c r="N123" s="156">
        <f>RES_hhdet_tes!N$155</f>
        <v>0.75265900662985152</v>
      </c>
      <c r="O123" s="156">
        <f>RES_hhdet_tes!O$155</f>
        <v>0.873562761024266</v>
      </c>
      <c r="P123" s="156">
        <f>RES_hhdet_tes!P$155</f>
        <v>1.0634778742968205</v>
      </c>
      <c r="Q123" s="156">
        <f>RES_hhdet_tes!Q$155</f>
        <v>1.1590369921384012</v>
      </c>
    </row>
    <row r="124" spans="1:17" ht="12" customHeight="1" x14ac:dyDescent="0.25">
      <c r="A124" s="148" t="s">
        <v>59</v>
      </c>
      <c r="B124" s="156">
        <f>RES_hhdet_tes!B$156</f>
        <v>3.5964671221531542E-3</v>
      </c>
      <c r="C124" s="156">
        <f>RES_hhdet_tes!C$156</f>
        <v>7.2329962139987113E-3</v>
      </c>
      <c r="D124" s="156">
        <f>RES_hhdet_tes!D$156</f>
        <v>1.4206210169524074E-2</v>
      </c>
      <c r="E124" s="156">
        <f>RES_hhdet_tes!E$156</f>
        <v>2.1968786342422442E-2</v>
      </c>
      <c r="F124" s="156">
        <f>RES_hhdet_tes!F$156</f>
        <v>3.321823756211801E-2</v>
      </c>
      <c r="G124" s="156">
        <f>RES_hhdet_tes!G$156</f>
        <v>5.1801583990933403E-2</v>
      </c>
      <c r="H124" s="156">
        <f>RES_hhdet_tes!H$156</f>
        <v>6.8301373529809389E-2</v>
      </c>
      <c r="I124" s="156">
        <f>RES_hhdet_tes!I$156</f>
        <v>8.5149468328407155E-2</v>
      </c>
      <c r="J124" s="156">
        <f>RES_hhdet_tes!J$156</f>
        <v>0.10752726152987865</v>
      </c>
      <c r="K124" s="156">
        <f>RES_hhdet_tes!K$156</f>
        <v>0.12083550093752202</v>
      </c>
      <c r="L124" s="156">
        <f>RES_hhdet_tes!L$156</f>
        <v>0.17161229896052851</v>
      </c>
      <c r="M124" s="156">
        <f>RES_hhdet_tes!M$156</f>
        <v>0.20832094370187001</v>
      </c>
      <c r="N124" s="156">
        <f>RES_hhdet_tes!N$156</f>
        <v>0.24461238707759525</v>
      </c>
      <c r="O124" s="156">
        <f>RES_hhdet_tes!O$156</f>
        <v>0.29332152330902939</v>
      </c>
      <c r="P124" s="156">
        <f>RES_hhdet_tes!P$156</f>
        <v>0.36095427517897677</v>
      </c>
      <c r="Q124" s="156">
        <f>RES_hhdet_tes!Q$156</f>
        <v>0.38925687415523186</v>
      </c>
    </row>
    <row r="125" spans="1:17" ht="12" customHeight="1" x14ac:dyDescent="0.25">
      <c r="A125" s="158" t="s">
        <v>62</v>
      </c>
      <c r="B125" s="157">
        <f>SUM(B126:B127)</f>
        <v>0.15724364678897668</v>
      </c>
      <c r="C125" s="157">
        <f t="shared" ref="C125:Q125" si="21">SUM(C126:C127)</f>
        <v>0.28670021406667334</v>
      </c>
      <c r="D125" s="157">
        <f t="shared" si="21"/>
        <v>0.52762879232370807</v>
      </c>
      <c r="E125" s="157">
        <f t="shared" si="21"/>
        <v>0.76559211554872442</v>
      </c>
      <c r="F125" s="157">
        <f t="shared" si="21"/>
        <v>1.0762288355443639</v>
      </c>
      <c r="G125" s="157">
        <f t="shared" si="21"/>
        <v>1.6153957921135278</v>
      </c>
      <c r="H125" s="157">
        <f t="shared" si="21"/>
        <v>2.1324216274113761</v>
      </c>
      <c r="I125" s="157">
        <f t="shared" si="21"/>
        <v>2.6094608914497002</v>
      </c>
      <c r="J125" s="157">
        <f t="shared" si="21"/>
        <v>3.2160120234559417</v>
      </c>
      <c r="K125" s="157">
        <f t="shared" si="21"/>
        <v>3.3984053500928777</v>
      </c>
      <c r="L125" s="157">
        <f t="shared" si="21"/>
        <v>4.4436879775272562</v>
      </c>
      <c r="M125" s="157">
        <f t="shared" si="21"/>
        <v>5.8035464106591377</v>
      </c>
      <c r="N125" s="157">
        <f t="shared" si="21"/>
        <v>7.0277824780775244</v>
      </c>
      <c r="O125" s="157">
        <f t="shared" si="21"/>
        <v>8.2711759487934664</v>
      </c>
      <c r="P125" s="157">
        <f t="shared" si="21"/>
        <v>10.342337066879871</v>
      </c>
      <c r="Q125" s="157">
        <f t="shared" si="21"/>
        <v>10.824236743043448</v>
      </c>
    </row>
    <row r="126" spans="1:17" ht="12" customHeight="1" x14ac:dyDescent="0.25">
      <c r="A126" s="23" t="s">
        <v>57</v>
      </c>
      <c r="B126" s="156">
        <f>RES_hhdet_tes!B$158</f>
        <v>5.075685902261963E-2</v>
      </c>
      <c r="C126" s="156">
        <f>RES_hhdet_tes!C$158</f>
        <v>9.5145585321472201E-2</v>
      </c>
      <c r="D126" s="156">
        <f>RES_hhdet_tes!D$158</f>
        <v>0.15282413708101686</v>
      </c>
      <c r="E126" s="156">
        <f>RES_hhdet_tes!E$158</f>
        <v>0.21376821905213977</v>
      </c>
      <c r="F126" s="156">
        <f>RES_hhdet_tes!F$158</f>
        <v>0.27411123146616451</v>
      </c>
      <c r="G126" s="156">
        <f>RES_hhdet_tes!G$158</f>
        <v>0.36671465104464396</v>
      </c>
      <c r="H126" s="156">
        <f>RES_hhdet_tes!H$158</f>
        <v>0.52420970762190711</v>
      </c>
      <c r="I126" s="156">
        <f>RES_hhdet_tes!I$158</f>
        <v>0.54649850259623678</v>
      </c>
      <c r="J126" s="156">
        <f>RES_hhdet_tes!J$158</f>
        <v>0.70926079857249269</v>
      </c>
      <c r="K126" s="156">
        <f>RES_hhdet_tes!K$158</f>
        <v>0.72792800470404373</v>
      </c>
      <c r="L126" s="156">
        <f>RES_hhdet_tes!L$158</f>
        <v>1.134826147258392</v>
      </c>
      <c r="M126" s="156">
        <f>RES_hhdet_tes!M$158</f>
        <v>0.88608992862745517</v>
      </c>
      <c r="N126" s="156">
        <f>RES_hhdet_tes!N$158</f>
        <v>1.0810859048147894</v>
      </c>
      <c r="O126" s="156">
        <f>RES_hhdet_tes!O$158</f>
        <v>1.3422851179815822</v>
      </c>
      <c r="P126" s="156">
        <f>RES_hhdet_tes!P$158</f>
        <v>0.98638718883243381</v>
      </c>
      <c r="Q126" s="156">
        <f>RES_hhdet_tes!Q$158</f>
        <v>1.027633194338557</v>
      </c>
    </row>
    <row r="127" spans="1:17" ht="12" customHeight="1" x14ac:dyDescent="0.25">
      <c r="A127" s="29" t="s">
        <v>140</v>
      </c>
      <c r="B127" s="57">
        <f>RES_hhdet_tes!B$159</f>
        <v>0.10648678776635706</v>
      </c>
      <c r="C127" s="57">
        <f>RES_hhdet_tes!C$159</f>
        <v>0.19155462874520116</v>
      </c>
      <c r="D127" s="57">
        <f>RES_hhdet_tes!D$159</f>
        <v>0.37480465524269124</v>
      </c>
      <c r="E127" s="57">
        <f>RES_hhdet_tes!E$159</f>
        <v>0.5518238964965847</v>
      </c>
      <c r="F127" s="57">
        <f>RES_hhdet_tes!F$159</f>
        <v>0.80211760407819932</v>
      </c>
      <c r="G127" s="57">
        <f>RES_hhdet_tes!G$159</f>
        <v>1.2486811410688838</v>
      </c>
      <c r="H127" s="57">
        <f>RES_hhdet_tes!H$159</f>
        <v>1.6082119197894691</v>
      </c>
      <c r="I127" s="57">
        <f>RES_hhdet_tes!I$159</f>
        <v>2.0629623888534634</v>
      </c>
      <c r="J127" s="57">
        <f>RES_hhdet_tes!J$159</f>
        <v>2.5067512248834491</v>
      </c>
      <c r="K127" s="57">
        <f>RES_hhdet_tes!K$159</f>
        <v>2.670477345388834</v>
      </c>
      <c r="L127" s="57">
        <f>RES_hhdet_tes!L$159</f>
        <v>3.3088618302688646</v>
      </c>
      <c r="M127" s="57">
        <f>RES_hhdet_tes!M$159</f>
        <v>4.9174564820316826</v>
      </c>
      <c r="N127" s="57">
        <f>RES_hhdet_tes!N$159</f>
        <v>5.9466965732627353</v>
      </c>
      <c r="O127" s="57">
        <f>RES_hhdet_tes!O$159</f>
        <v>6.9288908308118851</v>
      </c>
      <c r="P127" s="57">
        <f>RES_hhdet_tes!P$159</f>
        <v>9.3559498780474382</v>
      </c>
      <c r="Q127" s="57">
        <f>RES_hhdet_tes!Q$159</f>
        <v>9.7966035487048906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1.0791945396476466</v>
      </c>
      <c r="C129" s="175">
        <f t="shared" si="22"/>
        <v>1.1183742708329703</v>
      </c>
      <c r="D129" s="175">
        <f t="shared" si="22"/>
        <v>1.1417895487812606</v>
      </c>
      <c r="E129" s="175">
        <f t="shared" si="22"/>
        <v>1.1703191798956416</v>
      </c>
      <c r="F129" s="175">
        <f t="shared" si="22"/>
        <v>1.1946561076470699</v>
      </c>
      <c r="G129" s="175">
        <f t="shared" si="22"/>
        <v>1.2247523584948905</v>
      </c>
      <c r="H129" s="175">
        <f t="shared" si="22"/>
        <v>1.2464044806541301</v>
      </c>
      <c r="I129" s="175">
        <f t="shared" si="22"/>
        <v>1.245714242327576</v>
      </c>
      <c r="J129" s="175">
        <f t="shared" si="22"/>
        <v>1.3031227043115645</v>
      </c>
      <c r="K129" s="175">
        <f t="shared" si="22"/>
        <v>1.3098470739973631</v>
      </c>
      <c r="L129" s="175">
        <f t="shared" si="22"/>
        <v>1.4286539156779425</v>
      </c>
      <c r="M129" s="175">
        <f t="shared" si="22"/>
        <v>1.3802222613545836</v>
      </c>
      <c r="N129" s="175">
        <f t="shared" si="22"/>
        <v>1.4196382556987193</v>
      </c>
      <c r="O129" s="175">
        <f t="shared" si="22"/>
        <v>1.4902115310377799</v>
      </c>
      <c r="P129" s="175">
        <f t="shared" si="22"/>
        <v>1.4180009000525864</v>
      </c>
      <c r="Q129" s="175">
        <f t="shared" si="22"/>
        <v>1.4600214458243916</v>
      </c>
    </row>
    <row r="130" spans="1:17" ht="12" customHeight="1" x14ac:dyDescent="0.25">
      <c r="A130" s="158" t="s">
        <v>65</v>
      </c>
      <c r="B130" s="169">
        <f t="shared" si="22"/>
        <v>1.2421291686763367</v>
      </c>
      <c r="C130" s="169">
        <f t="shared" si="22"/>
        <v>1.2921967549303024</v>
      </c>
      <c r="D130" s="169">
        <f t="shared" si="22"/>
        <v>1.3428436229419292</v>
      </c>
      <c r="E130" s="169">
        <f t="shared" si="22"/>
        <v>1.3838217670943731</v>
      </c>
      <c r="F130" s="169">
        <f t="shared" si="22"/>
        <v>1.432946923612221</v>
      </c>
      <c r="G130" s="169">
        <f t="shared" si="22"/>
        <v>1.5015972346833351</v>
      </c>
      <c r="H130" s="169">
        <f t="shared" si="22"/>
        <v>1.5567641964783312</v>
      </c>
      <c r="I130" s="169">
        <f t="shared" si="22"/>
        <v>1.6110521772575326</v>
      </c>
      <c r="J130" s="169">
        <f t="shared" si="22"/>
        <v>1.6866986376889015</v>
      </c>
      <c r="K130" s="169">
        <f t="shared" si="22"/>
        <v>1.7108947800589938</v>
      </c>
      <c r="L130" s="169">
        <f t="shared" si="22"/>
        <v>1.9089945517629228</v>
      </c>
      <c r="M130" s="169">
        <f t="shared" si="22"/>
        <v>2.021620360219075</v>
      </c>
      <c r="N130" s="169">
        <f t="shared" si="22"/>
        <v>2.124541129481988</v>
      </c>
      <c r="O130" s="169">
        <f t="shared" si="22"/>
        <v>2.2415712053181034</v>
      </c>
      <c r="P130" s="169">
        <f t="shared" si="22"/>
        <v>2.3720091381241679</v>
      </c>
      <c r="Q130" s="169">
        <f t="shared" si="22"/>
        <v>2.4192768669057352</v>
      </c>
    </row>
    <row r="131" spans="1:17" ht="12" customHeight="1" x14ac:dyDescent="0.25">
      <c r="A131" s="23" t="s">
        <v>60</v>
      </c>
      <c r="B131" s="73">
        <f t="shared" si="22"/>
        <v>1.2421291686763367</v>
      </c>
      <c r="C131" s="73">
        <f t="shared" si="22"/>
        <v>1.2921967549303024</v>
      </c>
      <c r="D131" s="73">
        <f t="shared" si="22"/>
        <v>1.3428436229419292</v>
      </c>
      <c r="E131" s="73">
        <f t="shared" si="22"/>
        <v>1.3838217670943731</v>
      </c>
      <c r="F131" s="73">
        <f t="shared" si="22"/>
        <v>1.432946923612221</v>
      </c>
      <c r="G131" s="73">
        <f t="shared" si="22"/>
        <v>1.5015972346833351</v>
      </c>
      <c r="H131" s="73">
        <f t="shared" si="22"/>
        <v>1.5567641964783312</v>
      </c>
      <c r="I131" s="73">
        <f t="shared" si="22"/>
        <v>1.6110521772575326</v>
      </c>
      <c r="J131" s="73">
        <f t="shared" si="22"/>
        <v>1.6866986376889015</v>
      </c>
      <c r="K131" s="73">
        <f t="shared" si="22"/>
        <v>1.7108947800589938</v>
      </c>
      <c r="L131" s="73">
        <f t="shared" si="22"/>
        <v>1.9089945517629228</v>
      </c>
      <c r="M131" s="73">
        <f t="shared" si="22"/>
        <v>2.021620360219075</v>
      </c>
      <c r="N131" s="73">
        <f t="shared" si="22"/>
        <v>2.124541129481988</v>
      </c>
      <c r="O131" s="73">
        <f t="shared" si="22"/>
        <v>2.2415712053181034</v>
      </c>
      <c r="P131" s="73">
        <f t="shared" si="22"/>
        <v>2.3720091381241679</v>
      </c>
      <c r="Q131" s="73">
        <f t="shared" si="22"/>
        <v>2.4192768669057352</v>
      </c>
    </row>
    <row r="132" spans="1:17" ht="12" customHeight="1" x14ac:dyDescent="0.25">
      <c r="A132" s="158" t="s">
        <v>112</v>
      </c>
      <c r="B132" s="169">
        <f t="shared" si="22"/>
        <v>1.6507797765512735</v>
      </c>
      <c r="C132" s="169">
        <f t="shared" si="22"/>
        <v>1.8119400115977289</v>
      </c>
      <c r="D132" s="169">
        <f t="shared" si="22"/>
        <v>1.926615567612602</v>
      </c>
      <c r="E132" s="169">
        <f t="shared" si="22"/>
        <v>1.9980816098735736</v>
      </c>
      <c r="F132" s="169">
        <f t="shared" si="22"/>
        <v>2.0641592086546137</v>
      </c>
      <c r="G132" s="169">
        <f t="shared" si="22"/>
        <v>2.1422120168425667</v>
      </c>
      <c r="H132" s="169">
        <f t="shared" si="22"/>
        <v>2.2059209348937348</v>
      </c>
      <c r="I132" s="169">
        <f t="shared" si="22"/>
        <v>2.2690455320355931</v>
      </c>
      <c r="J132" s="169">
        <f t="shared" si="22"/>
        <v>2.3588766127106076</v>
      </c>
      <c r="K132" s="169">
        <f t="shared" si="22"/>
        <v>2.3874554217918877</v>
      </c>
      <c r="L132" s="169">
        <f t="shared" si="22"/>
        <v>2.6250221332128985</v>
      </c>
      <c r="M132" s="169">
        <f t="shared" si="22"/>
        <v>2.7619472983057367</v>
      </c>
      <c r="N132" s="169">
        <f t="shared" si="22"/>
        <v>2.8884757104150989</v>
      </c>
      <c r="O132" s="169">
        <f t="shared" si="22"/>
        <v>3.0356431948649201</v>
      </c>
      <c r="P132" s="169">
        <f t="shared" si="22"/>
        <v>3.2023828657525946</v>
      </c>
      <c r="Q132" s="169">
        <f t="shared" si="22"/>
        <v>3.2633503864499378</v>
      </c>
    </row>
    <row r="133" spans="1:17" ht="12" customHeight="1" x14ac:dyDescent="0.25">
      <c r="A133" s="23" t="s">
        <v>60</v>
      </c>
      <c r="B133" s="73">
        <f t="shared" si="22"/>
        <v>1.6507797765512735</v>
      </c>
      <c r="C133" s="73">
        <f t="shared" si="22"/>
        <v>1.8119400115977289</v>
      </c>
      <c r="D133" s="73">
        <f t="shared" si="22"/>
        <v>1.926615567612602</v>
      </c>
      <c r="E133" s="73">
        <f t="shared" si="22"/>
        <v>1.9980816098735736</v>
      </c>
      <c r="F133" s="73">
        <f t="shared" si="22"/>
        <v>2.0641592086546137</v>
      </c>
      <c r="G133" s="73">
        <f t="shared" si="22"/>
        <v>2.1422120168425667</v>
      </c>
      <c r="H133" s="73">
        <f t="shared" si="22"/>
        <v>2.2059209348937348</v>
      </c>
      <c r="I133" s="73">
        <f t="shared" si="22"/>
        <v>2.2690455320355931</v>
      </c>
      <c r="J133" s="73">
        <f t="shared" si="22"/>
        <v>2.3588766127106076</v>
      </c>
      <c r="K133" s="73">
        <f t="shared" si="22"/>
        <v>2.3874554217918877</v>
      </c>
      <c r="L133" s="73">
        <f t="shared" si="22"/>
        <v>2.6250221332128985</v>
      </c>
      <c r="M133" s="73">
        <f t="shared" si="22"/>
        <v>2.7619472983057367</v>
      </c>
      <c r="N133" s="73">
        <f t="shared" si="22"/>
        <v>2.8884757104150989</v>
      </c>
      <c r="O133" s="73">
        <f t="shared" si="22"/>
        <v>3.0356431948649201</v>
      </c>
      <c r="P133" s="73">
        <f t="shared" si="22"/>
        <v>3.2023828657525946</v>
      </c>
      <c r="Q133" s="73">
        <f t="shared" si="22"/>
        <v>3.2633503864499378</v>
      </c>
    </row>
    <row r="134" spans="1:17" ht="12" customHeight="1" x14ac:dyDescent="0.25">
      <c r="A134" s="158" t="s">
        <v>63</v>
      </c>
      <c r="B134" s="169">
        <f t="shared" si="22"/>
        <v>0.72156548740764714</v>
      </c>
      <c r="C134" s="169">
        <f t="shared" si="22"/>
        <v>0.73461849088390607</v>
      </c>
      <c r="D134" s="169">
        <f t="shared" si="22"/>
        <v>0.7439135567720454</v>
      </c>
      <c r="E134" s="169">
        <f t="shared" si="22"/>
        <v>0.74886634323927237</v>
      </c>
      <c r="F134" s="169">
        <f t="shared" si="22"/>
        <v>0.75305060206730445</v>
      </c>
      <c r="G134" s="169">
        <f t="shared" si="22"/>
        <v>0.75727921909088003</v>
      </c>
      <c r="H134" s="169">
        <f t="shared" si="22"/>
        <v>0.76015486897865769</v>
      </c>
      <c r="I134" s="169">
        <f t="shared" si="22"/>
        <v>0.76252136475536281</v>
      </c>
      <c r="J134" s="169">
        <f t="shared" si="22"/>
        <v>0.76524482828112206</v>
      </c>
      <c r="K134" s="169">
        <f t="shared" si="22"/>
        <v>0.76824962038580868</v>
      </c>
      <c r="L134" s="169">
        <f t="shared" si="22"/>
        <v>0.77497884387964511</v>
      </c>
      <c r="M134" s="169">
        <f t="shared" si="22"/>
        <v>0.77903088943760901</v>
      </c>
      <c r="N134" s="169">
        <f t="shared" si="22"/>
        <v>0.78291267554459654</v>
      </c>
      <c r="O134" s="169">
        <f t="shared" si="22"/>
        <v>0.78778472854886961</v>
      </c>
      <c r="P134" s="169">
        <f t="shared" si="22"/>
        <v>0.791838544854925</v>
      </c>
      <c r="Q134" s="169">
        <f t="shared" si="22"/>
        <v>0.79407882717827938</v>
      </c>
    </row>
    <row r="135" spans="1:17" ht="12" customHeight="1" x14ac:dyDescent="0.25">
      <c r="A135" s="167" t="s">
        <v>144</v>
      </c>
      <c r="B135" s="174">
        <f t="shared" si="22"/>
        <v>0.5699584790411506</v>
      </c>
      <c r="C135" s="174">
        <f t="shared" si="22"/>
        <v>0.57774731327925521</v>
      </c>
      <c r="D135" s="174">
        <f t="shared" si="22"/>
        <v>0.58171521167802065</v>
      </c>
      <c r="E135" s="174">
        <f t="shared" si="22"/>
        <v>0.58638027346717658</v>
      </c>
      <c r="F135" s="174">
        <f t="shared" si="22"/>
        <v>0.59139141546744667</v>
      </c>
      <c r="G135" s="174">
        <f t="shared" si="22"/>
        <v>0.59673452976392838</v>
      </c>
      <c r="H135" s="174">
        <f t="shared" si="22"/>
        <v>0.60018040545367635</v>
      </c>
      <c r="I135" s="174">
        <f t="shared" si="22"/>
        <v>0.60370914071357662</v>
      </c>
      <c r="J135" s="174">
        <f t="shared" si="22"/>
        <v>0.60691020132658968</v>
      </c>
      <c r="K135" s="174">
        <f t="shared" si="22"/>
        <v>0.61117145692351604</v>
      </c>
      <c r="L135" s="174">
        <f t="shared" si="22"/>
        <v>0.61316473423649986</v>
      </c>
      <c r="M135" s="174">
        <f t="shared" si="22"/>
        <v>0.61558557015160775</v>
      </c>
      <c r="N135" s="174">
        <f t="shared" si="22"/>
        <v>0.61891959049640166</v>
      </c>
      <c r="O135" s="174">
        <f t="shared" si="22"/>
        <v>0.62337564753911123</v>
      </c>
      <c r="P135" s="174">
        <f t="shared" si="22"/>
        <v>0.62613041437075745</v>
      </c>
      <c r="Q135" s="174">
        <f t="shared" si="22"/>
        <v>0.62931118102985106</v>
      </c>
    </row>
    <row r="136" spans="1:17" ht="12" customHeight="1" x14ac:dyDescent="0.25">
      <c r="A136" s="167" t="s">
        <v>143</v>
      </c>
      <c r="B136" s="174">
        <f t="shared" si="22"/>
        <v>0.67094336319781189</v>
      </c>
      <c r="C136" s="174">
        <f t="shared" si="22"/>
        <v>0.68150757350335378</v>
      </c>
      <c r="D136" s="174">
        <f t="shared" si="22"/>
        <v>0.68756192761113355</v>
      </c>
      <c r="E136" s="174">
        <f t="shared" si="22"/>
        <v>0.69389827147722172</v>
      </c>
      <c r="F136" s="174">
        <f t="shared" si="22"/>
        <v>0.6980685425827986</v>
      </c>
      <c r="G136" s="174">
        <f t="shared" si="22"/>
        <v>0.70139472625612054</v>
      </c>
      <c r="H136" s="174">
        <f t="shared" si="22"/>
        <v>0.7036061598531983</v>
      </c>
      <c r="I136" s="174">
        <f t="shared" si="22"/>
        <v>0.70597426090393656</v>
      </c>
      <c r="J136" s="174">
        <f t="shared" si="22"/>
        <v>0.70834623204840019</v>
      </c>
      <c r="K136" s="174">
        <f t="shared" si="22"/>
        <v>0.71102969138645389</v>
      </c>
      <c r="L136" s="174">
        <f t="shared" si="22"/>
        <v>0.71291438991096778</v>
      </c>
      <c r="M136" s="174">
        <f t="shared" si="22"/>
        <v>0.71316800509207012</v>
      </c>
      <c r="N136" s="174">
        <f t="shared" si="22"/>
        <v>0.71519591935333138</v>
      </c>
      <c r="O136" s="174">
        <f t="shared" si="22"/>
        <v>0.71797207627753867</v>
      </c>
      <c r="P136" s="174">
        <f t="shared" si="22"/>
        <v>0.71956755231108682</v>
      </c>
      <c r="Q136" s="174">
        <f t="shared" si="22"/>
        <v>0.72160254416480984</v>
      </c>
    </row>
    <row r="137" spans="1:17" ht="12" customHeight="1" x14ac:dyDescent="0.25">
      <c r="A137" s="166" t="s">
        <v>57</v>
      </c>
      <c r="B137" s="173">
        <f t="shared" si="22"/>
        <v>0.56995847904115071</v>
      </c>
      <c r="C137" s="173">
        <f t="shared" si="22"/>
        <v>0.58298543921490442</v>
      </c>
      <c r="D137" s="173">
        <f t="shared" si="22"/>
        <v>0.59014883053202405</v>
      </c>
      <c r="E137" s="173">
        <f t="shared" si="22"/>
        <v>0.59772899926904999</v>
      </c>
      <c r="F137" s="173">
        <f t="shared" si="22"/>
        <v>0.60251472293139419</v>
      </c>
      <c r="G137" s="173">
        <f t="shared" si="22"/>
        <v>0.60622548666292642</v>
      </c>
      <c r="H137" s="173">
        <f t="shared" si="22"/>
        <v>0.60844544796814548</v>
      </c>
      <c r="I137" s="173">
        <f t="shared" si="22"/>
        <v>0.61086207645353063</v>
      </c>
      <c r="J137" s="173">
        <f t="shared" si="22"/>
        <v>0.61331992147056758</v>
      </c>
      <c r="K137" s="173">
        <f t="shared" si="22"/>
        <v>0.61615281114956677</v>
      </c>
      <c r="L137" s="173">
        <f t="shared" si="22"/>
        <v>0.61788788029071073</v>
      </c>
      <c r="M137" s="173">
        <f t="shared" si="22"/>
        <v>0.61994611581156711</v>
      </c>
      <c r="N137" s="173">
        <f t="shared" si="22"/>
        <v>0.62295747117065614</v>
      </c>
      <c r="O137" s="173">
        <f t="shared" si="22"/>
        <v>0.62665632996168763</v>
      </c>
      <c r="P137" s="173">
        <f t="shared" si="22"/>
        <v>0.62866611535352623</v>
      </c>
      <c r="Q137" s="173">
        <f t="shared" si="22"/>
        <v>0.63117551358806367</v>
      </c>
    </row>
    <row r="138" spans="1:17" ht="12" customHeight="1" x14ac:dyDescent="0.25">
      <c r="A138" s="147" t="s">
        <v>59</v>
      </c>
      <c r="B138" s="172">
        <f t="shared" si="22"/>
        <v>0.99999999999999989</v>
      </c>
      <c r="C138" s="172">
        <f t="shared" si="22"/>
        <v>1</v>
      </c>
      <c r="D138" s="172">
        <f t="shared" si="22"/>
        <v>1.0000000000000004</v>
      </c>
      <c r="E138" s="172">
        <f t="shared" si="22"/>
        <v>1</v>
      </c>
      <c r="F138" s="172">
        <f t="shared" si="22"/>
        <v>1</v>
      </c>
      <c r="G138" s="172">
        <f t="shared" si="22"/>
        <v>1</v>
      </c>
      <c r="H138" s="172">
        <f t="shared" si="22"/>
        <v>1</v>
      </c>
      <c r="I138" s="172">
        <f t="shared" si="22"/>
        <v>1</v>
      </c>
      <c r="J138" s="172">
        <f t="shared" si="22"/>
        <v>1</v>
      </c>
      <c r="K138" s="172">
        <f t="shared" si="22"/>
        <v>0.99999999999999978</v>
      </c>
      <c r="L138" s="172">
        <f t="shared" si="22"/>
        <v>1.0000000000000004</v>
      </c>
      <c r="M138" s="172">
        <f t="shared" si="22"/>
        <v>1</v>
      </c>
      <c r="N138" s="172">
        <f t="shared" si="22"/>
        <v>0.99999999999999978</v>
      </c>
      <c r="O138" s="172">
        <f t="shared" si="22"/>
        <v>0.99999999999999911</v>
      </c>
      <c r="P138" s="172">
        <f t="shared" si="22"/>
        <v>0.99999999999999967</v>
      </c>
      <c r="Q138" s="172">
        <f t="shared" si="22"/>
        <v>0.99999999999999967</v>
      </c>
    </row>
    <row r="139" spans="1:17" ht="12" customHeight="1" x14ac:dyDescent="0.25">
      <c r="A139" s="163" t="s">
        <v>142</v>
      </c>
      <c r="B139" s="171">
        <f t="shared" si="22"/>
        <v>0.72828027877480361</v>
      </c>
      <c r="C139" s="171">
        <f t="shared" si="22"/>
        <v>0.73865759264562625</v>
      </c>
      <c r="D139" s="171">
        <f t="shared" si="22"/>
        <v>0.74566804115874064</v>
      </c>
      <c r="E139" s="171">
        <f t="shared" si="22"/>
        <v>0.74972274180359966</v>
      </c>
      <c r="F139" s="171">
        <f t="shared" si="22"/>
        <v>0.75330529353039277</v>
      </c>
      <c r="G139" s="171">
        <f t="shared" si="22"/>
        <v>0.75708821847884222</v>
      </c>
      <c r="H139" s="171">
        <f t="shared" si="22"/>
        <v>0.75967604915254994</v>
      </c>
      <c r="I139" s="171">
        <f t="shared" si="22"/>
        <v>0.76184580463510221</v>
      </c>
      <c r="J139" s="171">
        <f t="shared" si="22"/>
        <v>0.76433714363923888</v>
      </c>
      <c r="K139" s="171">
        <f t="shared" si="22"/>
        <v>0.76719135872428146</v>
      </c>
      <c r="L139" s="171">
        <f t="shared" si="22"/>
        <v>0.77358176253441358</v>
      </c>
      <c r="M139" s="171">
        <f t="shared" si="22"/>
        <v>0.77755967621870004</v>
      </c>
      <c r="N139" s="171">
        <f t="shared" si="22"/>
        <v>0.78146311762256249</v>
      </c>
      <c r="O139" s="171">
        <f t="shared" si="22"/>
        <v>0.78623461111557402</v>
      </c>
      <c r="P139" s="171">
        <f t="shared" si="22"/>
        <v>0.79019479129160863</v>
      </c>
      <c r="Q139" s="171">
        <f t="shared" si="22"/>
        <v>0.7924638695255829</v>
      </c>
    </row>
    <row r="140" spans="1:17" ht="12" customHeight="1" x14ac:dyDescent="0.25">
      <c r="A140" s="161" t="s">
        <v>141</v>
      </c>
      <c r="B140" s="170">
        <f t="shared" si="22"/>
        <v>0.79570573035731529</v>
      </c>
      <c r="C140" s="170">
        <f t="shared" si="22"/>
        <v>0.81023956892314364</v>
      </c>
      <c r="D140" s="170">
        <f t="shared" si="22"/>
        <v>0.81223030933878482</v>
      </c>
      <c r="E140" s="170">
        <f t="shared" si="22"/>
        <v>0.81440046275561984</v>
      </c>
      <c r="F140" s="170">
        <f t="shared" si="22"/>
        <v>0.81804919880474003</v>
      </c>
      <c r="G140" s="170">
        <f t="shared" si="22"/>
        <v>0.821372270319363</v>
      </c>
      <c r="H140" s="170">
        <f t="shared" si="22"/>
        <v>0.82357715566219147</v>
      </c>
      <c r="I140" s="170">
        <f t="shared" si="22"/>
        <v>0.82514243475710691</v>
      </c>
      <c r="J140" s="170">
        <f t="shared" si="22"/>
        <v>0.82661592412891405</v>
      </c>
      <c r="K140" s="170">
        <f t="shared" si="22"/>
        <v>0.82711010000241081</v>
      </c>
      <c r="L140" s="170">
        <f t="shared" si="22"/>
        <v>0.83165602355300128</v>
      </c>
      <c r="M140" s="170">
        <f t="shared" si="22"/>
        <v>0.83244141646650327</v>
      </c>
      <c r="N140" s="170">
        <f t="shared" si="22"/>
        <v>0.83231508990415493</v>
      </c>
      <c r="O140" s="170">
        <f t="shared" si="22"/>
        <v>0.83648693562288867</v>
      </c>
      <c r="P140" s="170">
        <f t="shared" si="22"/>
        <v>0.83991461808501744</v>
      </c>
      <c r="Q140" s="170">
        <f t="shared" si="22"/>
        <v>0.84084584497798054</v>
      </c>
    </row>
    <row r="141" spans="1:17" ht="12" customHeight="1" x14ac:dyDescent="0.25">
      <c r="A141" s="148" t="s">
        <v>60</v>
      </c>
      <c r="B141" s="73">
        <f t="shared" si="22"/>
        <v>0.72828027877480361</v>
      </c>
      <c r="C141" s="73">
        <f t="shared" si="22"/>
        <v>0.74908749511810568</v>
      </c>
      <c r="D141" s="73">
        <f t="shared" si="22"/>
        <v>0.75301259979141433</v>
      </c>
      <c r="E141" s="73">
        <f t="shared" si="22"/>
        <v>0.75599369332377375</v>
      </c>
      <c r="F141" s="73">
        <f t="shared" si="22"/>
        <v>0.75975741090194948</v>
      </c>
      <c r="G141" s="73">
        <f t="shared" si="22"/>
        <v>0.76372209504359412</v>
      </c>
      <c r="H141" s="73">
        <f t="shared" si="22"/>
        <v>0.76654286801091076</v>
      </c>
      <c r="I141" s="73">
        <f t="shared" si="22"/>
        <v>0.7691568053458594</v>
      </c>
      <c r="J141" s="73">
        <f t="shared" si="22"/>
        <v>0.77270639771359029</v>
      </c>
      <c r="K141" s="73">
        <f t="shared" si="22"/>
        <v>0.7749014816098232</v>
      </c>
      <c r="L141" s="73">
        <f t="shared" si="22"/>
        <v>0.78245916099632762</v>
      </c>
      <c r="M141" s="73">
        <f t="shared" si="22"/>
        <v>0.78623469418818281</v>
      </c>
      <c r="N141" s="73">
        <f t="shared" si="22"/>
        <v>0.78930042895880215</v>
      </c>
      <c r="O141" s="73">
        <f t="shared" si="22"/>
        <v>0.79295092910478537</v>
      </c>
      <c r="P141" s="73">
        <f t="shared" si="22"/>
        <v>0.79663014415836109</v>
      </c>
      <c r="Q141" s="73">
        <f t="shared" si="22"/>
        <v>0.79818210147797408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0.99999999999999978</v>
      </c>
      <c r="D142" s="73">
        <f t="shared" si="22"/>
        <v>1</v>
      </c>
      <c r="E142" s="73">
        <f t="shared" si="22"/>
        <v>1</v>
      </c>
      <c r="F142" s="73">
        <f t="shared" si="22"/>
        <v>1</v>
      </c>
      <c r="G142" s="73">
        <f t="shared" si="22"/>
        <v>1</v>
      </c>
      <c r="H142" s="73">
        <f t="shared" si="22"/>
        <v>1</v>
      </c>
      <c r="I142" s="73">
        <f t="shared" si="22"/>
        <v>1</v>
      </c>
      <c r="J142" s="73">
        <f t="shared" si="22"/>
        <v>0.99999999999999978</v>
      </c>
      <c r="K142" s="73">
        <f t="shared" si="22"/>
        <v>0.99999999999999989</v>
      </c>
      <c r="L142" s="73">
        <f t="shared" si="22"/>
        <v>0.99999999999999989</v>
      </c>
      <c r="M142" s="73">
        <f t="shared" si="22"/>
        <v>1.0000000000000002</v>
      </c>
      <c r="N142" s="73">
        <f t="shared" si="22"/>
        <v>0.99999999999999967</v>
      </c>
      <c r="O142" s="73">
        <f t="shared" si="22"/>
        <v>1</v>
      </c>
      <c r="P142" s="73">
        <f t="shared" si="22"/>
        <v>0.99999999999999967</v>
      </c>
      <c r="Q142" s="73">
        <f t="shared" si="22"/>
        <v>0.99999999999999967</v>
      </c>
    </row>
    <row r="143" spans="1:17" ht="12" customHeight="1" x14ac:dyDescent="0.25">
      <c r="A143" s="158" t="s">
        <v>62</v>
      </c>
      <c r="B143" s="169">
        <f t="shared" si="22"/>
        <v>0.61913331129639415</v>
      </c>
      <c r="C143" s="169">
        <f t="shared" si="22"/>
        <v>0.63058290928579697</v>
      </c>
      <c r="D143" s="169">
        <f t="shared" si="22"/>
        <v>0.6571682792475122</v>
      </c>
      <c r="E143" s="169">
        <f t="shared" si="22"/>
        <v>0.66620647759603457</v>
      </c>
      <c r="F143" s="169">
        <f t="shared" si="22"/>
        <v>0.6807270642693567</v>
      </c>
      <c r="G143" s="169">
        <f t="shared" si="22"/>
        <v>0.69700836762380058</v>
      </c>
      <c r="H143" s="169">
        <f t="shared" si="22"/>
        <v>0.69015144751354773</v>
      </c>
      <c r="I143" s="169">
        <f t="shared" si="22"/>
        <v>0.70945120057668531</v>
      </c>
      <c r="J143" s="169">
        <f t="shared" si="22"/>
        <v>0.70585435118242035</v>
      </c>
      <c r="K143" s="169">
        <f t="shared" si="22"/>
        <v>0.71052652309350883</v>
      </c>
      <c r="L143" s="169">
        <f t="shared" si="22"/>
        <v>0.69517107196884953</v>
      </c>
      <c r="M143" s="169">
        <f t="shared" si="22"/>
        <v>0.74850671413577774</v>
      </c>
      <c r="N143" s="169">
        <f t="shared" si="22"/>
        <v>0.74986506198121761</v>
      </c>
      <c r="O143" s="169">
        <f t="shared" si="22"/>
        <v>0.7481372070382093</v>
      </c>
      <c r="P143" s="169">
        <f t="shared" si="22"/>
        <v>0.78762290975921412</v>
      </c>
      <c r="Q143" s="169">
        <f t="shared" si="22"/>
        <v>0.78883395632025355</v>
      </c>
    </row>
    <row r="144" spans="1:17" ht="12" customHeight="1" x14ac:dyDescent="0.25">
      <c r="A144" s="23" t="s">
        <v>57</v>
      </c>
      <c r="B144" s="73">
        <f t="shared" si="22"/>
        <v>0.41854309232117792</v>
      </c>
      <c r="C144" s="73">
        <f t="shared" si="22"/>
        <v>0.4342841019279704</v>
      </c>
      <c r="D144" s="73">
        <f t="shared" si="22"/>
        <v>0.44176330992060103</v>
      </c>
      <c r="E144" s="73">
        <f t="shared" si="22"/>
        <v>0.4461198089514638</v>
      </c>
      <c r="F144" s="73">
        <f t="shared" si="22"/>
        <v>0.44907343637427599</v>
      </c>
      <c r="G144" s="73">
        <f t="shared" si="22"/>
        <v>0.4519398421047785</v>
      </c>
      <c r="H144" s="73">
        <f t="shared" si="22"/>
        <v>0.4544587018600621</v>
      </c>
      <c r="I144" s="73">
        <f t="shared" si="22"/>
        <v>0.455987400554767</v>
      </c>
      <c r="J144" s="73">
        <f t="shared" si="22"/>
        <v>0.45809383079750998</v>
      </c>
      <c r="K144" s="73">
        <f t="shared" si="22"/>
        <v>0.45997316074201011</v>
      </c>
      <c r="L144" s="73">
        <f t="shared" si="22"/>
        <v>0.46483326336860453</v>
      </c>
      <c r="M144" s="73">
        <f t="shared" si="22"/>
        <v>0.46593375142436233</v>
      </c>
      <c r="N144" s="73">
        <f t="shared" si="22"/>
        <v>0.46717876409711667</v>
      </c>
      <c r="O144" s="73">
        <f t="shared" si="22"/>
        <v>0.46972074591398078</v>
      </c>
      <c r="P144" s="73">
        <f t="shared" si="22"/>
        <v>0.47155198543928711</v>
      </c>
      <c r="Q144" s="73">
        <f t="shared" ref="Q144" si="23">IF(Q126=0,"",Q126/Q108)</f>
        <v>0.471945032829582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0.80244155533277861</v>
      </c>
      <c r="C145" s="65">
        <f t="shared" si="24"/>
        <v>0.81314343690203517</v>
      </c>
      <c r="D145" s="65">
        <f t="shared" si="24"/>
        <v>0.82024718996984036</v>
      </c>
      <c r="E145" s="65">
        <f t="shared" si="24"/>
        <v>0.82360642848613419</v>
      </c>
      <c r="F145" s="65">
        <f t="shared" si="24"/>
        <v>0.8264089418486138</v>
      </c>
      <c r="G145" s="65">
        <f t="shared" si="24"/>
        <v>0.82903316932562465</v>
      </c>
      <c r="H145" s="65">
        <f t="shared" si="24"/>
        <v>0.83055650768812372</v>
      </c>
      <c r="I145" s="65">
        <f t="shared" si="24"/>
        <v>0.83195865282734371</v>
      </c>
      <c r="J145" s="65">
        <f t="shared" si="24"/>
        <v>0.83338621086423126</v>
      </c>
      <c r="K145" s="65">
        <f t="shared" si="24"/>
        <v>0.83442118512871388</v>
      </c>
      <c r="L145" s="65">
        <f t="shared" si="24"/>
        <v>0.83750409465513709</v>
      </c>
      <c r="M145" s="65">
        <f t="shared" si="24"/>
        <v>0.84033967274832122</v>
      </c>
      <c r="N145" s="65">
        <f t="shared" si="24"/>
        <v>0.84254822783626071</v>
      </c>
      <c r="O145" s="65">
        <f t="shared" si="24"/>
        <v>0.84518559098767587</v>
      </c>
      <c r="P145" s="65">
        <f t="shared" si="24"/>
        <v>0.84751387643414944</v>
      </c>
      <c r="Q145" s="65">
        <f t="shared" si="24"/>
        <v>0.8486039603145934</v>
      </c>
    </row>
    <row r="147" spans="1:17" ht="12" customHeight="1" x14ac:dyDescent="0.25">
      <c r="A147" s="152" t="s">
        <v>121</v>
      </c>
      <c r="B147" s="168">
        <f>SUM(B148,B150,B152,B161)</f>
        <v>0.41809189025323623</v>
      </c>
      <c r="C147" s="168">
        <f t="shared" ref="C147:Q147" si="25">SUM(C148,C150,C152,C161)</f>
        <v>0.70115406736727837</v>
      </c>
      <c r="D147" s="168">
        <f t="shared" si="25"/>
        <v>1.0460450583095897</v>
      </c>
      <c r="E147" s="168">
        <f t="shared" si="25"/>
        <v>1.4107745338115336</v>
      </c>
      <c r="F147" s="168">
        <f t="shared" si="25"/>
        <v>1.7787963483926652</v>
      </c>
      <c r="G147" s="168">
        <f t="shared" si="25"/>
        <v>2.3495401712183792</v>
      </c>
      <c r="H147" s="168">
        <f t="shared" si="25"/>
        <v>3.2763129986178781</v>
      </c>
      <c r="I147" s="168">
        <f t="shared" si="25"/>
        <v>3.4214452841891974</v>
      </c>
      <c r="J147" s="168">
        <f t="shared" si="25"/>
        <v>4.3688650603997914</v>
      </c>
      <c r="K147" s="168">
        <f t="shared" si="25"/>
        <v>4.464146845965848</v>
      </c>
      <c r="L147" s="168">
        <f t="shared" si="25"/>
        <v>6.7352848067228539</v>
      </c>
      <c r="M147" s="168">
        <f t="shared" si="25"/>
        <v>5.3165215915843991</v>
      </c>
      <c r="N147" s="168">
        <f t="shared" si="25"/>
        <v>6.4128470579165233</v>
      </c>
      <c r="O147" s="168">
        <f t="shared" si="25"/>
        <v>7.8509520421642112</v>
      </c>
      <c r="P147" s="168">
        <f t="shared" si="25"/>
        <v>5.8286175747370645</v>
      </c>
      <c r="Q147" s="168">
        <f t="shared" si="25"/>
        <v>6.0596682752093187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9.7711345903752106E-2</v>
      </c>
      <c r="C152" s="157">
        <f t="shared" ref="C152:Q152" si="28">SUM(C153:C154,C157:C158)</f>
        <v>0.1223570483334188</v>
      </c>
      <c r="D152" s="157">
        <f t="shared" si="28"/>
        <v>0.13211305847442684</v>
      </c>
      <c r="E152" s="157">
        <f t="shared" si="28"/>
        <v>0.14486343874223906</v>
      </c>
      <c r="F152" s="157">
        <f t="shared" si="28"/>
        <v>0.1662172027427504</v>
      </c>
      <c r="G152" s="157">
        <f t="shared" si="28"/>
        <v>0.20586387125980296</v>
      </c>
      <c r="H152" s="157">
        <f t="shared" si="28"/>
        <v>0.2289638908230533</v>
      </c>
      <c r="I152" s="157">
        <f t="shared" si="28"/>
        <v>0.25517701779371954</v>
      </c>
      <c r="J152" s="157">
        <f t="shared" si="28"/>
        <v>0.27849040926939744</v>
      </c>
      <c r="K152" s="157">
        <f t="shared" si="28"/>
        <v>0.28326868988469212</v>
      </c>
      <c r="L152" s="157">
        <f t="shared" si="28"/>
        <v>0.28552249885411746</v>
      </c>
      <c r="M152" s="157">
        <f t="shared" si="28"/>
        <v>0.29234143408624497</v>
      </c>
      <c r="N152" s="157">
        <f t="shared" si="28"/>
        <v>0.29936437481226419</v>
      </c>
      <c r="O152" s="157">
        <f t="shared" si="28"/>
        <v>0.30147953255634791</v>
      </c>
      <c r="P152" s="157">
        <f t="shared" si="28"/>
        <v>0.30238167257478277</v>
      </c>
      <c r="Q152" s="157">
        <f t="shared" si="28"/>
        <v>0.30714639155577661</v>
      </c>
    </row>
    <row r="153" spans="1:17" ht="12" customHeight="1" x14ac:dyDescent="0.25">
      <c r="A153" s="167" t="s">
        <v>144</v>
      </c>
      <c r="B153" s="132">
        <f>RES_hhdet_emi!B$149</f>
        <v>9.5942198972347112E-2</v>
      </c>
      <c r="C153" s="132">
        <f>RES_hhdet_emi!C$149</f>
        <v>0.12015088796124893</v>
      </c>
      <c r="D153" s="132">
        <f>RES_hhdet_emi!D$149</f>
        <v>0.12942811356535822</v>
      </c>
      <c r="E153" s="132">
        <f>RES_hhdet_emi!E$149</f>
        <v>0.14176238653674772</v>
      </c>
      <c r="F153" s="132">
        <f>RES_hhdet_emi!F$149</f>
        <v>0.16226206491055556</v>
      </c>
      <c r="G153" s="132">
        <f>RES_hhdet_emi!G$149</f>
        <v>0.20102439508190528</v>
      </c>
      <c r="H153" s="132">
        <f>RES_hhdet_emi!H$149</f>
        <v>0.22317903545616799</v>
      </c>
      <c r="I153" s="132">
        <f>RES_hhdet_emi!I$149</f>
        <v>0.24852022602518778</v>
      </c>
      <c r="J153" s="132">
        <f>RES_hhdet_emi!J$149</f>
        <v>0.27098566832944665</v>
      </c>
      <c r="K153" s="132">
        <f>RES_hhdet_emi!K$149</f>
        <v>0.27496592894942223</v>
      </c>
      <c r="L153" s="132">
        <f>RES_hhdet_emi!L$149</f>
        <v>0.27680937095481339</v>
      </c>
      <c r="M153" s="132">
        <f>RES_hhdet_emi!M$149</f>
        <v>0.2830102974668664</v>
      </c>
      <c r="N153" s="132">
        <f>RES_hhdet_emi!N$149</f>
        <v>0.28955252388442698</v>
      </c>
      <c r="O153" s="132">
        <f>RES_hhdet_emi!O$149</f>
        <v>0.29121157718166418</v>
      </c>
      <c r="P153" s="132">
        <f>RES_hhdet_emi!P$149</f>
        <v>0.29210640037341212</v>
      </c>
      <c r="Q153" s="132">
        <f>RES_hhdet_emi!Q$149</f>
        <v>0.29684963507240658</v>
      </c>
    </row>
    <row r="154" spans="1:17" ht="12" customHeight="1" x14ac:dyDescent="0.25">
      <c r="A154" s="167" t="s">
        <v>143</v>
      </c>
      <c r="B154" s="132">
        <f>SUM(B155:B156)</f>
        <v>1.7691469314049914E-3</v>
      </c>
      <c r="C154" s="132">
        <f t="shared" ref="C154:Q154" si="29">SUM(C155:C156)</f>
        <v>2.2061603721698834E-3</v>
      </c>
      <c r="D154" s="132">
        <f t="shared" si="29"/>
        <v>2.684944909068608E-3</v>
      </c>
      <c r="E154" s="132">
        <f t="shared" si="29"/>
        <v>3.1010522054913331E-3</v>
      </c>
      <c r="F154" s="132">
        <f t="shared" si="29"/>
        <v>3.9551378321948305E-3</v>
      </c>
      <c r="G154" s="132">
        <f t="shared" si="29"/>
        <v>4.8394761778976772E-3</v>
      </c>
      <c r="H154" s="132">
        <f t="shared" si="29"/>
        <v>5.7848553668852949E-3</v>
      </c>
      <c r="I154" s="132">
        <f t="shared" si="29"/>
        <v>6.6567917685317569E-3</v>
      </c>
      <c r="J154" s="132">
        <f t="shared" si="29"/>
        <v>7.5047409399508205E-3</v>
      </c>
      <c r="K154" s="132">
        <f t="shared" si="29"/>
        <v>8.3027609352698834E-3</v>
      </c>
      <c r="L154" s="132">
        <f t="shared" si="29"/>
        <v>8.713127899304042E-3</v>
      </c>
      <c r="M154" s="132">
        <f t="shared" si="29"/>
        <v>9.3311366193785904E-3</v>
      </c>
      <c r="N154" s="132">
        <f t="shared" si="29"/>
        <v>9.8118509278372294E-3</v>
      </c>
      <c r="O154" s="132">
        <f t="shared" si="29"/>
        <v>1.026795537468371E-2</v>
      </c>
      <c r="P154" s="132">
        <f t="shared" si="29"/>
        <v>1.0275272201370646E-2</v>
      </c>
      <c r="Q154" s="132">
        <f t="shared" si="29"/>
        <v>1.0296756483370025E-2</v>
      </c>
    </row>
    <row r="155" spans="1:17" ht="12" customHeight="1" x14ac:dyDescent="0.25">
      <c r="A155" s="166" t="s">
        <v>57</v>
      </c>
      <c r="B155" s="165">
        <f>RES_hhdet_emi!B$151</f>
        <v>1.7691469314049914E-3</v>
      </c>
      <c r="C155" s="165">
        <f>RES_hhdet_emi!C$151</f>
        <v>2.2061603721698834E-3</v>
      </c>
      <c r="D155" s="165">
        <f>RES_hhdet_emi!D$151</f>
        <v>2.684944909068608E-3</v>
      </c>
      <c r="E155" s="165">
        <f>RES_hhdet_emi!E$151</f>
        <v>3.1010522054913331E-3</v>
      </c>
      <c r="F155" s="165">
        <f>RES_hhdet_emi!F$151</f>
        <v>3.9551378321948305E-3</v>
      </c>
      <c r="G155" s="165">
        <f>RES_hhdet_emi!G$151</f>
        <v>4.8394761778976772E-3</v>
      </c>
      <c r="H155" s="165">
        <f>RES_hhdet_emi!H$151</f>
        <v>5.7848553668852949E-3</v>
      </c>
      <c r="I155" s="165">
        <f>RES_hhdet_emi!I$151</f>
        <v>6.6567917685317569E-3</v>
      </c>
      <c r="J155" s="165">
        <f>RES_hhdet_emi!J$151</f>
        <v>7.5047409399508205E-3</v>
      </c>
      <c r="K155" s="165">
        <f>RES_hhdet_emi!K$151</f>
        <v>8.3027609352698834E-3</v>
      </c>
      <c r="L155" s="165">
        <f>RES_hhdet_emi!L$151</f>
        <v>8.713127899304042E-3</v>
      </c>
      <c r="M155" s="165">
        <f>RES_hhdet_emi!M$151</f>
        <v>9.3311366193785904E-3</v>
      </c>
      <c r="N155" s="165">
        <f>RES_hhdet_emi!N$151</f>
        <v>9.8118509278372294E-3</v>
      </c>
      <c r="O155" s="165">
        <f>RES_hhdet_emi!O$151</f>
        <v>1.026795537468371E-2</v>
      </c>
      <c r="P155" s="165">
        <f>RES_hhdet_emi!P$151</f>
        <v>1.0275272201370646E-2</v>
      </c>
      <c r="Q155" s="165">
        <f>RES_hhdet_emi!Q$151</f>
        <v>1.0296756483370025E-2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0.32038054434948415</v>
      </c>
      <c r="C161" s="157">
        <f t="shared" ref="C161:Q161" si="31">SUM(C162:C163)</f>
        <v>0.57879701903385961</v>
      </c>
      <c r="D161" s="157">
        <f t="shared" si="31"/>
        <v>0.91393199983516293</v>
      </c>
      <c r="E161" s="157">
        <f t="shared" si="31"/>
        <v>1.2659110950692944</v>
      </c>
      <c r="F161" s="157">
        <f t="shared" si="31"/>
        <v>1.6125791456499148</v>
      </c>
      <c r="G161" s="157">
        <f t="shared" si="31"/>
        <v>2.1436762999585763</v>
      </c>
      <c r="H161" s="157">
        <f t="shared" si="31"/>
        <v>3.0473491077948247</v>
      </c>
      <c r="I161" s="157">
        <f t="shared" si="31"/>
        <v>3.1662682663954778</v>
      </c>
      <c r="J161" s="157">
        <f t="shared" si="31"/>
        <v>4.0903746511303938</v>
      </c>
      <c r="K161" s="157">
        <f t="shared" si="31"/>
        <v>4.1808781560811559</v>
      </c>
      <c r="L161" s="157">
        <f t="shared" si="31"/>
        <v>6.4497623078687365</v>
      </c>
      <c r="M161" s="157">
        <f t="shared" si="31"/>
        <v>5.0241801574981544</v>
      </c>
      <c r="N161" s="157">
        <f t="shared" si="31"/>
        <v>6.1134826831042588</v>
      </c>
      <c r="O161" s="157">
        <f t="shared" si="31"/>
        <v>7.5494725096078632</v>
      </c>
      <c r="P161" s="157">
        <f t="shared" si="31"/>
        <v>5.5262359021622816</v>
      </c>
      <c r="Q161" s="157">
        <f t="shared" si="31"/>
        <v>5.7525218836535421</v>
      </c>
    </row>
    <row r="162" spans="1:17" ht="12" customHeight="1" x14ac:dyDescent="0.25">
      <c r="A162" s="23" t="s">
        <v>57</v>
      </c>
      <c r="B162" s="156">
        <f>RES_hhdet_emi!B$158</f>
        <v>0.32038054434948415</v>
      </c>
      <c r="C162" s="156">
        <f>RES_hhdet_emi!C$158</f>
        <v>0.57879701903385961</v>
      </c>
      <c r="D162" s="156">
        <f>RES_hhdet_emi!D$158</f>
        <v>0.91393199983516293</v>
      </c>
      <c r="E162" s="156">
        <f>RES_hhdet_emi!E$158</f>
        <v>1.2659110950692944</v>
      </c>
      <c r="F162" s="156">
        <f>RES_hhdet_emi!F$158</f>
        <v>1.6125791456499148</v>
      </c>
      <c r="G162" s="156">
        <f>RES_hhdet_emi!G$158</f>
        <v>2.1436762999585763</v>
      </c>
      <c r="H162" s="156">
        <f>RES_hhdet_emi!H$158</f>
        <v>3.0473491077948247</v>
      </c>
      <c r="I162" s="156">
        <f>RES_hhdet_emi!I$158</f>
        <v>3.1662682663954778</v>
      </c>
      <c r="J162" s="156">
        <f>RES_hhdet_emi!J$158</f>
        <v>4.0903746511303938</v>
      </c>
      <c r="K162" s="156">
        <f>RES_hhdet_emi!K$158</f>
        <v>4.1808781560811559</v>
      </c>
      <c r="L162" s="156">
        <f>RES_hhdet_emi!L$158</f>
        <v>6.4497623078687365</v>
      </c>
      <c r="M162" s="156">
        <f>RES_hhdet_emi!M$158</f>
        <v>5.0241801574981544</v>
      </c>
      <c r="N162" s="156">
        <f>RES_hhdet_emi!N$158</f>
        <v>6.1134826831042588</v>
      </c>
      <c r="O162" s="156">
        <f>RES_hhdet_emi!O$158</f>
        <v>7.5494725096078632</v>
      </c>
      <c r="P162" s="156">
        <f>RES_hhdet_emi!P$158</f>
        <v>5.5262359021622816</v>
      </c>
      <c r="Q162" s="156">
        <f>RES_hhdet_emi!Q$158</f>
        <v>5.7525218836535421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11450.837523972858</v>
      </c>
      <c r="C165" s="168">
        <f t="shared" ref="C165:Q165" si="32">SUM(C166,C168,C170,C179)</f>
        <v>11655.513473807265</v>
      </c>
      <c r="D165" s="168">
        <f t="shared" si="32"/>
        <v>11110.14952623886</v>
      </c>
      <c r="E165" s="168">
        <f t="shared" si="32"/>
        <v>11077.241410007</v>
      </c>
      <c r="F165" s="168">
        <f t="shared" si="32"/>
        <v>10418.947280922972</v>
      </c>
      <c r="G165" s="168">
        <f t="shared" si="32"/>
        <v>9846.1339374169293</v>
      </c>
      <c r="H165" s="168">
        <f t="shared" si="32"/>
        <v>9754.3455713347448</v>
      </c>
      <c r="I165" s="168">
        <f t="shared" si="32"/>
        <v>8921.2062376023478</v>
      </c>
      <c r="J165" s="168">
        <f t="shared" si="32"/>
        <v>9595.0141619215574</v>
      </c>
      <c r="K165" s="168">
        <f t="shared" si="32"/>
        <v>9609.1923062669593</v>
      </c>
      <c r="L165" s="168">
        <f t="shared" si="32"/>
        <v>10080.118281272456</v>
      </c>
      <c r="M165" s="168">
        <f t="shared" si="32"/>
        <v>8678.0916262113078</v>
      </c>
      <c r="N165" s="168">
        <f t="shared" si="32"/>
        <v>9175.258516126125</v>
      </c>
      <c r="O165" s="168">
        <f t="shared" si="32"/>
        <v>9119.0730831953406</v>
      </c>
      <c r="P165" s="168">
        <f t="shared" si="32"/>
        <v>7656.3019340637029</v>
      </c>
      <c r="Q165" s="168">
        <f t="shared" si="32"/>
        <v>7861.2790438063621</v>
      </c>
    </row>
    <row r="166" spans="1:17" ht="12" customHeight="1" x14ac:dyDescent="0.25">
      <c r="A166" s="158" t="s">
        <v>65</v>
      </c>
      <c r="B166" s="157">
        <f>B167</f>
        <v>7195.6472168648661</v>
      </c>
      <c r="C166" s="157">
        <f t="shared" ref="C166:Q166" si="33">C167</f>
        <v>7351.3343838798228</v>
      </c>
      <c r="D166" s="157">
        <f t="shared" si="33"/>
        <v>6698.4116861916173</v>
      </c>
      <c r="E166" s="157">
        <f t="shared" si="33"/>
        <v>6682.7719804020298</v>
      </c>
      <c r="F166" s="157">
        <f t="shared" si="33"/>
        <v>6105.0517985116167</v>
      </c>
      <c r="G166" s="157">
        <f t="shared" si="33"/>
        <v>5544.0677701937066</v>
      </c>
      <c r="H166" s="157">
        <f t="shared" si="33"/>
        <v>5355.3592063599417</v>
      </c>
      <c r="I166" s="157">
        <f t="shared" si="33"/>
        <v>4479.0418556398708</v>
      </c>
      <c r="J166" s="157">
        <f t="shared" si="33"/>
        <v>5026.0578537409838</v>
      </c>
      <c r="K166" s="157">
        <f t="shared" si="33"/>
        <v>4945.8765614991471</v>
      </c>
      <c r="L166" s="157">
        <f t="shared" si="33"/>
        <v>5325.2407386295754</v>
      </c>
      <c r="M166" s="157">
        <f t="shared" si="33"/>
        <v>3691.42139065109</v>
      </c>
      <c r="N166" s="157">
        <f t="shared" si="33"/>
        <v>3883.442385675221</v>
      </c>
      <c r="O166" s="157">
        <f t="shared" si="33"/>
        <v>3971.8702204173901</v>
      </c>
      <c r="P166" s="157">
        <f t="shared" si="33"/>
        <v>2598.0728383310552</v>
      </c>
      <c r="Q166" s="157">
        <f t="shared" si="33"/>
        <v>2794.0647354767916</v>
      </c>
    </row>
    <row r="167" spans="1:17" ht="12" customHeight="1" x14ac:dyDescent="0.25">
      <c r="A167" s="23" t="s">
        <v>60</v>
      </c>
      <c r="B167" s="156">
        <f>IF(B95=0,0,B95/0.086*1000000/B$7)</f>
        <v>7195.6472168648661</v>
      </c>
      <c r="C167" s="156">
        <f t="shared" ref="C167:Q167" si="34">IF(C95=0,0,C95/0.086*1000000/C$7)</f>
        <v>7351.3343838798228</v>
      </c>
      <c r="D167" s="156">
        <f t="shared" si="34"/>
        <v>6698.4116861916173</v>
      </c>
      <c r="E167" s="156">
        <f t="shared" si="34"/>
        <v>6682.7719804020298</v>
      </c>
      <c r="F167" s="156">
        <f t="shared" si="34"/>
        <v>6105.0517985116167</v>
      </c>
      <c r="G167" s="156">
        <f t="shared" si="34"/>
        <v>5544.0677701937066</v>
      </c>
      <c r="H167" s="156">
        <f t="shared" si="34"/>
        <v>5355.3592063599417</v>
      </c>
      <c r="I167" s="156">
        <f t="shared" si="34"/>
        <v>4479.0418556398708</v>
      </c>
      <c r="J167" s="156">
        <f t="shared" si="34"/>
        <v>5026.0578537409838</v>
      </c>
      <c r="K167" s="156">
        <f t="shared" si="34"/>
        <v>4945.8765614991471</v>
      </c>
      <c r="L167" s="156">
        <f t="shared" si="34"/>
        <v>5325.2407386295754</v>
      </c>
      <c r="M167" s="156">
        <f t="shared" si="34"/>
        <v>3691.42139065109</v>
      </c>
      <c r="N167" s="156">
        <f t="shared" si="34"/>
        <v>3883.442385675221</v>
      </c>
      <c r="O167" s="156">
        <f t="shared" si="34"/>
        <v>3971.8702204173901</v>
      </c>
      <c r="P167" s="156">
        <f t="shared" si="34"/>
        <v>2598.0728383310552</v>
      </c>
      <c r="Q167" s="156">
        <f t="shared" si="34"/>
        <v>2794.0647354767916</v>
      </c>
    </row>
    <row r="168" spans="1:17" ht="12" customHeight="1" x14ac:dyDescent="0.25">
      <c r="A168" s="158" t="s">
        <v>112</v>
      </c>
      <c r="B168" s="157">
        <f>B169</f>
        <v>484.56047449818794</v>
      </c>
      <c r="C168" s="157">
        <f t="shared" ref="C168:Q168" si="35">C169</f>
        <v>443.6163002521198</v>
      </c>
      <c r="D168" s="157">
        <f t="shared" si="35"/>
        <v>419.45819342547549</v>
      </c>
      <c r="E168" s="157">
        <f t="shared" si="35"/>
        <v>407.02763538163265</v>
      </c>
      <c r="F168" s="157">
        <f t="shared" si="35"/>
        <v>398.04151055852572</v>
      </c>
      <c r="G168" s="157">
        <f t="shared" si="35"/>
        <v>386.8698874523235</v>
      </c>
      <c r="H168" s="157">
        <f t="shared" si="35"/>
        <v>380.29974860262581</v>
      </c>
      <c r="I168" s="157">
        <f t="shared" si="35"/>
        <v>375.4706664623119</v>
      </c>
      <c r="J168" s="157">
        <f t="shared" si="35"/>
        <v>372.75567272632799</v>
      </c>
      <c r="K168" s="157">
        <f t="shared" si="35"/>
        <v>373.87828436944056</v>
      </c>
      <c r="L168" s="157">
        <f t="shared" si="35"/>
        <v>344.6993930838338</v>
      </c>
      <c r="M168" s="157">
        <f t="shared" si="35"/>
        <v>335.36053144393105</v>
      </c>
      <c r="N168" s="157">
        <f t="shared" si="35"/>
        <v>318.9590115070169</v>
      </c>
      <c r="O168" s="157">
        <f t="shared" si="35"/>
        <v>302.05917873563016</v>
      </c>
      <c r="P168" s="157">
        <f t="shared" si="35"/>
        <v>287.7591436401035</v>
      </c>
      <c r="Q168" s="157">
        <f t="shared" si="35"/>
        <v>283.58956015368159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484.56047449818794</v>
      </c>
      <c r="C169" s="156">
        <f t="shared" si="36"/>
        <v>443.6163002521198</v>
      </c>
      <c r="D169" s="156">
        <f t="shared" si="36"/>
        <v>419.45819342547549</v>
      </c>
      <c r="E169" s="156">
        <f t="shared" si="36"/>
        <v>407.02763538163265</v>
      </c>
      <c r="F169" s="156">
        <f t="shared" si="36"/>
        <v>398.04151055852572</v>
      </c>
      <c r="G169" s="156">
        <f t="shared" si="36"/>
        <v>386.8698874523235</v>
      </c>
      <c r="H169" s="156">
        <f t="shared" si="36"/>
        <v>380.29974860262581</v>
      </c>
      <c r="I169" s="156">
        <f t="shared" si="36"/>
        <v>375.4706664623119</v>
      </c>
      <c r="J169" s="156">
        <f t="shared" si="36"/>
        <v>372.75567272632799</v>
      </c>
      <c r="K169" s="156">
        <f t="shared" si="36"/>
        <v>373.87828436944056</v>
      </c>
      <c r="L169" s="156">
        <f t="shared" si="36"/>
        <v>344.6993930838338</v>
      </c>
      <c r="M169" s="156">
        <f t="shared" si="36"/>
        <v>335.36053144393105</v>
      </c>
      <c r="N169" s="156">
        <f t="shared" si="36"/>
        <v>318.9590115070169</v>
      </c>
      <c r="O169" s="156">
        <f t="shared" si="36"/>
        <v>302.05917873563016</v>
      </c>
      <c r="P169" s="156">
        <f t="shared" si="36"/>
        <v>287.7591436401035</v>
      </c>
      <c r="Q169" s="156">
        <f t="shared" si="36"/>
        <v>283.58956015368159</v>
      </c>
    </row>
    <row r="170" spans="1:17" ht="12" customHeight="1" x14ac:dyDescent="0.25">
      <c r="A170" s="158" t="s">
        <v>63</v>
      </c>
      <c r="B170" s="157">
        <f t="shared" si="36"/>
        <v>2785.578514187313</v>
      </c>
      <c r="C170" s="157">
        <f t="shared" si="36"/>
        <v>2860.9914320283306</v>
      </c>
      <c r="D170" s="157">
        <f t="shared" si="36"/>
        <v>2983.4358035205792</v>
      </c>
      <c r="E170" s="157">
        <f t="shared" si="36"/>
        <v>2980.9964512298307</v>
      </c>
      <c r="F170" s="157">
        <f t="shared" si="36"/>
        <v>2925.6724693843639</v>
      </c>
      <c r="G170" s="157">
        <f t="shared" si="36"/>
        <v>2927.4024714861507</v>
      </c>
      <c r="H170" s="157">
        <f t="shared" si="36"/>
        <v>2977.2115060485526</v>
      </c>
      <c r="I170" s="157">
        <f t="shared" si="36"/>
        <v>3019.0741042592654</v>
      </c>
      <c r="J170" s="157">
        <f t="shared" si="36"/>
        <v>3112.3634823492202</v>
      </c>
      <c r="K170" s="157">
        <f t="shared" si="36"/>
        <v>3193.1968437415003</v>
      </c>
      <c r="L170" s="157">
        <f t="shared" si="36"/>
        <v>3313.8763541703488</v>
      </c>
      <c r="M170" s="157">
        <f t="shared" si="36"/>
        <v>3513.8688985604967</v>
      </c>
      <c r="N170" s="157">
        <f t="shared" si="36"/>
        <v>3774.4859779845247</v>
      </c>
      <c r="O170" s="157">
        <f t="shared" si="36"/>
        <v>3640.625800871208</v>
      </c>
      <c r="P170" s="157">
        <f t="shared" si="36"/>
        <v>3592.3754207056081</v>
      </c>
      <c r="Q170" s="157">
        <f t="shared" si="36"/>
        <v>3638.2363897695723</v>
      </c>
    </row>
    <row r="171" spans="1:17" ht="12" customHeight="1" x14ac:dyDescent="0.25">
      <c r="A171" s="167" t="s">
        <v>144</v>
      </c>
      <c r="B171" s="132">
        <f>IF(B99=0,0,B99/0.086*1000000/B$11)</f>
        <v>2994.8876127083822</v>
      </c>
      <c r="C171" s="132">
        <f t="shared" ref="C171:Q171" si="37">IF(C99=0,0,C99/0.086*1000000/C$11)</f>
        <v>2987.7461291527029</v>
      </c>
      <c r="D171" s="132">
        <f t="shared" si="37"/>
        <v>3030.1264058333754</v>
      </c>
      <c r="E171" s="132">
        <f t="shared" si="37"/>
        <v>2999.7679096791694</v>
      </c>
      <c r="F171" s="132">
        <f t="shared" si="37"/>
        <v>2975.7451244940498</v>
      </c>
      <c r="G171" s="132">
        <f t="shared" si="37"/>
        <v>2979.0808419169798</v>
      </c>
      <c r="H171" s="132">
        <f t="shared" si="37"/>
        <v>3013.1848158089329</v>
      </c>
      <c r="I171" s="132">
        <f t="shared" si="37"/>
        <v>3005.0405053502168</v>
      </c>
      <c r="J171" s="132">
        <f t="shared" si="37"/>
        <v>2989.2580068711886</v>
      </c>
      <c r="K171" s="132">
        <f t="shared" si="37"/>
        <v>2959.0039827329369</v>
      </c>
      <c r="L171" s="132">
        <f t="shared" si="37"/>
        <v>2949.9911341842135</v>
      </c>
      <c r="M171" s="132">
        <f t="shared" si="37"/>
        <v>3008.789956526904</v>
      </c>
      <c r="N171" s="132">
        <f t="shared" si="37"/>
        <v>3019.9856398056395</v>
      </c>
      <c r="O171" s="132">
        <f t="shared" si="37"/>
        <v>3022.962459044415</v>
      </c>
      <c r="P171" s="132">
        <f t="shared" si="37"/>
        <v>3025.1165872604847</v>
      </c>
      <c r="Q171" s="132">
        <f t="shared" si="37"/>
        <v>3031.4417197307575</v>
      </c>
    </row>
    <row r="172" spans="1:17" ht="12" customHeight="1" x14ac:dyDescent="0.25">
      <c r="A172" s="167" t="s">
        <v>143</v>
      </c>
      <c r="B172" s="132">
        <f>IF(B100=0,0,B100/0.086*1000000/B$12)</f>
        <v>2544.0967359935407</v>
      </c>
      <c r="C172" s="132">
        <f t="shared" ref="C172:Q172" si="38">IF(C100=0,0,C100/0.086*1000000/C$12)</f>
        <v>2542.782177803022</v>
      </c>
      <c r="D172" s="132">
        <f t="shared" si="38"/>
        <v>2583.6657710158752</v>
      </c>
      <c r="E172" s="132">
        <f t="shared" si="38"/>
        <v>2562.4414769788709</v>
      </c>
      <c r="F172" s="132">
        <f t="shared" si="38"/>
        <v>2546.3715358398481</v>
      </c>
      <c r="G172" s="132">
        <f t="shared" si="38"/>
        <v>2553.5582848429199</v>
      </c>
      <c r="H172" s="132">
        <f t="shared" si="38"/>
        <v>2587.3919970916922</v>
      </c>
      <c r="I172" s="132">
        <f t="shared" si="38"/>
        <v>2585.1270603486796</v>
      </c>
      <c r="J172" s="132">
        <f t="shared" si="38"/>
        <v>2576.0896004325841</v>
      </c>
      <c r="K172" s="132">
        <f t="shared" si="38"/>
        <v>2554.8420109740791</v>
      </c>
      <c r="L172" s="132">
        <f t="shared" si="38"/>
        <v>2552.1926622764272</v>
      </c>
      <c r="M172" s="132">
        <f t="shared" si="38"/>
        <v>2591.3305157395826</v>
      </c>
      <c r="N172" s="132">
        <f t="shared" si="38"/>
        <v>2598.7372198069752</v>
      </c>
      <c r="O172" s="132">
        <f t="shared" si="38"/>
        <v>2601.1344003401332</v>
      </c>
      <c r="P172" s="132">
        <f t="shared" si="38"/>
        <v>2603.7050884223227</v>
      </c>
      <c r="Q172" s="132">
        <f t="shared" si="38"/>
        <v>2610.4601272615409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1946.6769482604584</v>
      </c>
      <c r="C173" s="165">
        <f t="shared" si="39"/>
        <v>1942.0349839493088</v>
      </c>
      <c r="D173" s="165">
        <f t="shared" si="39"/>
        <v>1969.5821637916995</v>
      </c>
      <c r="E173" s="165">
        <f t="shared" si="39"/>
        <v>1949.8491412914457</v>
      </c>
      <c r="F173" s="165">
        <f t="shared" si="39"/>
        <v>1934.234330921151</v>
      </c>
      <c r="G173" s="165">
        <f t="shared" si="39"/>
        <v>1936.4025472460196</v>
      </c>
      <c r="H173" s="165">
        <f t="shared" si="39"/>
        <v>1958.5701302757927</v>
      </c>
      <c r="I173" s="165">
        <f t="shared" si="39"/>
        <v>1953.2763284776242</v>
      </c>
      <c r="J173" s="165">
        <f t="shared" si="39"/>
        <v>1943.0177044662682</v>
      </c>
      <c r="K173" s="165">
        <f t="shared" si="39"/>
        <v>1923.3525887764197</v>
      </c>
      <c r="L173" s="165">
        <f t="shared" si="39"/>
        <v>1917.4942372197361</v>
      </c>
      <c r="M173" s="165">
        <f t="shared" si="39"/>
        <v>1955.7134717424933</v>
      </c>
      <c r="N173" s="165">
        <f t="shared" si="39"/>
        <v>1962.9906658736675</v>
      </c>
      <c r="O173" s="165">
        <f t="shared" si="39"/>
        <v>1964.9255983788767</v>
      </c>
      <c r="P173" s="165">
        <f t="shared" si="39"/>
        <v>1966.3257817193212</v>
      </c>
      <c r="Q173" s="165">
        <f t="shared" si="39"/>
        <v>1970.4371178249937</v>
      </c>
    </row>
    <row r="174" spans="1:17" ht="12" customHeight="1" x14ac:dyDescent="0.25">
      <c r="A174" s="147" t="s">
        <v>59</v>
      </c>
      <c r="B174" s="164">
        <f t="shared" si="39"/>
        <v>597.41978773308222</v>
      </c>
      <c r="C174" s="164">
        <f t="shared" si="39"/>
        <v>600.74719385371361</v>
      </c>
      <c r="D174" s="164">
        <f t="shared" si="39"/>
        <v>614.08360722417558</v>
      </c>
      <c r="E174" s="164">
        <f t="shared" si="39"/>
        <v>612.59233568742525</v>
      </c>
      <c r="F174" s="164">
        <f t="shared" si="39"/>
        <v>612.13720491869708</v>
      </c>
      <c r="G174" s="164">
        <f t="shared" si="39"/>
        <v>617.15573759689994</v>
      </c>
      <c r="H174" s="164">
        <f t="shared" si="39"/>
        <v>628.82186681589951</v>
      </c>
      <c r="I174" s="164">
        <f t="shared" si="39"/>
        <v>631.85073187105525</v>
      </c>
      <c r="J174" s="164">
        <f t="shared" si="39"/>
        <v>633.07189596631565</v>
      </c>
      <c r="K174" s="164">
        <f t="shared" si="39"/>
        <v>631.48942219765945</v>
      </c>
      <c r="L174" s="164">
        <f t="shared" si="39"/>
        <v>634.69842505669158</v>
      </c>
      <c r="M174" s="164">
        <f t="shared" si="39"/>
        <v>635.61704399708958</v>
      </c>
      <c r="N174" s="164">
        <f t="shared" si="39"/>
        <v>635.74655393330784</v>
      </c>
      <c r="O174" s="164">
        <f t="shared" si="39"/>
        <v>636.20880196125677</v>
      </c>
      <c r="P174" s="164">
        <f t="shared" si="39"/>
        <v>637.37930670300182</v>
      </c>
      <c r="Q174" s="164">
        <f t="shared" si="39"/>
        <v>640.02300943654677</v>
      </c>
    </row>
    <row r="175" spans="1:17" ht="12" customHeight="1" x14ac:dyDescent="0.25">
      <c r="A175" s="163" t="s">
        <v>142</v>
      </c>
      <c r="B175" s="162">
        <f>IF(B103=0,0,B103/0.086*1000000/B$13)</f>
        <v>2784.8292239902394</v>
      </c>
      <c r="C175" s="162">
        <f t="shared" ref="C175:Q175" si="40">IF(C103=0,0,C103/0.086*1000000/C$13)</f>
        <v>2867.9585016032561</v>
      </c>
      <c r="D175" s="162">
        <f t="shared" si="40"/>
        <v>2995.6290453792294</v>
      </c>
      <c r="E175" s="162">
        <f t="shared" si="40"/>
        <v>2994.8281450942577</v>
      </c>
      <c r="F175" s="162">
        <f t="shared" si="40"/>
        <v>2939.5578792497436</v>
      </c>
      <c r="G175" s="162">
        <f t="shared" si="40"/>
        <v>2941.9118846220385</v>
      </c>
      <c r="H175" s="162">
        <f t="shared" si="40"/>
        <v>2992.4925431569491</v>
      </c>
      <c r="I175" s="162">
        <f t="shared" si="40"/>
        <v>3036.0505484594883</v>
      </c>
      <c r="J175" s="162">
        <f t="shared" si="40"/>
        <v>3132.4443845883943</v>
      </c>
      <c r="K175" s="162">
        <f t="shared" si="40"/>
        <v>3217.2154540673173</v>
      </c>
      <c r="L175" s="162">
        <f t="shared" si="40"/>
        <v>3341.2905171967595</v>
      </c>
      <c r="M175" s="162">
        <f t="shared" si="40"/>
        <v>3546.0405329833939</v>
      </c>
      <c r="N175" s="162">
        <f t="shared" si="40"/>
        <v>3812.8360959564561</v>
      </c>
      <c r="O175" s="162">
        <f t="shared" si="40"/>
        <v>3676.1242761955573</v>
      </c>
      <c r="P175" s="162">
        <f t="shared" si="40"/>
        <v>3626.6373982273999</v>
      </c>
      <c r="Q175" s="162">
        <f t="shared" si="40"/>
        <v>3673.1718931143987</v>
      </c>
    </row>
    <row r="176" spans="1:17" ht="12" customHeight="1" x14ac:dyDescent="0.25">
      <c r="A176" s="161" t="s">
        <v>141</v>
      </c>
      <c r="B176" s="160">
        <f>IF(B104=0,0,B104/0.086*1000000/B$14)</f>
        <v>2407.5587833267564</v>
      </c>
      <c r="C176" s="160">
        <f t="shared" ref="C176:Q176" si="41">IF(C104=0,0,C104/0.086*1000000/C$14)</f>
        <v>2464.920219895896</v>
      </c>
      <c r="D176" s="160">
        <f t="shared" si="41"/>
        <v>2561.2424867206705</v>
      </c>
      <c r="E176" s="160">
        <f t="shared" si="41"/>
        <v>2559.2306299986858</v>
      </c>
      <c r="F176" s="160">
        <f t="shared" si="41"/>
        <v>2522.8498264310665</v>
      </c>
      <c r="G176" s="160">
        <f t="shared" si="41"/>
        <v>2529.3984626012216</v>
      </c>
      <c r="H176" s="160">
        <f t="shared" si="41"/>
        <v>2573.9420198679168</v>
      </c>
      <c r="I176" s="160">
        <f t="shared" si="41"/>
        <v>2605.2835883697053</v>
      </c>
      <c r="J176" s="160">
        <f t="shared" si="41"/>
        <v>2669.160745948775</v>
      </c>
      <c r="K176" s="160">
        <f t="shared" si="41"/>
        <v>2722.6794673414188</v>
      </c>
      <c r="L176" s="160">
        <f t="shared" si="41"/>
        <v>2806.5372612345991</v>
      </c>
      <c r="M176" s="160">
        <f t="shared" si="41"/>
        <v>2940.5433904363031</v>
      </c>
      <c r="N176" s="160">
        <f t="shared" si="41"/>
        <v>3114.0900163050005</v>
      </c>
      <c r="O176" s="160">
        <f t="shared" si="41"/>
        <v>3025.6895814883842</v>
      </c>
      <c r="P176" s="160">
        <f t="shared" si="41"/>
        <v>2994.6936155508024</v>
      </c>
      <c r="Q176" s="160">
        <f t="shared" si="41"/>
        <v>3027.5847399609102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1810.1389955936745</v>
      </c>
      <c r="C177" s="156">
        <f t="shared" si="42"/>
        <v>1864.1730260421821</v>
      </c>
      <c r="D177" s="156">
        <f t="shared" si="42"/>
        <v>1947.1588794964953</v>
      </c>
      <c r="E177" s="156">
        <f t="shared" si="42"/>
        <v>1946.6382943112608</v>
      </c>
      <c r="F177" s="156">
        <f t="shared" si="42"/>
        <v>1910.7126215123694</v>
      </c>
      <c r="G177" s="156">
        <f t="shared" si="42"/>
        <v>1912.2427250043213</v>
      </c>
      <c r="H177" s="156">
        <f t="shared" si="42"/>
        <v>1945.120153052017</v>
      </c>
      <c r="I177" s="156">
        <f t="shared" si="42"/>
        <v>1973.4328564986495</v>
      </c>
      <c r="J177" s="156">
        <f t="shared" si="42"/>
        <v>2036.0888499824596</v>
      </c>
      <c r="K177" s="156">
        <f t="shared" si="42"/>
        <v>2091.1900451437596</v>
      </c>
      <c r="L177" s="156">
        <f t="shared" si="42"/>
        <v>2171.8388361779075</v>
      </c>
      <c r="M177" s="156">
        <f t="shared" si="42"/>
        <v>2304.9263464392138</v>
      </c>
      <c r="N177" s="156">
        <f t="shared" si="42"/>
        <v>2478.3434623716921</v>
      </c>
      <c r="O177" s="156">
        <f t="shared" si="42"/>
        <v>2389.4807795271277</v>
      </c>
      <c r="P177" s="156">
        <f t="shared" si="42"/>
        <v>2357.3143088478005</v>
      </c>
      <c r="Q177" s="156">
        <f t="shared" si="42"/>
        <v>2387.5617305243636</v>
      </c>
    </row>
    <row r="178" spans="1:17" ht="12" customHeight="1" x14ac:dyDescent="0.25">
      <c r="A178" s="148" t="s">
        <v>59</v>
      </c>
      <c r="B178" s="156">
        <f t="shared" si="42"/>
        <v>597.41978773308222</v>
      </c>
      <c r="C178" s="156">
        <f t="shared" si="42"/>
        <v>600.74719385371372</v>
      </c>
      <c r="D178" s="156">
        <f t="shared" si="42"/>
        <v>614.08360722417569</v>
      </c>
      <c r="E178" s="156">
        <f t="shared" si="42"/>
        <v>612.59233568742525</v>
      </c>
      <c r="F178" s="156">
        <f t="shared" si="42"/>
        <v>612.13720491869708</v>
      </c>
      <c r="G178" s="156">
        <f t="shared" si="42"/>
        <v>617.15573759690017</v>
      </c>
      <c r="H178" s="156">
        <f t="shared" si="42"/>
        <v>628.82186681589974</v>
      </c>
      <c r="I178" s="156">
        <f t="shared" si="42"/>
        <v>631.85073187105536</v>
      </c>
      <c r="J178" s="156">
        <f t="shared" si="42"/>
        <v>633.07189596631565</v>
      </c>
      <c r="K178" s="156">
        <f t="shared" si="42"/>
        <v>631.489422197659</v>
      </c>
      <c r="L178" s="156">
        <f t="shared" si="42"/>
        <v>634.69842505669192</v>
      </c>
      <c r="M178" s="156">
        <f t="shared" si="42"/>
        <v>635.61704399708935</v>
      </c>
      <c r="N178" s="156">
        <f t="shared" si="42"/>
        <v>635.74655393330806</v>
      </c>
      <c r="O178" s="156">
        <f t="shared" si="42"/>
        <v>636.20880196125643</v>
      </c>
      <c r="P178" s="156">
        <f t="shared" si="42"/>
        <v>637.37930670300182</v>
      </c>
      <c r="Q178" s="156">
        <f t="shared" si="42"/>
        <v>640.02300943654643</v>
      </c>
    </row>
    <row r="179" spans="1:17" ht="12" customHeight="1" x14ac:dyDescent="0.25">
      <c r="A179" s="158" t="s">
        <v>62</v>
      </c>
      <c r="B179" s="157">
        <f t="shared" si="36"/>
        <v>985.05131842248966</v>
      </c>
      <c r="C179" s="157">
        <f t="shared" si="36"/>
        <v>999.5713576469908</v>
      </c>
      <c r="D179" s="157">
        <f t="shared" si="36"/>
        <v>1008.8438431011876</v>
      </c>
      <c r="E179" s="157">
        <f t="shared" si="36"/>
        <v>1006.4453429935071</v>
      </c>
      <c r="F179" s="157">
        <f t="shared" si="36"/>
        <v>990.1815024684654</v>
      </c>
      <c r="G179" s="157">
        <f t="shared" si="36"/>
        <v>987.79380828474916</v>
      </c>
      <c r="H179" s="157">
        <f t="shared" si="36"/>
        <v>1041.4751103236242</v>
      </c>
      <c r="I179" s="157">
        <f t="shared" si="36"/>
        <v>1047.6196112409004</v>
      </c>
      <c r="J179" s="157">
        <f t="shared" si="36"/>
        <v>1083.8371531050257</v>
      </c>
      <c r="K179" s="157">
        <f t="shared" si="36"/>
        <v>1096.2406166568699</v>
      </c>
      <c r="L179" s="157">
        <f t="shared" si="36"/>
        <v>1096.3017953886999</v>
      </c>
      <c r="M179" s="157">
        <f t="shared" si="36"/>
        <v>1137.4408055557913</v>
      </c>
      <c r="N179" s="157">
        <f t="shared" si="36"/>
        <v>1198.3711409593623</v>
      </c>
      <c r="O179" s="157">
        <f t="shared" si="36"/>
        <v>1204.5178831711137</v>
      </c>
      <c r="P179" s="157">
        <f t="shared" si="36"/>
        <v>1178.0945313869361</v>
      </c>
      <c r="Q179" s="157">
        <f t="shared" si="36"/>
        <v>1145.3883584063171</v>
      </c>
    </row>
    <row r="180" spans="1:17" ht="12" customHeight="1" x14ac:dyDescent="0.25">
      <c r="A180" s="23" t="s">
        <v>57</v>
      </c>
      <c r="B180" s="156">
        <f>IF(B108=0,0,B108/0.086*1000000/B$16)</f>
        <v>1300.8488182572466</v>
      </c>
      <c r="C180" s="156">
        <f t="shared" ref="C180:Q180" si="43">IF(C108=0,0,C108/0.086*1000000/C$16)</f>
        <v>1274.3932591407558</v>
      </c>
      <c r="D180" s="156">
        <f t="shared" si="43"/>
        <v>1278.2244331916131</v>
      </c>
      <c r="E180" s="156">
        <f t="shared" si="43"/>
        <v>1270.6431003582582</v>
      </c>
      <c r="F180" s="156">
        <f t="shared" si="43"/>
        <v>1272.197833574849</v>
      </c>
      <c r="G180" s="156">
        <f t="shared" si="43"/>
        <v>1284.0443756313882</v>
      </c>
      <c r="H180" s="156">
        <f t="shared" si="43"/>
        <v>1406.6676083561624</v>
      </c>
      <c r="I180" s="156">
        <f t="shared" si="43"/>
        <v>1289.7719007614437</v>
      </c>
      <c r="J180" s="156">
        <f t="shared" si="43"/>
        <v>1368.4508306077933</v>
      </c>
      <c r="K180" s="156">
        <f t="shared" si="43"/>
        <v>1336.6514462616901</v>
      </c>
      <c r="L180" s="156">
        <f t="shared" si="43"/>
        <v>1318.6513969767377</v>
      </c>
      <c r="M180" s="156">
        <f t="shared" si="43"/>
        <v>1132.6256144306212</v>
      </c>
      <c r="N180" s="156">
        <f t="shared" si="43"/>
        <v>1284.5671973065178</v>
      </c>
      <c r="O180" s="156">
        <f t="shared" si="43"/>
        <v>1420.9186279424787</v>
      </c>
      <c r="P180" s="156">
        <f t="shared" si="43"/>
        <v>1281.7160904767572</v>
      </c>
      <c r="Q180" s="156">
        <f t="shared" si="43"/>
        <v>1273.6606159248511</v>
      </c>
    </row>
    <row r="181" spans="1:17" ht="12" customHeight="1" x14ac:dyDescent="0.25">
      <c r="A181" s="29" t="s">
        <v>140</v>
      </c>
      <c r="B181" s="57">
        <f>IF(B109=0,0,B109/0.086*1000000/B$17)</f>
        <v>806.19839793091376</v>
      </c>
      <c r="C181" s="57">
        <f t="shared" ref="C181:Q181" si="44">IF(C109=0,0,C109/0.086*1000000/C$17)</f>
        <v>832.58990442935055</v>
      </c>
      <c r="D181" s="57">
        <f t="shared" si="44"/>
        <v>870.02925050014449</v>
      </c>
      <c r="E181" s="57">
        <f t="shared" si="44"/>
        <v>876.15888707308034</v>
      </c>
      <c r="F181" s="57">
        <f t="shared" si="44"/>
        <v>869.03195975324911</v>
      </c>
      <c r="G181" s="57">
        <f t="shared" si="44"/>
        <v>878.59098050993737</v>
      </c>
      <c r="H181" s="57">
        <f t="shared" si="44"/>
        <v>901.97865696490908</v>
      </c>
      <c r="I181" s="57">
        <f t="shared" si="44"/>
        <v>960.46253301740046</v>
      </c>
      <c r="J181" s="57">
        <f t="shared" si="44"/>
        <v>979.02602528903094</v>
      </c>
      <c r="K181" s="57">
        <f t="shared" si="44"/>
        <v>1006.7060202393631</v>
      </c>
      <c r="L181" s="57">
        <f t="shared" si="44"/>
        <v>992.85163820629009</v>
      </c>
      <c r="M181" s="57">
        <f t="shared" si="44"/>
        <v>1139.0145143813124</v>
      </c>
      <c r="N181" s="57">
        <f t="shared" si="44"/>
        <v>1172.574270043046</v>
      </c>
      <c r="O181" s="57">
        <f t="shared" si="44"/>
        <v>1143.7978210598324</v>
      </c>
      <c r="P181" s="57">
        <f t="shared" si="44"/>
        <v>1160.3194082097336</v>
      </c>
      <c r="Q181" s="57">
        <f t="shared" si="44"/>
        <v>1124.0365010978121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12357.681330263884</v>
      </c>
      <c r="C183" s="168">
        <f t="shared" si="45"/>
        <v>13035.226382453058</v>
      </c>
      <c r="D183" s="168">
        <f t="shared" si="45"/>
        <v>12685.452614456601</v>
      </c>
      <c r="E183" s="168">
        <f t="shared" si="45"/>
        <v>12963.908082465436</v>
      </c>
      <c r="F183" s="168">
        <f t="shared" si="45"/>
        <v>12447.059004407462</v>
      </c>
      <c r="G183" s="168">
        <f t="shared" si="45"/>
        <v>12059.075761907967</v>
      </c>
      <c r="H183" s="168">
        <f t="shared" si="45"/>
        <v>12157.860025960397</v>
      </c>
      <c r="I183" s="168">
        <f t="shared" si="45"/>
        <v>11113.273668922857</v>
      </c>
      <c r="J183" s="168">
        <f t="shared" si="45"/>
        <v>12503.480802590979</v>
      </c>
      <c r="K183" s="168">
        <f t="shared" si="45"/>
        <v>12586.572425841747</v>
      </c>
      <c r="L183" s="168">
        <f t="shared" si="45"/>
        <v>14401.000453036706</v>
      </c>
      <c r="M183" s="168">
        <f t="shared" si="45"/>
        <v>11977.69524857165</v>
      </c>
      <c r="N183" s="168">
        <f t="shared" si="45"/>
        <v>13025.54799541811</v>
      </c>
      <c r="O183" s="168">
        <f t="shared" si="45"/>
        <v>13589.34786095394</v>
      </c>
      <c r="P183" s="168">
        <f t="shared" si="45"/>
        <v>10856.643033576689</v>
      </c>
      <c r="Q183" s="168">
        <f t="shared" si="45"/>
        <v>11477.635995567154</v>
      </c>
    </row>
    <row r="184" spans="1:17" ht="12" customHeight="1" x14ac:dyDescent="0.25">
      <c r="A184" s="158" t="s">
        <v>65</v>
      </c>
      <c r="B184" s="157">
        <f t="shared" ref="B184:Q184" si="46">B185</f>
        <v>8937.9232955725529</v>
      </c>
      <c r="C184" s="157">
        <f t="shared" si="46"/>
        <v>9499.3704352570603</v>
      </c>
      <c r="D184" s="157">
        <f t="shared" si="46"/>
        <v>8994.9194166421075</v>
      </c>
      <c r="E184" s="157">
        <f t="shared" si="46"/>
        <v>9247.7653310086989</v>
      </c>
      <c r="F184" s="157">
        <f t="shared" si="46"/>
        <v>8748.2151931704775</v>
      </c>
      <c r="G184" s="157">
        <f t="shared" si="46"/>
        <v>8324.9568326198732</v>
      </c>
      <c r="H184" s="157">
        <f t="shared" si="46"/>
        <v>8337.0314717417696</v>
      </c>
      <c r="I184" s="157">
        <f t="shared" si="46"/>
        <v>7215.9701335562349</v>
      </c>
      <c r="J184" s="157">
        <f t="shared" si="46"/>
        <v>8477.4449348505223</v>
      </c>
      <c r="K184" s="157">
        <f t="shared" si="46"/>
        <v>8461.8743918850159</v>
      </c>
      <c r="L184" s="157">
        <f t="shared" si="46"/>
        <v>10165.855556869821</v>
      </c>
      <c r="M184" s="157">
        <f t="shared" si="46"/>
        <v>7462.6526414884547</v>
      </c>
      <c r="N184" s="157">
        <f t="shared" si="46"/>
        <v>8250.5330723406587</v>
      </c>
      <c r="O184" s="157">
        <f t="shared" si="46"/>
        <v>8903.2299173480897</v>
      </c>
      <c r="P184" s="157">
        <f t="shared" si="46"/>
        <v>6162.6525140334561</v>
      </c>
      <c r="Q184" s="157">
        <f t="shared" si="46"/>
        <v>6759.6161791760951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8937.9232955725529</v>
      </c>
      <c r="C185" s="156">
        <f t="shared" si="47"/>
        <v>9499.3704352570603</v>
      </c>
      <c r="D185" s="156">
        <f t="shared" si="47"/>
        <v>8994.9194166421075</v>
      </c>
      <c r="E185" s="156">
        <f t="shared" si="47"/>
        <v>9247.7653310086989</v>
      </c>
      <c r="F185" s="156">
        <f t="shared" si="47"/>
        <v>8748.2151931704775</v>
      </c>
      <c r="G185" s="156">
        <f t="shared" si="47"/>
        <v>8324.9568326198732</v>
      </c>
      <c r="H185" s="156">
        <f t="shared" si="47"/>
        <v>8337.0314717417696</v>
      </c>
      <c r="I185" s="156">
        <f t="shared" si="47"/>
        <v>7215.9701335562349</v>
      </c>
      <c r="J185" s="156">
        <f t="shared" si="47"/>
        <v>8477.4449348505223</v>
      </c>
      <c r="K185" s="156">
        <f t="shared" si="47"/>
        <v>8461.8743918850159</v>
      </c>
      <c r="L185" s="156">
        <f t="shared" si="47"/>
        <v>10165.855556869821</v>
      </c>
      <c r="M185" s="156">
        <f t="shared" si="47"/>
        <v>7462.6526414884547</v>
      </c>
      <c r="N185" s="156">
        <f t="shared" si="47"/>
        <v>8250.5330723406587</v>
      </c>
      <c r="O185" s="156">
        <f t="shared" si="47"/>
        <v>8903.2299173480897</v>
      </c>
      <c r="P185" s="156">
        <f t="shared" si="47"/>
        <v>6162.6525140334561</v>
      </c>
      <c r="Q185" s="156">
        <f t="shared" si="47"/>
        <v>6759.6161791760951</v>
      </c>
    </row>
    <row r="186" spans="1:17" ht="12" customHeight="1" x14ac:dyDescent="0.25">
      <c r="A186" s="158" t="s">
        <v>112</v>
      </c>
      <c r="B186" s="157">
        <f t="shared" ref="B186:Q186" si="48">B187</f>
        <v>799.90263181769774</v>
      </c>
      <c r="C186" s="157">
        <f t="shared" si="48"/>
        <v>803.80612422376771</v>
      </c>
      <c r="D186" s="157">
        <f t="shared" si="48"/>
        <v>808.1346854161792</v>
      </c>
      <c r="E186" s="157">
        <f t="shared" si="48"/>
        <v>813.27443296636648</v>
      </c>
      <c r="F186" s="157">
        <f t="shared" si="48"/>
        <v>821.62104944617363</v>
      </c>
      <c r="G186" s="157">
        <f t="shared" si="48"/>
        <v>828.75732185489869</v>
      </c>
      <c r="H186" s="157">
        <f t="shared" si="48"/>
        <v>838.91117697735672</v>
      </c>
      <c r="I186" s="157">
        <f t="shared" si="48"/>
        <v>851.9600381467352</v>
      </c>
      <c r="J186" s="157">
        <f t="shared" si="48"/>
        <v>879.28463864934429</v>
      </c>
      <c r="K186" s="157">
        <f t="shared" si="48"/>
        <v>892.61773710806995</v>
      </c>
      <c r="L186" s="157">
        <f t="shared" si="48"/>
        <v>904.84353615011696</v>
      </c>
      <c r="M186" s="157">
        <f t="shared" si="48"/>
        <v>926.24811377994138</v>
      </c>
      <c r="N186" s="157">
        <f t="shared" si="48"/>
        <v>921.30535735602825</v>
      </c>
      <c r="O186" s="157">
        <f t="shared" si="48"/>
        <v>916.94389037530232</v>
      </c>
      <c r="P186" s="157">
        <f t="shared" si="48"/>
        <v>921.5149510567071</v>
      </c>
      <c r="Q186" s="157">
        <f t="shared" si="48"/>
        <v>925.45210072068471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799.90263181769774</v>
      </c>
      <c r="C187" s="156">
        <f t="shared" si="49"/>
        <v>803.80612422376771</v>
      </c>
      <c r="D187" s="156">
        <f t="shared" si="49"/>
        <v>808.1346854161792</v>
      </c>
      <c r="E187" s="156">
        <f t="shared" si="49"/>
        <v>813.27443296636648</v>
      </c>
      <c r="F187" s="156">
        <f t="shared" si="49"/>
        <v>821.62104944617363</v>
      </c>
      <c r="G187" s="156">
        <f t="shared" si="49"/>
        <v>828.75732185489869</v>
      </c>
      <c r="H187" s="156">
        <f t="shared" si="49"/>
        <v>838.91117697735672</v>
      </c>
      <c r="I187" s="156">
        <f t="shared" si="49"/>
        <v>851.9600381467352</v>
      </c>
      <c r="J187" s="156">
        <f t="shared" si="49"/>
        <v>879.28463864934429</v>
      </c>
      <c r="K187" s="156">
        <f t="shared" si="49"/>
        <v>892.61773710806995</v>
      </c>
      <c r="L187" s="156">
        <f t="shared" si="49"/>
        <v>904.84353615011696</v>
      </c>
      <c r="M187" s="156">
        <f t="shared" si="49"/>
        <v>926.24811377994138</v>
      </c>
      <c r="N187" s="156">
        <f t="shared" si="49"/>
        <v>921.30535735602825</v>
      </c>
      <c r="O187" s="156">
        <f t="shared" si="49"/>
        <v>916.94389037530232</v>
      </c>
      <c r="P187" s="156">
        <f t="shared" si="49"/>
        <v>921.5149510567071</v>
      </c>
      <c r="Q187" s="156">
        <f t="shared" si="49"/>
        <v>925.45210072068471</v>
      </c>
    </row>
    <row r="188" spans="1:17" ht="12" customHeight="1" x14ac:dyDescent="0.25">
      <c r="A188" s="158" t="s">
        <v>63</v>
      </c>
      <c r="B188" s="157">
        <f t="shared" si="49"/>
        <v>2009.9773183018383</v>
      </c>
      <c r="C188" s="157">
        <f t="shared" si="49"/>
        <v>2101.7372082284373</v>
      </c>
      <c r="D188" s="157">
        <f t="shared" si="49"/>
        <v>2219.4183399980589</v>
      </c>
      <c r="E188" s="157">
        <f t="shared" si="49"/>
        <v>2232.3679116417311</v>
      </c>
      <c r="F188" s="157">
        <f t="shared" si="49"/>
        <v>2203.1794145216322</v>
      </c>
      <c r="G188" s="157">
        <f t="shared" si="49"/>
        <v>2216.8610575717444</v>
      </c>
      <c r="H188" s="157">
        <f t="shared" si="49"/>
        <v>2263.1418223020901</v>
      </c>
      <c r="I188" s="157">
        <f t="shared" si="49"/>
        <v>2302.1085062773491</v>
      </c>
      <c r="J188" s="157">
        <f t="shared" si="49"/>
        <v>2381.7200585987639</v>
      </c>
      <c r="K188" s="157">
        <f t="shared" si="49"/>
        <v>2453.17226302157</v>
      </c>
      <c r="L188" s="157">
        <f t="shared" si="49"/>
        <v>2568.1840657150301</v>
      </c>
      <c r="M188" s="157">
        <f t="shared" si="49"/>
        <v>2737.4124134127351</v>
      </c>
      <c r="N188" s="157">
        <f t="shared" si="49"/>
        <v>2955.092915829428</v>
      </c>
      <c r="O188" s="157">
        <f t="shared" si="49"/>
        <v>2868.0294082873352</v>
      </c>
      <c r="P188" s="157">
        <f t="shared" si="49"/>
        <v>2844.5813257041282</v>
      </c>
      <c r="Q188" s="157">
        <f t="shared" si="49"/>
        <v>2889.0464853855592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1706.961588638452</v>
      </c>
      <c r="C189" s="132">
        <f t="shared" si="50"/>
        <v>1726.1622988784686</v>
      </c>
      <c r="D189" s="132">
        <f t="shared" si="50"/>
        <v>1762.6706235805223</v>
      </c>
      <c r="E189" s="132">
        <f t="shared" si="50"/>
        <v>1759.0047272157319</v>
      </c>
      <c r="F189" s="132">
        <f t="shared" si="50"/>
        <v>1759.8301212448896</v>
      </c>
      <c r="G189" s="132">
        <f t="shared" si="50"/>
        <v>1777.7204053300568</v>
      </c>
      <c r="H189" s="132">
        <f t="shared" si="50"/>
        <v>1808.4544844590664</v>
      </c>
      <c r="I189" s="132">
        <f t="shared" si="50"/>
        <v>1814.1704212944715</v>
      </c>
      <c r="J189" s="132">
        <f t="shared" si="50"/>
        <v>1814.2111787673136</v>
      </c>
      <c r="K189" s="132">
        <f t="shared" si="50"/>
        <v>1808.4587751693757</v>
      </c>
      <c r="L189" s="132">
        <f t="shared" si="50"/>
        <v>1808.8305297920938</v>
      </c>
      <c r="M189" s="132">
        <f t="shared" si="50"/>
        <v>1852.1676808550453</v>
      </c>
      <c r="N189" s="132">
        <f t="shared" si="50"/>
        <v>1869.1282754935196</v>
      </c>
      <c r="O189" s="132">
        <f t="shared" si="50"/>
        <v>1884.4411803932364</v>
      </c>
      <c r="P189" s="132">
        <f t="shared" si="50"/>
        <v>1894.1175023012586</v>
      </c>
      <c r="Q189" s="132">
        <f t="shared" si="50"/>
        <v>1907.7201688669256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1706.944820348082</v>
      </c>
      <c r="C190" s="132">
        <f t="shared" si="51"/>
        <v>1732.9253119421112</v>
      </c>
      <c r="D190" s="132">
        <f t="shared" si="51"/>
        <v>1776.4302178225807</v>
      </c>
      <c r="E190" s="132">
        <f t="shared" si="51"/>
        <v>1778.0737116371777</v>
      </c>
      <c r="F190" s="132">
        <f t="shared" si="51"/>
        <v>1777.5418668980449</v>
      </c>
      <c r="G190" s="132">
        <f t="shared" si="51"/>
        <v>1791.0523141764484</v>
      </c>
      <c r="H190" s="132">
        <f t="shared" si="51"/>
        <v>1820.5049471085831</v>
      </c>
      <c r="I190" s="132">
        <f t="shared" si="51"/>
        <v>1825.0331657724257</v>
      </c>
      <c r="J190" s="132">
        <f t="shared" si="51"/>
        <v>1824.7633618854898</v>
      </c>
      <c r="K190" s="132">
        <f t="shared" si="51"/>
        <v>1816.5685266040466</v>
      </c>
      <c r="L190" s="132">
        <f t="shared" si="51"/>
        <v>1819.4948747620476</v>
      </c>
      <c r="M190" s="132">
        <f t="shared" si="51"/>
        <v>1848.0540144442032</v>
      </c>
      <c r="N190" s="132">
        <f t="shared" si="51"/>
        <v>1858.6062550775698</v>
      </c>
      <c r="O190" s="132">
        <f t="shared" si="51"/>
        <v>1867.541866089136</v>
      </c>
      <c r="P190" s="132">
        <f t="shared" si="51"/>
        <v>1873.541697415973</v>
      </c>
      <c r="Q190" s="132">
        <f t="shared" si="51"/>
        <v>1883.714669272721</v>
      </c>
    </row>
    <row r="191" spans="1:17" ht="12" customHeight="1" x14ac:dyDescent="0.25">
      <c r="A191" s="166" t="s">
        <v>57</v>
      </c>
      <c r="B191" s="165">
        <f t="shared" si="51"/>
        <v>1109.5250326149999</v>
      </c>
      <c r="C191" s="165">
        <f t="shared" si="51"/>
        <v>1132.1781180883977</v>
      </c>
      <c r="D191" s="165">
        <f t="shared" si="51"/>
        <v>1162.3466105984051</v>
      </c>
      <c r="E191" s="165">
        <f t="shared" si="51"/>
        <v>1165.4813759497522</v>
      </c>
      <c r="F191" s="165">
        <f t="shared" si="51"/>
        <v>1165.404661979348</v>
      </c>
      <c r="G191" s="165">
        <f t="shared" si="51"/>
        <v>1173.8965765795488</v>
      </c>
      <c r="H191" s="165">
        <f t="shared" si="51"/>
        <v>1191.6830802926836</v>
      </c>
      <c r="I191" s="165">
        <f t="shared" si="51"/>
        <v>1193.1824339013704</v>
      </c>
      <c r="J191" s="165">
        <f t="shared" si="51"/>
        <v>1191.6914659191741</v>
      </c>
      <c r="K191" s="165">
        <f t="shared" si="51"/>
        <v>1185.0791044063876</v>
      </c>
      <c r="L191" s="165">
        <f t="shared" si="51"/>
        <v>1184.7964497053561</v>
      </c>
      <c r="M191" s="165">
        <f t="shared" si="51"/>
        <v>1212.4369704471137</v>
      </c>
      <c r="N191" s="165">
        <f t="shared" si="51"/>
        <v>1222.8597011442623</v>
      </c>
      <c r="O191" s="165">
        <f t="shared" si="51"/>
        <v>1231.3330641278797</v>
      </c>
      <c r="P191" s="165">
        <f t="shared" si="51"/>
        <v>1236.1623907129715</v>
      </c>
      <c r="Q191" s="165">
        <f t="shared" si="51"/>
        <v>1243.6916598361745</v>
      </c>
    </row>
    <row r="192" spans="1:17" ht="12" customHeight="1" x14ac:dyDescent="0.25">
      <c r="A192" s="147" t="s">
        <v>59</v>
      </c>
      <c r="B192" s="164">
        <f t="shared" si="51"/>
        <v>597.4197877330821</v>
      </c>
      <c r="C192" s="164">
        <f t="shared" si="51"/>
        <v>600.74719385371361</v>
      </c>
      <c r="D192" s="164">
        <f t="shared" si="51"/>
        <v>614.08360722417581</v>
      </c>
      <c r="E192" s="164">
        <f t="shared" si="51"/>
        <v>612.59233568742525</v>
      </c>
      <c r="F192" s="164">
        <f t="shared" si="51"/>
        <v>612.13720491869708</v>
      </c>
      <c r="G192" s="164">
        <f t="shared" si="51"/>
        <v>617.15573759689994</v>
      </c>
      <c r="H192" s="164">
        <f t="shared" si="51"/>
        <v>628.82186681589951</v>
      </c>
      <c r="I192" s="164">
        <f t="shared" si="51"/>
        <v>631.85073187105525</v>
      </c>
      <c r="J192" s="164">
        <f t="shared" si="51"/>
        <v>633.07189596631565</v>
      </c>
      <c r="K192" s="164">
        <f t="shared" si="51"/>
        <v>631.48942219765922</v>
      </c>
      <c r="L192" s="164">
        <f t="shared" si="51"/>
        <v>634.69842505669192</v>
      </c>
      <c r="M192" s="164">
        <f t="shared" si="51"/>
        <v>635.61704399708958</v>
      </c>
      <c r="N192" s="164">
        <f t="shared" si="51"/>
        <v>635.74655393330761</v>
      </c>
      <c r="O192" s="164">
        <f t="shared" si="51"/>
        <v>636.20880196125631</v>
      </c>
      <c r="P192" s="164">
        <f t="shared" si="51"/>
        <v>637.3793067030017</v>
      </c>
      <c r="Q192" s="164">
        <f t="shared" si="51"/>
        <v>640.02300943654654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2028.1362035878312</v>
      </c>
      <c r="C193" s="162">
        <f t="shared" si="52"/>
        <v>2118.4393226018187</v>
      </c>
      <c r="D193" s="162">
        <f t="shared" si="52"/>
        <v>2233.7448423061578</v>
      </c>
      <c r="E193" s="162">
        <f t="shared" si="52"/>
        <v>2245.2907681706552</v>
      </c>
      <c r="F193" s="162">
        <f t="shared" si="52"/>
        <v>2214.384511077807</v>
      </c>
      <c r="G193" s="162">
        <f t="shared" si="52"/>
        <v>2227.2868276502322</v>
      </c>
      <c r="H193" s="162">
        <f t="shared" si="52"/>
        <v>2273.3249123039382</v>
      </c>
      <c r="I193" s="162">
        <f t="shared" si="52"/>
        <v>2313.0023730039625</v>
      </c>
      <c r="J193" s="162">
        <f t="shared" si="52"/>
        <v>2394.2435935250669</v>
      </c>
      <c r="K193" s="162">
        <f t="shared" si="52"/>
        <v>2468.2198955146605</v>
      </c>
      <c r="L193" s="162">
        <f t="shared" si="52"/>
        <v>2584.7614074325916</v>
      </c>
      <c r="M193" s="162">
        <f t="shared" si="52"/>
        <v>2757.258128684954</v>
      </c>
      <c r="N193" s="162">
        <f t="shared" si="52"/>
        <v>2979.5907825299728</v>
      </c>
      <c r="O193" s="162">
        <f t="shared" si="52"/>
        <v>2890.2961407071343</v>
      </c>
      <c r="P193" s="162">
        <f t="shared" si="52"/>
        <v>2865.7499819826426</v>
      </c>
      <c r="Q193" s="162">
        <f t="shared" si="52"/>
        <v>2910.8560118500473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1915.7083200651866</v>
      </c>
      <c r="C194" s="160">
        <f t="shared" si="53"/>
        <v>1997.1758963983914</v>
      </c>
      <c r="D194" s="160">
        <f t="shared" si="53"/>
        <v>2080.3187772807687</v>
      </c>
      <c r="E194" s="160">
        <f t="shared" si="53"/>
        <v>2084.2386093692862</v>
      </c>
      <c r="F194" s="160">
        <f t="shared" si="53"/>
        <v>2063.8152792166115</v>
      </c>
      <c r="G194" s="160">
        <f t="shared" si="53"/>
        <v>2077.5777577690719</v>
      </c>
      <c r="H194" s="160">
        <f t="shared" si="53"/>
        <v>2119.8398475622148</v>
      </c>
      <c r="I194" s="160">
        <f t="shared" si="53"/>
        <v>2149.7300433401106</v>
      </c>
      <c r="J194" s="160">
        <f t="shared" si="53"/>
        <v>2206.3707766610682</v>
      </c>
      <c r="K194" s="160">
        <f t="shared" si="53"/>
        <v>2251.9556865072714</v>
      </c>
      <c r="L194" s="160">
        <f t="shared" si="53"/>
        <v>2334.0736186316976</v>
      </c>
      <c r="M194" s="160">
        <f t="shared" si="53"/>
        <v>2447.8301051160101</v>
      </c>
      <c r="N194" s="160">
        <f t="shared" si="53"/>
        <v>2591.9041118905275</v>
      </c>
      <c r="O194" s="160">
        <f t="shared" si="53"/>
        <v>2530.9498061653189</v>
      </c>
      <c r="P194" s="160">
        <f t="shared" si="53"/>
        <v>2515.2869443869922</v>
      </c>
      <c r="Q194" s="160">
        <f t="shared" si="53"/>
        <v>2545.732048914871</v>
      </c>
    </row>
    <row r="195" spans="1:17" ht="12" customHeight="1" x14ac:dyDescent="0.25">
      <c r="A195" s="148" t="s">
        <v>60</v>
      </c>
      <c r="B195" s="156">
        <f t="shared" si="53"/>
        <v>1318.2885323321043</v>
      </c>
      <c r="C195" s="156">
        <f t="shared" si="53"/>
        <v>1396.4287025446774</v>
      </c>
      <c r="D195" s="156">
        <f t="shared" si="53"/>
        <v>1466.2351700565932</v>
      </c>
      <c r="E195" s="156">
        <f t="shared" si="53"/>
        <v>1471.6462736818612</v>
      </c>
      <c r="F195" s="156">
        <f t="shared" si="53"/>
        <v>1451.6780742979145</v>
      </c>
      <c r="G195" s="156">
        <f t="shared" si="53"/>
        <v>1460.4220201721716</v>
      </c>
      <c r="H195" s="156">
        <f t="shared" si="53"/>
        <v>1491.0179807463151</v>
      </c>
      <c r="I195" s="156">
        <f t="shared" si="53"/>
        <v>1517.879311469055</v>
      </c>
      <c r="J195" s="156">
        <f t="shared" si="53"/>
        <v>1573.2988806947531</v>
      </c>
      <c r="K195" s="156">
        <f t="shared" si="53"/>
        <v>1620.4662643096124</v>
      </c>
      <c r="L195" s="156">
        <f t="shared" si="53"/>
        <v>1699.3751935750061</v>
      </c>
      <c r="M195" s="156">
        <f t="shared" si="53"/>
        <v>1812.2130611189207</v>
      </c>
      <c r="N195" s="156">
        <f t="shared" si="53"/>
        <v>1956.1575579572195</v>
      </c>
      <c r="O195" s="156">
        <f t="shared" si="53"/>
        <v>1894.7410042040626</v>
      </c>
      <c r="P195" s="156">
        <f t="shared" si="53"/>
        <v>1877.9076376839905</v>
      </c>
      <c r="Q195" s="156">
        <f t="shared" si="53"/>
        <v>1905.7090394783249</v>
      </c>
    </row>
    <row r="196" spans="1:17" ht="12" customHeight="1" x14ac:dyDescent="0.25">
      <c r="A196" s="148" t="s">
        <v>59</v>
      </c>
      <c r="B196" s="156">
        <f t="shared" si="53"/>
        <v>597.41978773308222</v>
      </c>
      <c r="C196" s="156">
        <f t="shared" si="53"/>
        <v>600.74719385371361</v>
      </c>
      <c r="D196" s="156">
        <f t="shared" si="53"/>
        <v>614.08360722417569</v>
      </c>
      <c r="E196" s="156">
        <f t="shared" si="53"/>
        <v>612.59233568742525</v>
      </c>
      <c r="F196" s="156">
        <f t="shared" si="53"/>
        <v>612.13720491869708</v>
      </c>
      <c r="G196" s="156">
        <f t="shared" si="53"/>
        <v>617.15573759690017</v>
      </c>
      <c r="H196" s="156">
        <f t="shared" si="53"/>
        <v>628.82186681589974</v>
      </c>
      <c r="I196" s="156">
        <f t="shared" si="53"/>
        <v>631.85073187105536</v>
      </c>
      <c r="J196" s="156">
        <f t="shared" si="53"/>
        <v>633.07189596631542</v>
      </c>
      <c r="K196" s="156">
        <f t="shared" si="53"/>
        <v>631.489422197659</v>
      </c>
      <c r="L196" s="156">
        <f t="shared" si="53"/>
        <v>634.6984250566918</v>
      </c>
      <c r="M196" s="156">
        <f t="shared" si="53"/>
        <v>635.61704399708935</v>
      </c>
      <c r="N196" s="156">
        <f t="shared" si="53"/>
        <v>635.74655393330784</v>
      </c>
      <c r="O196" s="156">
        <f t="shared" si="53"/>
        <v>636.20880196125643</v>
      </c>
      <c r="P196" s="156">
        <f t="shared" si="53"/>
        <v>637.3793067030017</v>
      </c>
      <c r="Q196" s="156">
        <f t="shared" si="53"/>
        <v>640.02300943654632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609.87808457179472</v>
      </c>
      <c r="C197" s="157">
        <f t="shared" si="54"/>
        <v>630.31261474379323</v>
      </c>
      <c r="D197" s="157">
        <f t="shared" si="54"/>
        <v>662.98017240025467</v>
      </c>
      <c r="E197" s="157">
        <f t="shared" si="54"/>
        <v>670.50040684863723</v>
      </c>
      <c r="F197" s="157">
        <f t="shared" si="54"/>
        <v>674.04334726917921</v>
      </c>
      <c r="G197" s="157">
        <f t="shared" si="54"/>
        <v>688.50054986145039</v>
      </c>
      <c r="H197" s="157">
        <f t="shared" si="54"/>
        <v>718.77555493918101</v>
      </c>
      <c r="I197" s="157">
        <f t="shared" si="54"/>
        <v>743.23499094253714</v>
      </c>
      <c r="J197" s="157">
        <f t="shared" si="54"/>
        <v>765.03117049234936</v>
      </c>
      <c r="K197" s="157">
        <f t="shared" si="54"/>
        <v>778.90803382708975</v>
      </c>
      <c r="L197" s="157">
        <f t="shared" si="54"/>
        <v>762.11729430173682</v>
      </c>
      <c r="M197" s="157">
        <f t="shared" si="54"/>
        <v>851.38207989051728</v>
      </c>
      <c r="N197" s="157">
        <f t="shared" si="54"/>
        <v>898.61664989199471</v>
      </c>
      <c r="O197" s="157">
        <f t="shared" si="54"/>
        <v>901.14464494321294</v>
      </c>
      <c r="P197" s="157">
        <f t="shared" si="54"/>
        <v>927.8942427823963</v>
      </c>
      <c r="Q197" s="157">
        <f t="shared" si="54"/>
        <v>903.52123028481572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544.46128703573788</v>
      </c>
      <c r="C198" s="156">
        <f t="shared" si="55"/>
        <v>553.44873204900239</v>
      </c>
      <c r="D198" s="156">
        <f t="shared" si="55"/>
        <v>564.67265642811128</v>
      </c>
      <c r="E198" s="156">
        <f t="shared" si="55"/>
        <v>566.8590571773218</v>
      </c>
      <c r="F198" s="156">
        <f t="shared" si="55"/>
        <v>571.31025287136674</v>
      </c>
      <c r="G198" s="156">
        <f t="shared" si="55"/>
        <v>580.3108123783785</v>
      </c>
      <c r="H198" s="156">
        <f t="shared" si="55"/>
        <v>639.27233524213977</v>
      </c>
      <c r="I198" s="156">
        <f t="shared" si="55"/>
        <v>588.11973633679168</v>
      </c>
      <c r="J198" s="156">
        <f t="shared" si="55"/>
        <v>626.87888325115853</v>
      </c>
      <c r="K198" s="156">
        <f t="shared" si="55"/>
        <v>614.82379054736873</v>
      </c>
      <c r="L198" s="156">
        <f t="shared" si="55"/>
        <v>612.95303210226621</v>
      </c>
      <c r="M198" s="156">
        <f t="shared" si="55"/>
        <v>527.72850149098269</v>
      </c>
      <c r="N198" s="156">
        <f t="shared" si="55"/>
        <v>600.12251563735606</v>
      </c>
      <c r="O198" s="156">
        <f t="shared" si="55"/>
        <v>667.43495780021135</v>
      </c>
      <c r="P198" s="156">
        <f t="shared" si="55"/>
        <v>604.39576723379582</v>
      </c>
      <c r="Q198" s="156">
        <f t="shared" si="55"/>
        <v>601.09780119639947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646.92709634247683</v>
      </c>
      <c r="C199" s="57">
        <f t="shared" si="56"/>
        <v>677.01501641761922</v>
      </c>
      <c r="D199" s="57">
        <f t="shared" si="56"/>
        <v>713.6390479143098</v>
      </c>
      <c r="E199" s="57">
        <f t="shared" si="56"/>
        <v>721.61009176864593</v>
      </c>
      <c r="F199" s="57">
        <f t="shared" si="56"/>
        <v>718.1757822923098</v>
      </c>
      <c r="G199" s="57">
        <f t="shared" si="56"/>
        <v>728.3810651130616</v>
      </c>
      <c r="H199" s="57">
        <f t="shared" si="56"/>
        <v>749.14424333799911</v>
      </c>
      <c r="I199" s="57">
        <f t="shared" si="56"/>
        <v>799.0651150602946</v>
      </c>
      <c r="J199" s="57">
        <f t="shared" si="56"/>
        <v>815.90678955309454</v>
      </c>
      <c r="K199" s="57">
        <f t="shared" si="56"/>
        <v>840.0168304843404</v>
      </c>
      <c r="L199" s="57">
        <f t="shared" si="56"/>
        <v>831.51731238282878</v>
      </c>
      <c r="M199" s="57">
        <f t="shared" si="56"/>
        <v>957.15908427078011</v>
      </c>
      <c r="N199" s="57">
        <f t="shared" si="56"/>
        <v>987.95037323116537</v>
      </c>
      <c r="O199" s="57">
        <f t="shared" si="56"/>
        <v>966.72143736287012</v>
      </c>
      <c r="P199" s="57">
        <f t="shared" si="56"/>
        <v>983.38679955360988</v>
      </c>
      <c r="Q199" s="57">
        <f t="shared" si="56"/>
        <v>953.86182636976196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139.45693470755046</v>
      </c>
      <c r="C201" s="168">
        <f t="shared" si="57"/>
        <v>132.56836214166731</v>
      </c>
      <c r="D201" s="168">
        <f t="shared" si="57"/>
        <v>113.03707135396476</v>
      </c>
      <c r="E201" s="168">
        <f t="shared" si="57"/>
        <v>106.25702597059077</v>
      </c>
      <c r="F201" s="168">
        <f t="shared" si="57"/>
        <v>95.809347645839992</v>
      </c>
      <c r="G201" s="168">
        <f t="shared" si="57"/>
        <v>86.120525299405443</v>
      </c>
      <c r="H201" s="168">
        <f t="shared" si="57"/>
        <v>94.97385275872908</v>
      </c>
      <c r="I201" s="168">
        <f t="shared" si="57"/>
        <v>83.80760034756149</v>
      </c>
      <c r="J201" s="168">
        <f t="shared" si="57"/>
        <v>89.377571252629664</v>
      </c>
      <c r="K201" s="168">
        <f t="shared" si="57"/>
        <v>87.992960123900573</v>
      </c>
      <c r="L201" s="168">
        <f t="shared" si="57"/>
        <v>99.341949095456513</v>
      </c>
      <c r="M201" s="168">
        <f t="shared" si="57"/>
        <v>67.074443202810897</v>
      </c>
      <c r="N201" s="168">
        <f t="shared" si="57"/>
        <v>70.518892629225689</v>
      </c>
      <c r="O201" s="168">
        <f t="shared" si="57"/>
        <v>73.561067416532026</v>
      </c>
      <c r="P201" s="168">
        <f t="shared" si="57"/>
        <v>44.972166002369235</v>
      </c>
      <c r="Q201" s="168">
        <f t="shared" si="57"/>
        <v>43.499912243162882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32.592176752418986</v>
      </c>
      <c r="C206" s="157">
        <f t="shared" si="61"/>
        <v>23.134250015772132</v>
      </c>
      <c r="D206" s="157">
        <f t="shared" si="61"/>
        <v>14.276319264580382</v>
      </c>
      <c r="E206" s="157">
        <f t="shared" si="61"/>
        <v>10.910856273423143</v>
      </c>
      <c r="F206" s="157">
        <f t="shared" si="61"/>
        <v>8.9527740354815482</v>
      </c>
      <c r="G206" s="157">
        <f t="shared" si="61"/>
        <v>7.5457763822228188</v>
      </c>
      <c r="H206" s="157">
        <f t="shared" si="61"/>
        <v>6.6372116654507129</v>
      </c>
      <c r="I206" s="157">
        <f t="shared" si="61"/>
        <v>6.2505087028467745</v>
      </c>
      <c r="J206" s="157">
        <f t="shared" si="61"/>
        <v>5.6973140743724029</v>
      </c>
      <c r="K206" s="157">
        <f t="shared" si="61"/>
        <v>5.5835194032423106</v>
      </c>
      <c r="L206" s="157">
        <f t="shared" si="61"/>
        <v>4.2113084094767999</v>
      </c>
      <c r="M206" s="157">
        <f t="shared" si="61"/>
        <v>3.6882458913521443</v>
      </c>
      <c r="N206" s="157">
        <f t="shared" si="61"/>
        <v>3.2919612792481061</v>
      </c>
      <c r="O206" s="157">
        <f t="shared" si="61"/>
        <v>2.8247728555693308</v>
      </c>
      <c r="P206" s="157">
        <f t="shared" si="61"/>
        <v>2.333101906367677</v>
      </c>
      <c r="Q206" s="157">
        <f t="shared" si="61"/>
        <v>2.2048799491452202</v>
      </c>
    </row>
    <row r="207" spans="1:17" ht="12" customHeight="1" x14ac:dyDescent="0.25">
      <c r="A207" s="167" t="s">
        <v>144</v>
      </c>
      <c r="B207" s="132">
        <f>IF(B153=0,0,B153*1000000/B$11)</f>
        <v>680.44112746345468</v>
      </c>
      <c r="C207" s="132">
        <f t="shared" ref="C207:Q207" si="62">IF(C153=0,0,C153*1000000/C$11)</f>
        <v>678.81857605225377</v>
      </c>
      <c r="D207" s="132">
        <f t="shared" si="62"/>
        <v>688.44741258169279</v>
      </c>
      <c r="E207" s="132">
        <f t="shared" si="62"/>
        <v>681.54993527282556</v>
      </c>
      <c r="F207" s="132">
        <f t="shared" si="62"/>
        <v>676.09193712731474</v>
      </c>
      <c r="G207" s="132">
        <f t="shared" si="62"/>
        <v>676.84981509059014</v>
      </c>
      <c r="H207" s="132">
        <f t="shared" si="62"/>
        <v>684.59826827045401</v>
      </c>
      <c r="I207" s="132">
        <f t="shared" si="62"/>
        <v>682.74787369557055</v>
      </c>
      <c r="J207" s="132">
        <f t="shared" si="62"/>
        <v>679.16207601365079</v>
      </c>
      <c r="K207" s="132">
        <f t="shared" si="62"/>
        <v>672.28833483966343</v>
      </c>
      <c r="L207" s="132">
        <f t="shared" si="62"/>
        <v>670.24060763877344</v>
      </c>
      <c r="M207" s="132">
        <f t="shared" si="62"/>
        <v>683.59975233542605</v>
      </c>
      <c r="N207" s="132">
        <f t="shared" si="62"/>
        <v>686.14342152707798</v>
      </c>
      <c r="O207" s="132">
        <f t="shared" si="62"/>
        <v>686.81975750392496</v>
      </c>
      <c r="P207" s="132">
        <f t="shared" si="62"/>
        <v>687.30917734920513</v>
      </c>
      <c r="Q207" s="132">
        <f t="shared" si="62"/>
        <v>688.74625306822861</v>
      </c>
    </row>
    <row r="208" spans="1:17" ht="12" customHeight="1" x14ac:dyDescent="0.25">
      <c r="A208" s="167" t="s">
        <v>143</v>
      </c>
      <c r="B208" s="132">
        <f>IF(B154=0,0,B154*1000000/B$12)</f>
        <v>442.28673285124785</v>
      </c>
      <c r="C208" s="132">
        <f t="shared" ref="C208:Q210" si="63">IF(C154=0,0,C154*1000000/C$12)</f>
        <v>441.23207443397666</v>
      </c>
      <c r="D208" s="132">
        <f t="shared" si="63"/>
        <v>447.49081817810139</v>
      </c>
      <c r="E208" s="132">
        <f t="shared" si="63"/>
        <v>443.00745792733329</v>
      </c>
      <c r="F208" s="132">
        <f t="shared" si="63"/>
        <v>439.45975913275896</v>
      </c>
      <c r="G208" s="132">
        <f t="shared" si="63"/>
        <v>439.95237980887975</v>
      </c>
      <c r="H208" s="132">
        <f t="shared" si="63"/>
        <v>444.98887437579191</v>
      </c>
      <c r="I208" s="132">
        <f t="shared" si="63"/>
        <v>443.78611790211716</v>
      </c>
      <c r="J208" s="132">
        <f t="shared" si="63"/>
        <v>441.455349408872</v>
      </c>
      <c r="K208" s="132">
        <f t="shared" si="63"/>
        <v>436.98741764578352</v>
      </c>
      <c r="L208" s="132">
        <f t="shared" si="63"/>
        <v>435.65639496520214</v>
      </c>
      <c r="M208" s="132">
        <f t="shared" si="63"/>
        <v>444.33983901802827</v>
      </c>
      <c r="N208" s="132">
        <f t="shared" si="63"/>
        <v>445.9932239926012</v>
      </c>
      <c r="O208" s="132">
        <f t="shared" si="63"/>
        <v>446.43284237755267</v>
      </c>
      <c r="P208" s="132">
        <f t="shared" si="63"/>
        <v>446.75096527698469</v>
      </c>
      <c r="Q208" s="132">
        <f t="shared" si="63"/>
        <v>447.68506449434898</v>
      </c>
    </row>
    <row r="209" spans="1:17" ht="12" customHeight="1" x14ac:dyDescent="0.25">
      <c r="A209" s="166" t="s">
        <v>57</v>
      </c>
      <c r="B209" s="165">
        <f>IF(B155=0,0,B155*1000000/B$12)</f>
        <v>442.28673285124785</v>
      </c>
      <c r="C209" s="165">
        <f t="shared" si="63"/>
        <v>441.23207443397666</v>
      </c>
      <c r="D209" s="165">
        <f t="shared" si="63"/>
        <v>447.49081817810139</v>
      </c>
      <c r="E209" s="165">
        <f t="shared" si="63"/>
        <v>443.00745792733329</v>
      </c>
      <c r="F209" s="165">
        <f t="shared" si="63"/>
        <v>439.45975913275896</v>
      </c>
      <c r="G209" s="165">
        <f t="shared" si="63"/>
        <v>439.95237980887975</v>
      </c>
      <c r="H209" s="165">
        <f t="shared" si="63"/>
        <v>444.98887437579191</v>
      </c>
      <c r="I209" s="165">
        <f t="shared" si="63"/>
        <v>443.78611790211716</v>
      </c>
      <c r="J209" s="165">
        <f t="shared" si="63"/>
        <v>441.455349408872</v>
      </c>
      <c r="K209" s="165">
        <f t="shared" si="63"/>
        <v>436.98741764578352</v>
      </c>
      <c r="L209" s="165">
        <f t="shared" si="63"/>
        <v>435.65639496520214</v>
      </c>
      <c r="M209" s="165">
        <f t="shared" si="63"/>
        <v>444.33983901802827</v>
      </c>
      <c r="N209" s="165">
        <f t="shared" si="63"/>
        <v>445.9932239926012</v>
      </c>
      <c r="O209" s="165">
        <f t="shared" si="63"/>
        <v>446.43284237755267</v>
      </c>
      <c r="P209" s="165">
        <f t="shared" si="63"/>
        <v>446.75096527698469</v>
      </c>
      <c r="Q209" s="165">
        <f t="shared" si="63"/>
        <v>447.68506449434898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106.86475795513147</v>
      </c>
      <c r="C215" s="157">
        <f t="shared" ref="C215:Q215" si="66">IF(C161=0,0,C161*1000000/C$5)</f>
        <v>109.43411212589518</v>
      </c>
      <c r="D215" s="157">
        <f t="shared" si="66"/>
        <v>98.760752089384383</v>
      </c>
      <c r="E215" s="157">
        <f t="shared" si="66"/>
        <v>95.346169697167625</v>
      </c>
      <c r="F215" s="157">
        <f t="shared" si="66"/>
        <v>86.856573610358438</v>
      </c>
      <c r="G215" s="157">
        <f t="shared" si="66"/>
        <v>78.574748917182632</v>
      </c>
      <c r="H215" s="157">
        <f t="shared" si="66"/>
        <v>88.336641093278374</v>
      </c>
      <c r="I215" s="157">
        <f t="shared" si="66"/>
        <v>77.557091644714717</v>
      </c>
      <c r="J215" s="157">
        <f t="shared" si="66"/>
        <v>83.680257178257264</v>
      </c>
      <c r="K215" s="157">
        <f t="shared" si="66"/>
        <v>82.409440720658267</v>
      </c>
      <c r="L215" s="157">
        <f t="shared" si="66"/>
        <v>95.130640685979714</v>
      </c>
      <c r="M215" s="157">
        <f t="shared" si="66"/>
        <v>63.386197311458758</v>
      </c>
      <c r="N215" s="157">
        <f t="shared" si="66"/>
        <v>67.226931349977576</v>
      </c>
      <c r="O215" s="157">
        <f t="shared" si="66"/>
        <v>70.736294560962691</v>
      </c>
      <c r="P215" s="157">
        <f t="shared" si="66"/>
        <v>42.639064096001562</v>
      </c>
      <c r="Q215" s="157">
        <f t="shared" si="66"/>
        <v>41.295032294017659</v>
      </c>
    </row>
    <row r="216" spans="1:17" ht="12" customHeight="1" x14ac:dyDescent="0.25">
      <c r="A216" s="23" t="s">
        <v>57</v>
      </c>
      <c r="B216" s="156">
        <f>IF(B162=0,0,B162*1000000/B$16)</f>
        <v>295.55400770247616</v>
      </c>
      <c r="C216" s="156">
        <f t="shared" ref="C216:Q216" si="67">IF(C162=0,0,C162*1000000/C$16)</f>
        <v>289.54328115750855</v>
      </c>
      <c r="D216" s="156">
        <f t="shared" si="67"/>
        <v>290.41372730701079</v>
      </c>
      <c r="E216" s="156">
        <f t="shared" si="67"/>
        <v>288.69124174898394</v>
      </c>
      <c r="F216" s="156">
        <f t="shared" si="67"/>
        <v>289.04447851764024</v>
      </c>
      <c r="G216" s="156">
        <f t="shared" si="67"/>
        <v>291.73602340209254</v>
      </c>
      <c r="H216" s="156">
        <f t="shared" si="67"/>
        <v>319.59613086469051</v>
      </c>
      <c r="I216" s="156">
        <f t="shared" si="67"/>
        <v>293.03732220226544</v>
      </c>
      <c r="J216" s="156">
        <f t="shared" si="67"/>
        <v>310.91324499318887</v>
      </c>
      <c r="K216" s="156">
        <f t="shared" si="67"/>
        <v>303.68839660646148</v>
      </c>
      <c r="L216" s="156">
        <f t="shared" si="67"/>
        <v>299.59876941047656</v>
      </c>
      <c r="M216" s="156">
        <f t="shared" si="67"/>
        <v>257.33354627628336</v>
      </c>
      <c r="N216" s="156">
        <f t="shared" si="67"/>
        <v>291.8548089513659</v>
      </c>
      <c r="O216" s="156">
        <f t="shared" si="67"/>
        <v>322.83397518100782</v>
      </c>
      <c r="P216" s="156">
        <f t="shared" si="67"/>
        <v>291.20703494558057</v>
      </c>
      <c r="Q216" s="156">
        <f t="shared" si="67"/>
        <v>289.37682396768162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110.89355837744348</v>
      </c>
      <c r="C219" s="184">
        <f>C165/RES_summary!C$19</f>
        <v>112.72078300862947</v>
      </c>
      <c r="D219" s="184">
        <f>D165/RES_summary!D$19</f>
        <v>107.28408694826221</v>
      </c>
      <c r="E219" s="184">
        <f>E165/RES_summary!E$19</f>
        <v>106.7913927287001</v>
      </c>
      <c r="F219" s="184">
        <f>F165/RES_summary!F$19</f>
        <v>100.24887376668465</v>
      </c>
      <c r="G219" s="184">
        <f>G165/RES_summary!G$19</f>
        <v>94.53165362570806</v>
      </c>
      <c r="H219" s="184">
        <f>H165/RES_summary!H$19</f>
        <v>93.414520614552941</v>
      </c>
      <c r="I219" s="184">
        <f>I165/RES_summary!I$19</f>
        <v>85.176595281424497</v>
      </c>
      <c r="J219" s="184">
        <f>J165/RES_summary!J$19</f>
        <v>91.320312998450106</v>
      </c>
      <c r="K219" s="184">
        <f>K165/RES_summary!K$19</f>
        <v>91.13809622683813</v>
      </c>
      <c r="L219" s="184">
        <f>L165/RES_summary!L$19</f>
        <v>95.23126205180651</v>
      </c>
      <c r="M219" s="184">
        <f>M165/RES_summary!M$19</f>
        <v>81.642025718499013</v>
      </c>
      <c r="N219" s="184">
        <f>N165/RES_summary!N$19</f>
        <v>85.991176346074269</v>
      </c>
      <c r="O219" s="184">
        <f>O165/RES_summary!O$19</f>
        <v>85.038412726391357</v>
      </c>
      <c r="P219" s="184">
        <f>P165/RES_summary!P$19</f>
        <v>71.09778306021532</v>
      </c>
      <c r="Q219" s="184">
        <f>Q165/RES_summary!Q$19</f>
        <v>72.699727614467051</v>
      </c>
    </row>
    <row r="220" spans="1:17" ht="12" customHeight="1" x14ac:dyDescent="0.25">
      <c r="A220" s="158" t="s">
        <v>65</v>
      </c>
      <c r="B220" s="178">
        <f>B166/RES_summary!B$19</f>
        <v>69.684939903858179</v>
      </c>
      <c r="C220" s="178">
        <f>C166/RES_summary!C$19</f>
        <v>71.094951738622726</v>
      </c>
      <c r="D220" s="178">
        <f>D166/RES_summary!D$19</f>
        <v>64.682566158037787</v>
      </c>
      <c r="E220" s="178">
        <f>E166/RES_summary!E$19</f>
        <v>64.426015526821956</v>
      </c>
      <c r="F220" s="178">
        <f>F166/RES_summary!F$19</f>
        <v>58.741497637546878</v>
      </c>
      <c r="G220" s="178">
        <f>G166/RES_summary!G$19</f>
        <v>53.227987498501847</v>
      </c>
      <c r="H220" s="178">
        <f>H166/RES_summary!H$19</f>
        <v>51.286712093837778</v>
      </c>
      <c r="I220" s="178">
        <f>I166/RES_summary!I$19</f>
        <v>42.764344330294492</v>
      </c>
      <c r="J220" s="178">
        <f>J166/RES_summary!J$19</f>
        <v>47.835382898489286</v>
      </c>
      <c r="K220" s="178">
        <f>K166/RES_summary!K$19</f>
        <v>46.909017909236312</v>
      </c>
      <c r="L220" s="178">
        <f>L166/RES_summary!L$19</f>
        <v>50.309865630403266</v>
      </c>
      <c r="M220" s="178">
        <f>M166/RES_summary!M$19</f>
        <v>34.728271271425655</v>
      </c>
      <c r="N220" s="178">
        <f>N166/RES_summary!N$19</f>
        <v>36.395898647377891</v>
      </c>
      <c r="O220" s="178">
        <f>O166/RES_summary!O$19</f>
        <v>37.03902096386804</v>
      </c>
      <c r="P220" s="178">
        <f>P166/RES_summary!P$19</f>
        <v>24.126166996167253</v>
      </c>
      <c r="Q220" s="178">
        <f>Q166/RES_summary!Q$19</f>
        <v>25.839019843264339</v>
      </c>
    </row>
    <row r="221" spans="1:17" ht="12" customHeight="1" x14ac:dyDescent="0.25">
      <c r="A221" s="23" t="s">
        <v>60</v>
      </c>
      <c r="B221" s="177">
        <f>B167/RES_summary!B$19</f>
        <v>69.684939903858179</v>
      </c>
      <c r="C221" s="177">
        <f>C167/RES_summary!C$19</f>
        <v>71.094951738622726</v>
      </c>
      <c r="D221" s="177">
        <f>D167/RES_summary!D$19</f>
        <v>64.682566158037787</v>
      </c>
      <c r="E221" s="177">
        <f>E167/RES_summary!E$19</f>
        <v>64.426015526821956</v>
      </c>
      <c r="F221" s="177">
        <f>F167/RES_summary!F$19</f>
        <v>58.741497637546878</v>
      </c>
      <c r="G221" s="177">
        <f>G167/RES_summary!G$19</f>
        <v>53.227987498501847</v>
      </c>
      <c r="H221" s="177">
        <f>H167/RES_summary!H$19</f>
        <v>51.286712093837778</v>
      </c>
      <c r="I221" s="177">
        <f>I167/RES_summary!I$19</f>
        <v>42.764344330294492</v>
      </c>
      <c r="J221" s="177">
        <f>J167/RES_summary!J$19</f>
        <v>47.835382898489286</v>
      </c>
      <c r="K221" s="177">
        <f>K167/RES_summary!K$19</f>
        <v>46.909017909236312</v>
      </c>
      <c r="L221" s="177">
        <f>L167/RES_summary!L$19</f>
        <v>50.309865630403266</v>
      </c>
      <c r="M221" s="177">
        <f>M167/RES_summary!M$19</f>
        <v>34.728271271425655</v>
      </c>
      <c r="N221" s="177">
        <f>N167/RES_summary!N$19</f>
        <v>36.395898647377891</v>
      </c>
      <c r="O221" s="177">
        <f>O167/RES_summary!O$19</f>
        <v>37.03902096386804</v>
      </c>
      <c r="P221" s="177">
        <f>P167/RES_summary!P$19</f>
        <v>24.126166996167253</v>
      </c>
      <c r="Q221" s="177">
        <f>Q167/RES_summary!Q$19</f>
        <v>25.839019843264339</v>
      </c>
    </row>
    <row r="222" spans="1:17" ht="12" customHeight="1" x14ac:dyDescent="0.25">
      <c r="A222" s="158" t="s">
        <v>112</v>
      </c>
      <c r="B222" s="178">
        <f>B168/RES_summary!B$19</f>
        <v>4.6926379973229535</v>
      </c>
      <c r="C222" s="178">
        <f>C168/RES_summary!C$19</f>
        <v>4.2902251224009094</v>
      </c>
      <c r="D222" s="178">
        <f>D168/RES_summary!D$19</f>
        <v>4.0504575738013529</v>
      </c>
      <c r="E222" s="178">
        <f>E168/RES_summary!E$19</f>
        <v>3.9239957361772992</v>
      </c>
      <c r="F222" s="178">
        <f>F168/RES_summary!F$19</f>
        <v>3.8298699542270129</v>
      </c>
      <c r="G222" s="178">
        <f>G168/RES_summary!G$19</f>
        <v>3.7142954210568044</v>
      </c>
      <c r="H222" s="178">
        <f>H168/RES_summary!H$19</f>
        <v>3.6420196973489141</v>
      </c>
      <c r="I222" s="178">
        <f>I168/RES_summary!I$19</f>
        <v>3.5848642151671997</v>
      </c>
      <c r="J222" s="178">
        <f>J168/RES_summary!J$19</f>
        <v>3.5476930133575753</v>
      </c>
      <c r="K222" s="178">
        <f>K168/RES_summary!K$19</f>
        <v>3.5460373746255813</v>
      </c>
      <c r="L222" s="178">
        <f>L168/RES_summary!L$19</f>
        <v>3.2565251037631131</v>
      </c>
      <c r="M222" s="178">
        <f>M168/RES_summary!M$19</f>
        <v>3.1550154472231933</v>
      </c>
      <c r="N222" s="178">
        <f>N168/RES_summary!N$19</f>
        <v>2.9893065745737291</v>
      </c>
      <c r="O222" s="178">
        <f>O168/RES_summary!O$19</f>
        <v>2.816803075791853</v>
      </c>
      <c r="P222" s="178">
        <f>P168/RES_summary!P$19</f>
        <v>2.6721826469634093</v>
      </c>
      <c r="Q222" s="178">
        <f>Q168/RES_summary!Q$19</f>
        <v>2.6225864344203025</v>
      </c>
    </row>
    <row r="223" spans="1:17" ht="12" customHeight="1" x14ac:dyDescent="0.25">
      <c r="A223" s="23" t="s">
        <v>60</v>
      </c>
      <c r="B223" s="177">
        <f>B169/RES_summary!B$19</f>
        <v>4.6926379973229535</v>
      </c>
      <c r="C223" s="177">
        <f>C169/RES_summary!C$19</f>
        <v>4.2902251224009094</v>
      </c>
      <c r="D223" s="177">
        <f>D169/RES_summary!D$19</f>
        <v>4.0504575738013529</v>
      </c>
      <c r="E223" s="177">
        <f>E169/RES_summary!E$19</f>
        <v>3.9239957361772992</v>
      </c>
      <c r="F223" s="177">
        <f>F169/RES_summary!F$19</f>
        <v>3.8298699542270129</v>
      </c>
      <c r="G223" s="177">
        <f>G169/RES_summary!G$19</f>
        <v>3.7142954210568044</v>
      </c>
      <c r="H223" s="177">
        <f>H169/RES_summary!H$19</f>
        <v>3.6420196973489141</v>
      </c>
      <c r="I223" s="177">
        <f>I169/RES_summary!I$19</f>
        <v>3.5848642151671997</v>
      </c>
      <c r="J223" s="177">
        <f>J169/RES_summary!J$19</f>
        <v>3.5476930133575753</v>
      </c>
      <c r="K223" s="177">
        <f>K169/RES_summary!K$19</f>
        <v>3.5460373746255813</v>
      </c>
      <c r="L223" s="177">
        <f>L169/RES_summary!L$19</f>
        <v>3.2565251037631131</v>
      </c>
      <c r="M223" s="177">
        <f>M169/RES_summary!M$19</f>
        <v>3.1550154472231933</v>
      </c>
      <c r="N223" s="177">
        <f>N169/RES_summary!N$19</f>
        <v>2.9893065745737291</v>
      </c>
      <c r="O223" s="177">
        <f>O169/RES_summary!O$19</f>
        <v>2.816803075791853</v>
      </c>
      <c r="P223" s="177">
        <f>P169/RES_summary!P$19</f>
        <v>2.6721826469634093</v>
      </c>
      <c r="Q223" s="177">
        <f>Q169/RES_summary!Q$19</f>
        <v>2.6225864344203025</v>
      </c>
    </row>
    <row r="224" spans="1:17" ht="12" customHeight="1" x14ac:dyDescent="0.25">
      <c r="A224" s="158" t="s">
        <v>63</v>
      </c>
      <c r="B224" s="178">
        <f>B170/RES_summary!B$19</f>
        <v>26.976429709292525</v>
      </c>
      <c r="C224" s="178">
        <f>C170/RES_summary!C$19</f>
        <v>27.668724773381552</v>
      </c>
      <c r="D224" s="178">
        <f>D170/RES_summary!D$19</f>
        <v>28.809259982823654</v>
      </c>
      <c r="E224" s="178">
        <f>E170/RES_summary!E$19</f>
        <v>28.738631845520551</v>
      </c>
      <c r="F224" s="178">
        <f>F170/RES_summary!F$19</f>
        <v>28.150192352254216</v>
      </c>
      <c r="G224" s="178">
        <f>G170/RES_summary!G$19</f>
        <v>28.105670531856429</v>
      </c>
      <c r="H224" s="178">
        <f>H170/RES_summary!H$19</f>
        <v>28.511885658732165</v>
      </c>
      <c r="I224" s="178">
        <f>I170/RES_summary!I$19</f>
        <v>28.825076593255972</v>
      </c>
      <c r="J224" s="178">
        <f>J170/RES_summary!J$19</f>
        <v>29.621843446675729</v>
      </c>
      <c r="K224" s="178">
        <f>K170/RES_summary!K$19</f>
        <v>30.285779693091261</v>
      </c>
      <c r="L224" s="178">
        <f>L170/RES_summary!L$19</f>
        <v>31.307631387381306</v>
      </c>
      <c r="M224" s="178">
        <f>M170/RES_summary!M$19</f>
        <v>33.057887303381243</v>
      </c>
      <c r="N224" s="178">
        <f>N170/RES_summary!N$19</f>
        <v>35.37475143378186</v>
      </c>
      <c r="O224" s="178">
        <f>O170/RES_summary!O$19</f>
        <v>33.950055736185945</v>
      </c>
      <c r="P224" s="178">
        <f>P170/RES_summary!P$19</f>
        <v>33.35943782413166</v>
      </c>
      <c r="Q224" s="178">
        <f>Q170/RES_summary!Q$19</f>
        <v>33.645771007413813</v>
      </c>
    </row>
    <row r="225" spans="1:17" ht="12" customHeight="1" x14ac:dyDescent="0.25">
      <c r="A225" s="167" t="s">
        <v>144</v>
      </c>
      <c r="B225" s="183">
        <f>B171/RES_summary!B$19</f>
        <v>29.003445697178382</v>
      </c>
      <c r="C225" s="183">
        <f>C171/RES_summary!C$19</f>
        <v>28.894572844510229</v>
      </c>
      <c r="D225" s="183">
        <f>D171/RES_summary!D$19</f>
        <v>29.260123279160272</v>
      </c>
      <c r="E225" s="183">
        <f>E171/RES_summary!E$19</f>
        <v>28.919600203720531</v>
      </c>
      <c r="F225" s="183">
        <f>F171/RES_summary!F$19</f>
        <v>28.631980689013027</v>
      </c>
      <c r="G225" s="183">
        <f>G171/RES_summary!G$19</f>
        <v>28.601828906763703</v>
      </c>
      <c r="H225" s="183">
        <f>H171/RES_summary!H$19</f>
        <v>28.856391547067727</v>
      </c>
      <c r="I225" s="183">
        <f>I171/RES_summary!I$19</f>
        <v>28.691088638849134</v>
      </c>
      <c r="J225" s="183">
        <f>J171/RES_summary!J$19</f>
        <v>28.450190089759218</v>
      </c>
      <c r="K225" s="183">
        <f>K171/RES_summary!K$19</f>
        <v>28.064584526842289</v>
      </c>
      <c r="L225" s="183">
        <f>L171/RES_summary!L$19</f>
        <v>27.869849431423496</v>
      </c>
      <c r="M225" s="183">
        <f>M171/RES_summary!M$19</f>
        <v>28.306189608598828</v>
      </c>
      <c r="N225" s="183">
        <f>N171/RES_summary!N$19</f>
        <v>28.303520523014427</v>
      </c>
      <c r="O225" s="183">
        <f>O171/RES_summary!O$19</f>
        <v>28.190138065932551</v>
      </c>
      <c r="P225" s="183">
        <f>P171/RES_summary!P$19</f>
        <v>28.091771289216677</v>
      </c>
      <c r="Q225" s="183">
        <f>Q171/RES_summary!Q$19</f>
        <v>28.034240493878865</v>
      </c>
    </row>
    <row r="226" spans="1:17" ht="12" customHeight="1" x14ac:dyDescent="0.25">
      <c r="A226" s="167" t="s">
        <v>143</v>
      </c>
      <c r="B226" s="183">
        <f>B172/RES_summary!B$19</f>
        <v>24.637843242481051</v>
      </c>
      <c r="C226" s="183">
        <f>C172/RES_summary!C$19</f>
        <v>24.591314552246757</v>
      </c>
      <c r="D226" s="183">
        <f>D172/RES_summary!D$19</f>
        <v>24.948919235360865</v>
      </c>
      <c r="E226" s="183">
        <f>E172/RES_summary!E$19</f>
        <v>24.70350550139252</v>
      </c>
      <c r="F226" s="183">
        <f>F172/RES_summary!F$19</f>
        <v>24.500640206413873</v>
      </c>
      <c r="G226" s="183">
        <f>G172/RES_summary!G$19</f>
        <v>24.516433437747416</v>
      </c>
      <c r="H226" s="183">
        <f>H172/RES_summary!H$19</f>
        <v>24.778697994926372</v>
      </c>
      <c r="I226" s="183">
        <f>I172/RES_summary!I$19</f>
        <v>24.681900127168984</v>
      </c>
      <c r="J226" s="183">
        <f>J172/RES_summary!J$19</f>
        <v>24.51786987007879</v>
      </c>
      <c r="K226" s="183">
        <f>K172/RES_summary!K$19</f>
        <v>24.231322427449761</v>
      </c>
      <c r="L226" s="183">
        <f>L172/RES_summary!L$19</f>
        <v>24.111674232979645</v>
      </c>
      <c r="M226" s="183">
        <f>M172/RES_summary!M$19</f>
        <v>24.378801437419956</v>
      </c>
      <c r="N226" s="183">
        <f>N172/RES_summary!N$19</f>
        <v>24.35555032621345</v>
      </c>
      <c r="O226" s="183">
        <f>O172/RES_summary!O$19</f>
        <v>24.256450044309886</v>
      </c>
      <c r="P226" s="183">
        <f>P172/RES_summary!P$19</f>
        <v>24.17846907340747</v>
      </c>
      <c r="Q226" s="183">
        <f>Q172/RES_summary!Q$19</f>
        <v>24.141076680118882</v>
      </c>
    </row>
    <row r="227" spans="1:17" ht="12" customHeight="1" x14ac:dyDescent="0.25">
      <c r="A227" s="166" t="s">
        <v>57</v>
      </c>
      <c r="B227" s="182">
        <f>B173/RES_summary!B$19</f>
        <v>18.852239703166045</v>
      </c>
      <c r="C227" s="182">
        <f>C173/RES_summary!C$19</f>
        <v>18.781472348932152</v>
      </c>
      <c r="D227" s="182">
        <f>D173/RES_summary!D$19</f>
        <v>19.019080131454231</v>
      </c>
      <c r="E227" s="182">
        <f>E173/RES_summary!E$19</f>
        <v>18.797740132418205</v>
      </c>
      <c r="F227" s="182">
        <f>F173/RES_summary!F$19</f>
        <v>18.610787447858648</v>
      </c>
      <c r="G227" s="182">
        <f>G173/RES_summary!G$19</f>
        <v>18.591188789396242</v>
      </c>
      <c r="H227" s="182">
        <f>H173/RES_summary!H$19</f>
        <v>18.756654505593893</v>
      </c>
      <c r="I227" s="182">
        <f>I173/RES_summary!I$19</f>
        <v>18.649207615251779</v>
      </c>
      <c r="J227" s="182">
        <f>J173/RES_summary!J$19</f>
        <v>18.49262355834345</v>
      </c>
      <c r="K227" s="182">
        <f>K173/RES_summary!K$19</f>
        <v>18.241979942447589</v>
      </c>
      <c r="L227" s="182">
        <f>L173/RES_summary!L$19</f>
        <v>18.115402130425245</v>
      </c>
      <c r="M227" s="182">
        <f>M173/RES_summary!M$19</f>
        <v>18.399023245589291</v>
      </c>
      <c r="N227" s="182">
        <f>N173/RES_summary!N$19</f>
        <v>18.397288339959395</v>
      </c>
      <c r="O227" s="182">
        <f>O173/RES_summary!O$19</f>
        <v>18.323589742856221</v>
      </c>
      <c r="P227" s="182">
        <f>P173/RES_summary!P$19</f>
        <v>18.259651337990899</v>
      </c>
      <c r="Q227" s="182">
        <f>Q173/RES_summary!Q$19</f>
        <v>18.222256321021273</v>
      </c>
    </row>
    <row r="228" spans="1:17" ht="12" customHeight="1" x14ac:dyDescent="0.25">
      <c r="A228" s="147" t="s">
        <v>59</v>
      </c>
      <c r="B228" s="181">
        <f>B174/RES_summary!B$19</f>
        <v>5.785603539315006</v>
      </c>
      <c r="C228" s="181">
        <f>C174/RES_summary!C$19</f>
        <v>5.8098422033146093</v>
      </c>
      <c r="D228" s="181">
        <f>D174/RES_summary!D$19</f>
        <v>5.9298391039066347</v>
      </c>
      <c r="E228" s="181">
        <f>E174/RES_summary!E$19</f>
        <v>5.9057653689743121</v>
      </c>
      <c r="F228" s="181">
        <f>F174/RES_summary!F$19</f>
        <v>5.8898527585552261</v>
      </c>
      <c r="G228" s="181">
        <f>G174/RES_summary!G$19</f>
        <v>5.925244648351172</v>
      </c>
      <c r="H228" s="181">
        <f>H174/RES_summary!H$19</f>
        <v>6.0220434893324795</v>
      </c>
      <c r="I228" s="181">
        <f>I174/RES_summary!I$19</f>
        <v>6.0326925119172037</v>
      </c>
      <c r="J228" s="181">
        <f>J174/RES_summary!J$19</f>
        <v>6.0252463117353363</v>
      </c>
      <c r="K228" s="181">
        <f>K174/RES_summary!K$19</f>
        <v>5.9893424850021715</v>
      </c>
      <c r="L228" s="181">
        <f>L174/RES_summary!L$19</f>
        <v>5.9962721025544035</v>
      </c>
      <c r="M228" s="181">
        <f>M174/RES_summary!M$19</f>
        <v>5.9797781918306674</v>
      </c>
      <c r="N228" s="181">
        <f>N174/RES_summary!N$19</f>
        <v>5.9582619862540565</v>
      </c>
      <c r="O228" s="181">
        <f>O174/RES_summary!O$19</f>
        <v>5.9328603014536672</v>
      </c>
      <c r="P228" s="181">
        <f>P174/RES_summary!P$19</f>
        <v>5.9188177354165745</v>
      </c>
      <c r="Q228" s="181">
        <f>Q174/RES_summary!Q$19</f>
        <v>5.9188203590976016</v>
      </c>
    </row>
    <row r="229" spans="1:17" ht="12" customHeight="1" x14ac:dyDescent="0.25">
      <c r="A229" s="163" t="s">
        <v>142</v>
      </c>
      <c r="B229" s="180">
        <f>B175/RES_summary!B$19</f>
        <v>26.9691733443291</v>
      </c>
      <c r="C229" s="180">
        <f>C175/RES_summary!C$19</f>
        <v>27.7361034898599</v>
      </c>
      <c r="D229" s="180">
        <f>D175/RES_summary!D$19</f>
        <v>28.927002846378748</v>
      </c>
      <c r="E229" s="180">
        <f>E175/RES_summary!E$19</f>
        <v>28.871977847192483</v>
      </c>
      <c r="F229" s="180">
        <f>F175/RES_summary!F$19</f>
        <v>28.283794784751578</v>
      </c>
      <c r="G229" s="180">
        <f>G175/RES_summary!G$19</f>
        <v>28.24497381836381</v>
      </c>
      <c r="H229" s="180">
        <f>H175/RES_summary!H$19</f>
        <v>28.658227691166299</v>
      </c>
      <c r="I229" s="180">
        <f>I175/RES_summary!I$19</f>
        <v>28.987161817882356</v>
      </c>
      <c r="J229" s="180">
        <f>J175/RES_summary!J$19</f>
        <v>29.812962943408753</v>
      </c>
      <c r="K229" s="180">
        <f>K175/RES_summary!K$19</f>
        <v>30.513583482352676</v>
      </c>
      <c r="L229" s="180">
        <f>L175/RES_summary!L$19</f>
        <v>31.566624910101112</v>
      </c>
      <c r="M229" s="180">
        <f>M175/RES_summary!M$19</f>
        <v>33.360552626368509</v>
      </c>
      <c r="N229" s="180">
        <f>N175/RES_summary!N$19</f>
        <v>35.734171471007087</v>
      </c>
      <c r="O229" s="180">
        <f>O175/RES_summary!O$19</f>
        <v>34.28109091577592</v>
      </c>
      <c r="P229" s="180">
        <f>P175/RES_summary!P$19</f>
        <v>33.677600648173446</v>
      </c>
      <c r="Q229" s="180">
        <f>Q175/RES_summary!Q$19</f>
        <v>33.968848405263493</v>
      </c>
    </row>
    <row r="230" spans="1:17" ht="12" customHeight="1" x14ac:dyDescent="0.25">
      <c r="A230" s="161" t="s">
        <v>141</v>
      </c>
      <c r="B230" s="179">
        <f>B176/RES_summary!B$19</f>
        <v>23.315566213129102</v>
      </c>
      <c r="C230" s="179">
        <f>C176/RES_summary!C$19</f>
        <v>23.838309471724184</v>
      </c>
      <c r="D230" s="179">
        <f>D176/RES_summary!D$19</f>
        <v>24.732390954052779</v>
      </c>
      <c r="E230" s="179">
        <f>E176/RES_summary!E$19</f>
        <v>24.672550969649357</v>
      </c>
      <c r="F230" s="179">
        <f>F176/RES_summary!F$19</f>
        <v>24.2743193686441</v>
      </c>
      <c r="G230" s="179">
        <f>G176/RES_summary!G$19</f>
        <v>24.284477630287615</v>
      </c>
      <c r="H230" s="179">
        <f>H176/RES_summary!H$19</f>
        <v>24.64989148859058</v>
      </c>
      <c r="I230" s="179">
        <f>I176/RES_summary!I$19</f>
        <v>24.874347693540571</v>
      </c>
      <c r="J230" s="179">
        <f>J176/RES_summary!J$19</f>
        <v>25.403672224951055</v>
      </c>
      <c r="K230" s="179">
        <f>K176/RES_summary!K$19</f>
        <v>25.82317174853144</v>
      </c>
      <c r="L230" s="179">
        <f>L176/RES_summary!L$19</f>
        <v>26.514578294120255</v>
      </c>
      <c r="M230" s="179">
        <f>M176/RES_summary!M$19</f>
        <v>27.664137398970269</v>
      </c>
      <c r="N230" s="179">
        <f>N176/RES_summary!N$19</f>
        <v>29.185473442408625</v>
      </c>
      <c r="O230" s="179">
        <f>O176/RES_summary!O$19</f>
        <v>28.215569396708155</v>
      </c>
      <c r="P230" s="179">
        <f>P176/RES_summary!P$19</f>
        <v>27.809258156729229</v>
      </c>
      <c r="Q230" s="179">
        <f>Q176/RES_summary!Q$19</f>
        <v>27.998571822518912</v>
      </c>
    </row>
    <row r="231" spans="1:17" ht="12" customHeight="1" x14ac:dyDescent="0.25">
      <c r="A231" s="148" t="s">
        <v>60</v>
      </c>
      <c r="B231" s="177">
        <f>B177/RES_summary!B$19</f>
        <v>17.529962673814097</v>
      </c>
      <c r="C231" s="177">
        <f>C177/RES_summary!C$19</f>
        <v>18.028467268409567</v>
      </c>
      <c r="D231" s="177">
        <f>D177/RES_summary!D$19</f>
        <v>18.802551850146148</v>
      </c>
      <c r="E231" s="177">
        <f>E177/RES_summary!E$19</f>
        <v>18.76678560067505</v>
      </c>
      <c r="F231" s="177">
        <f>F177/RES_summary!F$19</f>
        <v>18.384466610088875</v>
      </c>
      <c r="G231" s="177">
        <f>G177/RES_summary!G$19</f>
        <v>18.35923298193644</v>
      </c>
      <c r="H231" s="177">
        <f>H177/RES_summary!H$19</f>
        <v>18.627847999258098</v>
      </c>
      <c r="I231" s="177">
        <f>I177/RES_summary!I$19</f>
        <v>18.841655181623359</v>
      </c>
      <c r="J231" s="177">
        <f>J177/RES_summary!J$19</f>
        <v>19.378425913215718</v>
      </c>
      <c r="K231" s="177">
        <f>K177/RES_summary!K$19</f>
        <v>19.833829263529271</v>
      </c>
      <c r="L231" s="177">
        <f>L177/RES_summary!L$19</f>
        <v>20.518306191565852</v>
      </c>
      <c r="M231" s="177">
        <f>M177/RES_summary!M$19</f>
        <v>21.684359207139604</v>
      </c>
      <c r="N231" s="177">
        <f>N177/RES_summary!N$19</f>
        <v>23.227211456154564</v>
      </c>
      <c r="O231" s="177">
        <f>O177/RES_summary!O$19</f>
        <v>22.282709095254489</v>
      </c>
      <c r="P231" s="177">
        <f>P177/RES_summary!P$19</f>
        <v>21.890440421312654</v>
      </c>
      <c r="Q231" s="177">
        <f>Q177/RES_summary!Q$19</f>
        <v>22.079751463421314</v>
      </c>
    </row>
    <row r="232" spans="1:17" ht="12" customHeight="1" x14ac:dyDescent="0.25">
      <c r="A232" s="148" t="s">
        <v>59</v>
      </c>
      <c r="B232" s="177">
        <f>B178/RES_summary!B$19</f>
        <v>5.785603539315006</v>
      </c>
      <c r="C232" s="177">
        <f>C178/RES_summary!C$19</f>
        <v>5.8098422033146111</v>
      </c>
      <c r="D232" s="177">
        <f>D178/RES_summary!D$19</f>
        <v>5.9298391039066356</v>
      </c>
      <c r="E232" s="177">
        <f>E178/RES_summary!E$19</f>
        <v>5.9057653689743121</v>
      </c>
      <c r="F232" s="177">
        <f>F178/RES_summary!F$19</f>
        <v>5.8898527585552261</v>
      </c>
      <c r="G232" s="177">
        <f>G178/RES_summary!G$19</f>
        <v>5.9252446483511747</v>
      </c>
      <c r="H232" s="177">
        <f>H178/RES_summary!H$19</f>
        <v>6.0220434893324812</v>
      </c>
      <c r="I232" s="177">
        <f>I178/RES_summary!I$19</f>
        <v>6.0326925119172055</v>
      </c>
      <c r="J232" s="177">
        <f>J178/RES_summary!J$19</f>
        <v>6.0252463117353363</v>
      </c>
      <c r="K232" s="177">
        <f>K178/RES_summary!K$19</f>
        <v>5.989342485002167</v>
      </c>
      <c r="L232" s="177">
        <f>L178/RES_summary!L$19</f>
        <v>5.996272102554407</v>
      </c>
      <c r="M232" s="177">
        <f>M178/RES_summary!M$19</f>
        <v>5.9797781918306647</v>
      </c>
      <c r="N232" s="177">
        <f>N178/RES_summary!N$19</f>
        <v>5.9582619862540582</v>
      </c>
      <c r="O232" s="177">
        <f>O178/RES_summary!O$19</f>
        <v>5.9328603014536645</v>
      </c>
      <c r="P232" s="177">
        <f>P178/RES_summary!P$19</f>
        <v>5.9188177354165745</v>
      </c>
      <c r="Q232" s="177">
        <f>Q178/RES_summary!Q$19</f>
        <v>5.918820359097599</v>
      </c>
    </row>
    <row r="233" spans="1:17" ht="12" customHeight="1" x14ac:dyDescent="0.25">
      <c r="A233" s="158" t="s">
        <v>62</v>
      </c>
      <c r="B233" s="178">
        <f>B179/RES_summary!B$19</f>
        <v>9.5395507669698159</v>
      </c>
      <c r="C233" s="178">
        <f>C179/RES_summary!C$19</f>
        <v>9.6668813742242836</v>
      </c>
      <c r="D233" s="178">
        <f>D179/RES_summary!D$19</f>
        <v>9.7418032335994234</v>
      </c>
      <c r="E233" s="178">
        <f>E179/RES_summary!E$19</f>
        <v>9.702749620180299</v>
      </c>
      <c r="F233" s="178">
        <f>F179/RES_summary!F$19</f>
        <v>9.5273138226565539</v>
      </c>
      <c r="G233" s="178">
        <f>G179/RES_summary!G$19</f>
        <v>9.4837001742929825</v>
      </c>
      <c r="H233" s="178">
        <f>H179/RES_summary!H$19</f>
        <v>9.9739031646340752</v>
      </c>
      <c r="I233" s="178">
        <f>I179/RES_summary!I$19</f>
        <v>10.002310142706834</v>
      </c>
      <c r="J233" s="178">
        <f>J179/RES_summary!J$19</f>
        <v>10.31539363992751</v>
      </c>
      <c r="K233" s="178">
        <f>K179/RES_summary!K$19</f>
        <v>10.397261249884963</v>
      </c>
      <c r="L233" s="178">
        <f>L179/RES_summary!L$19</f>
        <v>10.357239930258846</v>
      </c>
      <c r="M233" s="178">
        <f>M179/RES_summary!M$19</f>
        <v>10.700851696468936</v>
      </c>
      <c r="N233" s="178">
        <f>N179/RES_summary!N$19</f>
        <v>11.23121969034079</v>
      </c>
      <c r="O233" s="178">
        <f>O179/RES_summary!O$19</f>
        <v>11.23253295054552</v>
      </c>
      <c r="P233" s="178">
        <f>P179/RES_summary!P$19</f>
        <v>10.939995592952995</v>
      </c>
      <c r="Q233" s="178">
        <f>Q179/RES_summary!Q$19</f>
        <v>10.592350329368603</v>
      </c>
    </row>
    <row r="234" spans="1:17" ht="12" customHeight="1" x14ac:dyDescent="0.25">
      <c r="A234" s="23" t="s">
        <v>57</v>
      </c>
      <c r="B234" s="177">
        <f>B180/RES_summary!B$19</f>
        <v>12.597834356275884</v>
      </c>
      <c r="C234" s="177">
        <f>C180/RES_summary!C$19</f>
        <v>12.324691344922952</v>
      </c>
      <c r="D234" s="177">
        <f>D180/RES_summary!D$19</f>
        <v>12.343050910885999</v>
      </c>
      <c r="E234" s="177">
        <f>E180/RES_summary!E$19</f>
        <v>12.249777839615223</v>
      </c>
      <c r="F234" s="177">
        <f>F180/RES_summary!F$19</f>
        <v>12.24081441105025</v>
      </c>
      <c r="G234" s="177">
        <f>G180/RES_summary!G$19</f>
        <v>12.327969427264257</v>
      </c>
      <c r="H234" s="177">
        <f>H180/RES_summary!H$19</f>
        <v>13.471245132504562</v>
      </c>
      <c r="I234" s="177">
        <f>I180/RES_summary!I$19</f>
        <v>12.314296550332468</v>
      </c>
      <c r="J234" s="177">
        <f>J180/RES_summary!J$19</f>
        <v>13.024197365964696</v>
      </c>
      <c r="K234" s="177">
        <f>K180/RES_summary!K$19</f>
        <v>12.677430552793842</v>
      </c>
      <c r="L234" s="177">
        <f>L180/RES_summary!L$19</f>
        <v>12.457873334063731</v>
      </c>
      <c r="M234" s="177">
        <f>M180/RES_summary!M$19</f>
        <v>10.655551188636865</v>
      </c>
      <c r="N234" s="177">
        <f>N180/RES_summary!N$19</f>
        <v>12.039055269976735</v>
      </c>
      <c r="O234" s="177">
        <f>O180/RES_summary!O$19</f>
        <v>13.250542421494687</v>
      </c>
      <c r="P234" s="177">
        <f>P180/RES_summary!P$19</f>
        <v>11.902243841778143</v>
      </c>
      <c r="Q234" s="177">
        <f>Q180/RES_summary!Q$19</f>
        <v>11.778589633446904</v>
      </c>
    </row>
    <row r="235" spans="1:17" ht="12" customHeight="1" x14ac:dyDescent="0.25">
      <c r="A235" s="29" t="s">
        <v>140</v>
      </c>
      <c r="B235" s="176">
        <f>B181/RES_summary!B$19</f>
        <v>7.8074821092855027</v>
      </c>
      <c r="C235" s="176">
        <f>C181/RES_summary!C$19</f>
        <v>8.051999267407675</v>
      </c>
      <c r="D235" s="176">
        <f>D181/RES_summary!D$19</f>
        <v>8.4013535135370567</v>
      </c>
      <c r="E235" s="176">
        <f>E181/RES_summary!E$19</f>
        <v>8.446708376115728</v>
      </c>
      <c r="F235" s="176">
        <f>F181/RES_summary!F$19</f>
        <v>8.3616389337177353</v>
      </c>
      <c r="G235" s="176">
        <f>G181/RES_summary!G$19</f>
        <v>8.4352557842642426</v>
      </c>
      <c r="H235" s="176">
        <f>H181/RES_summary!H$19</f>
        <v>8.6379863445217016</v>
      </c>
      <c r="I235" s="176">
        <f>I181/RES_summary!I$19</f>
        <v>9.1701644686763562</v>
      </c>
      <c r="J235" s="176">
        <f>J181/RES_summary!J$19</f>
        <v>9.3178562901795683</v>
      </c>
      <c r="K235" s="176">
        <f>K181/RES_summary!K$19</f>
        <v>9.5480730555132034</v>
      </c>
      <c r="L235" s="176">
        <f>L181/RES_summary!L$19</f>
        <v>9.3799012966198134</v>
      </c>
      <c r="M235" s="176">
        <f>M181/RES_summary!M$19</f>
        <v>10.715656884284488</v>
      </c>
      <c r="N235" s="176">
        <f>N181/RES_summary!N$19</f>
        <v>10.989449578660224</v>
      </c>
      <c r="O235" s="176">
        <f>O181/RES_summary!O$19</f>
        <v>10.66629802124041</v>
      </c>
      <c r="P235" s="176">
        <f>P181/RES_summary!P$19</f>
        <v>10.774932634046074</v>
      </c>
      <c r="Q235" s="176">
        <f>Q181/RES_summary!Q$19</f>
        <v>10.394892103837954</v>
      </c>
    </row>
    <row r="237" spans="1:17" ht="12" customHeight="1" x14ac:dyDescent="0.25">
      <c r="A237" s="152" t="s">
        <v>71</v>
      </c>
      <c r="B237" s="184">
        <f>B183/RES_summary!B$19</f>
        <v>119.67572268303452</v>
      </c>
      <c r="C237" s="184">
        <f>C183/RES_summary!C$19</f>
        <v>126.06402350499744</v>
      </c>
      <c r="D237" s="184">
        <f>D183/RES_summary!D$19</f>
        <v>122.49584922806582</v>
      </c>
      <c r="E237" s="184">
        <f>E183/RES_summary!E$19</f>
        <v>124.98001515816571</v>
      </c>
      <c r="F237" s="184">
        <f>F183/RES_summary!F$19</f>
        <v>119.76292933010996</v>
      </c>
      <c r="G237" s="184">
        <f>G183/RES_summary!G$19</f>
        <v>115.77786573050801</v>
      </c>
      <c r="H237" s="184">
        <f>H183/RES_summary!H$19</f>
        <v>116.43227705213639</v>
      </c>
      <c r="I237" s="184">
        <f>I183/RES_summary!I$19</f>
        <v>106.10569785504232</v>
      </c>
      <c r="J237" s="184">
        <f>J183/RES_summary!J$19</f>
        <v>119.0015732331188</v>
      </c>
      <c r="K237" s="184">
        <f>K183/RES_summary!K$19</f>
        <v>119.37696867241401</v>
      </c>
      <c r="L237" s="184">
        <f>L183/RES_summary!L$19</f>
        <v>136.05251542526563</v>
      </c>
      <c r="M237" s="184">
        <f>M183/RES_summary!M$19</f>
        <v>112.68414135875581</v>
      </c>
      <c r="N237" s="184">
        <f>N183/RES_summary!N$19</f>
        <v>122.07636359342183</v>
      </c>
      <c r="O237" s="184">
        <f>O183/RES_summary!O$19</f>
        <v>126.72522322601831</v>
      </c>
      <c r="P237" s="184">
        <f>P183/RES_summary!P$19</f>
        <v>100.81672037112885</v>
      </c>
      <c r="Q237" s="184">
        <f>Q183/RES_summary!Q$19</f>
        <v>106.14316142271362</v>
      </c>
    </row>
    <row r="238" spans="1:17" ht="12" customHeight="1" x14ac:dyDescent="0.25">
      <c r="A238" s="158" t="s">
        <v>65</v>
      </c>
      <c r="B238" s="178">
        <f>B184/RES_summary!B$19</f>
        <v>86.557696472039851</v>
      </c>
      <c r="C238" s="178">
        <f>C184/RES_summary!C$19</f>
        <v>91.868665928574728</v>
      </c>
      <c r="D238" s="178">
        <f>D184/RES_summary!D$19</f>
        <v>86.858571480840482</v>
      </c>
      <c r="E238" s="178">
        <f>E184/RES_summary!E$19</f>
        <v>89.154122653176259</v>
      </c>
      <c r="F238" s="178">
        <f>F184/RES_summary!F$19</f>
        <v>84.173448328097336</v>
      </c>
      <c r="G238" s="178">
        <f>G184/RES_summary!G$19</f>
        <v>79.926998835509494</v>
      </c>
      <c r="H238" s="178">
        <f>H184/RES_summary!H$19</f>
        <v>79.841317142778891</v>
      </c>
      <c r="I238" s="178">
        <f>I184/RES_summary!I$19</f>
        <v>68.895590042311781</v>
      </c>
      <c r="J238" s="178">
        <f>J184/RES_summary!J$19</f>
        <v>80.683875168208857</v>
      </c>
      <c r="K238" s="178">
        <f>K184/RES_summary!K$19</f>
        <v>80.256393878606261</v>
      </c>
      <c r="L238" s="178">
        <f>L184/RES_summary!L$19</f>
        <v>96.041259388364551</v>
      </c>
      <c r="M238" s="178">
        <f>M184/RES_summary!M$19</f>
        <v>70.207380277525274</v>
      </c>
      <c r="N238" s="178">
        <f>N184/RES_summary!N$19</f>
        <v>77.324583620812163</v>
      </c>
      <c r="O238" s="178">
        <f>O184/RES_summary!O$19</f>
        <v>83.025602865780186</v>
      </c>
      <c r="P238" s="178">
        <f>P184/RES_summary!P$19</f>
        <v>57.227488582818424</v>
      </c>
      <c r="Q238" s="178">
        <f>Q184/RES_summary!Q$19</f>
        <v>62.511742970327674</v>
      </c>
    </row>
    <row r="239" spans="1:17" ht="12" customHeight="1" x14ac:dyDescent="0.25">
      <c r="A239" s="23" t="s">
        <v>60</v>
      </c>
      <c r="B239" s="177">
        <f>B185/RES_summary!B$19</f>
        <v>86.557696472039851</v>
      </c>
      <c r="C239" s="177">
        <f>C185/RES_summary!C$19</f>
        <v>91.868665928574728</v>
      </c>
      <c r="D239" s="177">
        <f>D185/RES_summary!D$19</f>
        <v>86.858571480840482</v>
      </c>
      <c r="E239" s="177">
        <f>E185/RES_summary!E$19</f>
        <v>89.154122653176259</v>
      </c>
      <c r="F239" s="177">
        <f>F185/RES_summary!F$19</f>
        <v>84.173448328097336</v>
      </c>
      <c r="G239" s="177">
        <f>G185/RES_summary!G$19</f>
        <v>79.926998835509494</v>
      </c>
      <c r="H239" s="177">
        <f>H185/RES_summary!H$19</f>
        <v>79.841317142778891</v>
      </c>
      <c r="I239" s="177">
        <f>I185/RES_summary!I$19</f>
        <v>68.895590042311781</v>
      </c>
      <c r="J239" s="177">
        <f>J185/RES_summary!J$19</f>
        <v>80.683875168208857</v>
      </c>
      <c r="K239" s="177">
        <f>K185/RES_summary!K$19</f>
        <v>80.256393878606261</v>
      </c>
      <c r="L239" s="177">
        <f>L185/RES_summary!L$19</f>
        <v>96.041259388364551</v>
      </c>
      <c r="M239" s="177">
        <f>M185/RES_summary!M$19</f>
        <v>70.207380277525274</v>
      </c>
      <c r="N239" s="177">
        <f>N185/RES_summary!N$19</f>
        <v>77.324583620812163</v>
      </c>
      <c r="O239" s="177">
        <f>O185/RES_summary!O$19</f>
        <v>83.025602865780186</v>
      </c>
      <c r="P239" s="177">
        <f>P185/RES_summary!P$19</f>
        <v>57.227488582818424</v>
      </c>
      <c r="Q239" s="177">
        <f>Q185/RES_summary!Q$19</f>
        <v>62.511742970327674</v>
      </c>
    </row>
    <row r="240" spans="1:17" ht="12" customHeight="1" x14ac:dyDescent="0.25">
      <c r="A240" s="158" t="s">
        <v>112</v>
      </c>
      <c r="B240" s="178">
        <f>B186/RES_summary!B$19</f>
        <v>7.7465119046568001</v>
      </c>
      <c r="C240" s="178">
        <f>C186/RES_summary!C$19</f>
        <v>7.7736305580399723</v>
      </c>
      <c r="D240" s="178">
        <f>D186/RES_summary!D$19</f>
        <v>7.8036746176400582</v>
      </c>
      <c r="E240" s="178">
        <f>E186/RES_summary!E$19</f>
        <v>7.8404637176781762</v>
      </c>
      <c r="F240" s="178">
        <f>F186/RES_summary!F$19</f>
        <v>7.9054613339673141</v>
      </c>
      <c r="G240" s="178">
        <f>G186/RES_summary!G$19</f>
        <v>7.9568082850912072</v>
      </c>
      <c r="H240" s="178">
        <f>H186/RES_summary!H$19</f>
        <v>8.0340074956773151</v>
      </c>
      <c r="I240" s="178">
        <f>I186/RES_summary!I$19</f>
        <v>8.1342201303794166</v>
      </c>
      <c r="J240" s="178">
        <f>J186/RES_summary!J$19</f>
        <v>8.3685700782860053</v>
      </c>
      <c r="K240" s="178">
        <f>K186/RES_summary!K$19</f>
        <v>8.4660061559265145</v>
      </c>
      <c r="L240" s="178">
        <f>L186/RES_summary!L$19</f>
        <v>8.5484504747416032</v>
      </c>
      <c r="M240" s="178">
        <f>M186/RES_summary!M$19</f>
        <v>8.7139863905709642</v>
      </c>
      <c r="N240" s="178">
        <f>N186/RES_summary!N$19</f>
        <v>8.634539431640377</v>
      </c>
      <c r="O240" s="178">
        <f>O186/RES_summary!O$19</f>
        <v>8.5508090883021151</v>
      </c>
      <c r="P240" s="178">
        <f>P186/RES_summary!P$19</f>
        <v>8.5573519227970358</v>
      </c>
      <c r="Q240" s="178">
        <f>Q186/RES_summary!Q$19</f>
        <v>8.5584184542638582</v>
      </c>
    </row>
    <row r="241" spans="1:17" ht="12" customHeight="1" x14ac:dyDescent="0.25">
      <c r="A241" s="23" t="s">
        <v>60</v>
      </c>
      <c r="B241" s="177">
        <f>B187/RES_summary!B$19</f>
        <v>7.7465119046568001</v>
      </c>
      <c r="C241" s="177">
        <f>C187/RES_summary!C$19</f>
        <v>7.7736305580399723</v>
      </c>
      <c r="D241" s="177">
        <f>D187/RES_summary!D$19</f>
        <v>7.8036746176400582</v>
      </c>
      <c r="E241" s="177">
        <f>E187/RES_summary!E$19</f>
        <v>7.8404637176781762</v>
      </c>
      <c r="F241" s="177">
        <f>F187/RES_summary!F$19</f>
        <v>7.9054613339673141</v>
      </c>
      <c r="G241" s="177">
        <f>G187/RES_summary!G$19</f>
        <v>7.9568082850912072</v>
      </c>
      <c r="H241" s="177">
        <f>H187/RES_summary!H$19</f>
        <v>8.0340074956773151</v>
      </c>
      <c r="I241" s="177">
        <f>I187/RES_summary!I$19</f>
        <v>8.1342201303794166</v>
      </c>
      <c r="J241" s="177">
        <f>J187/RES_summary!J$19</f>
        <v>8.3685700782860053</v>
      </c>
      <c r="K241" s="177">
        <f>K187/RES_summary!K$19</f>
        <v>8.4660061559265145</v>
      </c>
      <c r="L241" s="177">
        <f>L187/RES_summary!L$19</f>
        <v>8.5484504747416032</v>
      </c>
      <c r="M241" s="177">
        <f>M187/RES_summary!M$19</f>
        <v>8.7139863905709642</v>
      </c>
      <c r="N241" s="177">
        <f>N187/RES_summary!N$19</f>
        <v>8.634539431640377</v>
      </c>
      <c r="O241" s="177">
        <f>O187/RES_summary!O$19</f>
        <v>8.5508090883021151</v>
      </c>
      <c r="P241" s="177">
        <f>P187/RES_summary!P$19</f>
        <v>8.5573519227970358</v>
      </c>
      <c r="Q241" s="177">
        <f>Q187/RES_summary!Q$19</f>
        <v>8.5584184542638582</v>
      </c>
    </row>
    <row r="242" spans="1:17" ht="12" customHeight="1" x14ac:dyDescent="0.25">
      <c r="A242" s="158" t="s">
        <v>63</v>
      </c>
      <c r="B242" s="178">
        <f>B188/RES_summary!B$19</f>
        <v>19.465260651703797</v>
      </c>
      <c r="C242" s="178">
        <f>C188/RES_summary!C$19</f>
        <v>20.3259568377037</v>
      </c>
      <c r="D242" s="178">
        <f>D188/RES_summary!D$19</f>
        <v>21.431599061792898</v>
      </c>
      <c r="E242" s="178">
        <f>E188/RES_summary!E$19</f>
        <v>21.521394139854674</v>
      </c>
      <c r="F242" s="178">
        <f>F188/RES_summary!F$19</f>
        <v>21.198519299175462</v>
      </c>
      <c r="G242" s="178">
        <f>G188/RES_summary!G$19</f>
        <v>21.283840232389796</v>
      </c>
      <c r="H242" s="178">
        <f>H188/RES_summary!H$19</f>
        <v>21.673448707248021</v>
      </c>
      <c r="I242" s="178">
        <f>I188/RES_summary!I$19</f>
        <v>21.979736743067406</v>
      </c>
      <c r="J242" s="178">
        <f>J188/RES_summary!J$19</f>
        <v>22.66796250172165</v>
      </c>
      <c r="K242" s="178">
        <f>K188/RES_summary!K$19</f>
        <v>23.267038752305595</v>
      </c>
      <c r="L242" s="178">
        <f>L188/RES_summary!L$19</f>
        <v>24.262751977202853</v>
      </c>
      <c r="M242" s="178">
        <f>M188/RES_summary!M$19</f>
        <v>25.75311534888133</v>
      </c>
      <c r="N242" s="178">
        <f>N188/RES_summary!N$19</f>
        <v>27.695341291747216</v>
      </c>
      <c r="O242" s="178">
        <f>O188/RES_summary!O$19</f>
        <v>26.745335442350235</v>
      </c>
      <c r="P242" s="178">
        <f>P188/RES_summary!P$19</f>
        <v>26.415288703838762</v>
      </c>
      <c r="Q242" s="178">
        <f>Q188/RES_summary!Q$19</f>
        <v>26.717394381076115</v>
      </c>
    </row>
    <row r="243" spans="1:17" ht="12" customHeight="1" x14ac:dyDescent="0.25">
      <c r="A243" s="167" t="s">
        <v>144</v>
      </c>
      <c r="B243" s="183">
        <f>B189/RES_summary!B$19</f>
        <v>16.530759796516392</v>
      </c>
      <c r="C243" s="183">
        <f>C189/RES_summary!C$19</f>
        <v>16.693761829267512</v>
      </c>
      <c r="D243" s="183">
        <f>D189/RES_summary!D$19</f>
        <v>17.021058807061703</v>
      </c>
      <c r="E243" s="183">
        <f>E189/RES_summary!E$19</f>
        <v>16.957883076019062</v>
      </c>
      <c r="F243" s="183">
        <f>F189/RES_summary!F$19</f>
        <v>16.932707587312013</v>
      </c>
      <c r="G243" s="183">
        <f>G189/RES_summary!G$19</f>
        <v>17.067698923065972</v>
      </c>
      <c r="H243" s="183">
        <f>H189/RES_summary!H$19</f>
        <v>17.319040778649146</v>
      </c>
      <c r="I243" s="183">
        <f>I189/RES_summary!I$19</f>
        <v>17.321072468296673</v>
      </c>
      <c r="J243" s="183">
        <f>J189/RES_summary!J$19</f>
        <v>17.266710595155516</v>
      </c>
      <c r="K243" s="183">
        <f>K189/RES_summary!K$19</f>
        <v>17.152273013223368</v>
      </c>
      <c r="L243" s="183">
        <f>L189/RES_summary!L$19</f>
        <v>17.088808819830053</v>
      </c>
      <c r="M243" s="183">
        <f>M189/RES_summary!M$19</f>
        <v>17.424881869028823</v>
      </c>
      <c r="N243" s="183">
        <f>N189/RES_summary!N$19</f>
        <v>17.517603331710585</v>
      </c>
      <c r="O243" s="183">
        <f>O189/RES_summary!O$19</f>
        <v>17.573045571067652</v>
      </c>
      <c r="P243" s="183">
        <f>P189/RES_summary!P$19</f>
        <v>17.589112397725781</v>
      </c>
      <c r="Q243" s="183">
        <f>Q189/RES_summary!Q$19</f>
        <v>17.642260994477784</v>
      </c>
    </row>
    <row r="244" spans="1:17" ht="12" customHeight="1" x14ac:dyDescent="0.25">
      <c r="A244" s="167" t="s">
        <v>143</v>
      </c>
      <c r="B244" s="183">
        <f>B190/RES_summary!B$19</f>
        <v>16.53059740705072</v>
      </c>
      <c r="C244" s="183">
        <f>C190/RES_summary!C$19</f>
        <v>16.759167109759403</v>
      </c>
      <c r="D244" s="183">
        <f>D190/RES_summary!D$19</f>
        <v>17.153927001279204</v>
      </c>
      <c r="E244" s="183">
        <f>E190/RES_summary!E$19</f>
        <v>17.141719766844307</v>
      </c>
      <c r="F244" s="183">
        <f>F190/RES_summary!F$19</f>
        <v>17.103126201236847</v>
      </c>
      <c r="G244" s="183">
        <f>G190/RES_summary!G$19</f>
        <v>17.195697119845249</v>
      </c>
      <c r="H244" s="183">
        <f>H190/RES_summary!H$19</f>
        <v>17.434444542372287</v>
      </c>
      <c r="I244" s="183">
        <f>I190/RES_summary!I$19</f>
        <v>17.424786199982904</v>
      </c>
      <c r="J244" s="183">
        <f>J190/RES_summary!J$19</f>
        <v>17.367140740323311</v>
      </c>
      <c r="K244" s="183">
        <f>K190/RES_summary!K$19</f>
        <v>17.22918970747526</v>
      </c>
      <c r="L244" s="183">
        <f>L190/RES_summary!L$19</f>
        <v>17.189559525536687</v>
      </c>
      <c r="M244" s="183">
        <f>M190/RES_summary!M$19</f>
        <v>17.38618118766048</v>
      </c>
      <c r="N244" s="183">
        <f>N190/RES_summary!N$19</f>
        <v>17.418990206912557</v>
      </c>
      <c r="O244" s="183">
        <f>O190/RES_summary!O$19</f>
        <v>17.415453801435564</v>
      </c>
      <c r="P244" s="183">
        <f>P190/RES_summary!P$19</f>
        <v>17.398041809781127</v>
      </c>
      <c r="Q244" s="183">
        <f>Q190/RES_summary!Q$19</f>
        <v>17.420262351251544</v>
      </c>
    </row>
    <row r="245" spans="1:17" ht="12" customHeight="1" x14ac:dyDescent="0.25">
      <c r="A245" s="166" t="s">
        <v>57</v>
      </c>
      <c r="B245" s="182">
        <f>B191/RES_summary!B$19</f>
        <v>10.744993867735715</v>
      </c>
      <c r="C245" s="182">
        <f>C191/RES_summary!C$19</f>
        <v>10.949324906444794</v>
      </c>
      <c r="D245" s="182">
        <f>D191/RES_summary!D$19</f>
        <v>11.22408789737257</v>
      </c>
      <c r="E245" s="182">
        <f>E191/RES_summary!E$19</f>
        <v>11.235954397869993</v>
      </c>
      <c r="F245" s="182">
        <f>F191/RES_summary!F$19</f>
        <v>11.213273442681622</v>
      </c>
      <c r="G245" s="182">
        <f>G191/RES_summary!G$19</f>
        <v>11.27045247149408</v>
      </c>
      <c r="H245" s="182">
        <f>H191/RES_summary!H$19</f>
        <v>11.412401053039808</v>
      </c>
      <c r="I245" s="182">
        <f>I191/RES_summary!I$19</f>
        <v>11.3920936880657</v>
      </c>
      <c r="J245" s="182">
        <f>J191/RES_summary!J$19</f>
        <v>11.341894428587972</v>
      </c>
      <c r="K245" s="182">
        <f>K191/RES_summary!K$19</f>
        <v>11.239847222473093</v>
      </c>
      <c r="L245" s="182">
        <f>L191/RES_summary!L$19</f>
        <v>11.193287422982282</v>
      </c>
      <c r="M245" s="182">
        <f>M191/RES_summary!M$19</f>
        <v>11.406402995829815</v>
      </c>
      <c r="N245" s="182">
        <f>N191/RES_summary!N$19</f>
        <v>11.460728220658503</v>
      </c>
      <c r="O245" s="182">
        <f>O191/RES_summary!O$19</f>
        <v>11.482593499981903</v>
      </c>
      <c r="P245" s="182">
        <f>P191/RES_summary!P$19</f>
        <v>11.479224074364556</v>
      </c>
      <c r="Q245" s="182">
        <f>Q191/RES_summary!Q$19</f>
        <v>11.501441992153945</v>
      </c>
    </row>
    <row r="246" spans="1:17" ht="12" customHeight="1" x14ac:dyDescent="0.25">
      <c r="A246" s="147" t="s">
        <v>59</v>
      </c>
      <c r="B246" s="181">
        <f>B192/RES_summary!B$19</f>
        <v>5.7856035393150052</v>
      </c>
      <c r="C246" s="181">
        <f>C192/RES_summary!C$19</f>
        <v>5.8098422033146093</v>
      </c>
      <c r="D246" s="181">
        <f>D192/RES_summary!D$19</f>
        <v>5.9298391039066365</v>
      </c>
      <c r="E246" s="181">
        <f>E192/RES_summary!E$19</f>
        <v>5.9057653689743121</v>
      </c>
      <c r="F246" s="181">
        <f>F192/RES_summary!F$19</f>
        <v>5.8898527585552261</v>
      </c>
      <c r="G246" s="181">
        <f>G192/RES_summary!G$19</f>
        <v>5.925244648351172</v>
      </c>
      <c r="H246" s="181">
        <f>H192/RES_summary!H$19</f>
        <v>6.0220434893324795</v>
      </c>
      <c r="I246" s="181">
        <f>I192/RES_summary!I$19</f>
        <v>6.0326925119172037</v>
      </c>
      <c r="J246" s="181">
        <f>J192/RES_summary!J$19</f>
        <v>6.0252463117353363</v>
      </c>
      <c r="K246" s="181">
        <f>K192/RES_summary!K$19</f>
        <v>5.9893424850021697</v>
      </c>
      <c r="L246" s="181">
        <f>L192/RES_summary!L$19</f>
        <v>5.996272102554407</v>
      </c>
      <c r="M246" s="181">
        <f>M192/RES_summary!M$19</f>
        <v>5.9797781918306674</v>
      </c>
      <c r="N246" s="181">
        <f>N192/RES_summary!N$19</f>
        <v>5.9582619862540547</v>
      </c>
      <c r="O246" s="181">
        <f>O192/RES_summary!O$19</f>
        <v>5.9328603014536627</v>
      </c>
      <c r="P246" s="181">
        <f>P192/RES_summary!P$19</f>
        <v>5.9188177354165736</v>
      </c>
      <c r="Q246" s="181">
        <f>Q192/RES_summary!Q$19</f>
        <v>5.9188203590975998</v>
      </c>
    </row>
    <row r="247" spans="1:17" ht="12" customHeight="1" x14ac:dyDescent="0.25">
      <c r="A247" s="163" t="s">
        <v>142</v>
      </c>
      <c r="B247" s="180">
        <f>B193/RES_summary!B$19</f>
        <v>19.641117081533999</v>
      </c>
      <c r="C247" s="180">
        <f>C193/RES_summary!C$19</f>
        <v>20.487483433189869</v>
      </c>
      <c r="D247" s="180">
        <f>D193/RES_summary!D$19</f>
        <v>21.569941549052551</v>
      </c>
      <c r="E247" s="180">
        <f>E193/RES_summary!E$19</f>
        <v>21.645978392889937</v>
      </c>
      <c r="F247" s="180">
        <f>F193/RES_summary!F$19</f>
        <v>21.306332332480682</v>
      </c>
      <c r="G247" s="180">
        <f>G193/RES_summary!G$19</f>
        <v>21.383936909126597</v>
      </c>
      <c r="H247" s="180">
        <f>H193/RES_summary!H$19</f>
        <v>21.770969188139425</v>
      </c>
      <c r="I247" s="180">
        <f>I193/RES_summary!I$19</f>
        <v>22.083747619232497</v>
      </c>
      <c r="J247" s="180">
        <f>J193/RES_summary!J$19</f>
        <v>22.787154939587523</v>
      </c>
      <c r="K247" s="180">
        <f>K193/RES_summary!K$19</f>
        <v>23.409757571372932</v>
      </c>
      <c r="L247" s="180">
        <f>L193/RES_summary!L$19</f>
        <v>24.419365335218743</v>
      </c>
      <c r="M247" s="180">
        <f>M193/RES_summary!M$19</f>
        <v>25.939820498635999</v>
      </c>
      <c r="N247" s="180">
        <f>N193/RES_summary!N$19</f>
        <v>27.924937043392433</v>
      </c>
      <c r="O247" s="180">
        <f>O193/RES_summary!O$19</f>
        <v>26.95298018478271</v>
      </c>
      <c r="P247" s="180">
        <f>P193/RES_summary!P$19</f>
        <v>26.611864615385556</v>
      </c>
      <c r="Q247" s="180">
        <f>Q193/RES_summary!Q$19</f>
        <v>26.919085050563034</v>
      </c>
    </row>
    <row r="248" spans="1:17" ht="12" customHeight="1" x14ac:dyDescent="0.25">
      <c r="A248" s="161" t="s">
        <v>141</v>
      </c>
      <c r="B248" s="179">
        <f>B194/RES_summary!B$19</f>
        <v>18.552329642312241</v>
      </c>
      <c r="C248" s="179">
        <f>C194/RES_summary!C$19</f>
        <v>19.314741590226294</v>
      </c>
      <c r="D248" s="179">
        <f>D194/RES_summary!D$19</f>
        <v>20.088397555298052</v>
      </c>
      <c r="E248" s="179">
        <f>E194/RES_summary!E$19</f>
        <v>20.093336927044053</v>
      </c>
      <c r="F248" s="179">
        <f>F194/RES_summary!F$19</f>
        <v>19.85758751104969</v>
      </c>
      <c r="G248" s="179">
        <f>G194/RES_summary!G$19</f>
        <v>19.946596524709125</v>
      </c>
      <c r="H248" s="179">
        <f>H194/RES_summary!H$19</f>
        <v>20.301087519555093</v>
      </c>
      <c r="I248" s="179">
        <f>I194/RES_summary!I$19</f>
        <v>20.524879818842891</v>
      </c>
      <c r="J248" s="179">
        <f>J194/RES_summary!J$19</f>
        <v>20.999079992495943</v>
      </c>
      <c r="K248" s="179">
        <f>K194/RES_summary!K$19</f>
        <v>21.358606167307268</v>
      </c>
      <c r="L248" s="179">
        <f>L194/RES_summary!L$19</f>
        <v>22.051008750272775</v>
      </c>
      <c r="M248" s="179">
        <f>M194/RES_summary!M$19</f>
        <v>23.028773721722779</v>
      </c>
      <c r="N248" s="179">
        <f>N194/RES_summary!N$19</f>
        <v>24.29150995211366</v>
      </c>
      <c r="O248" s="179">
        <f>O194/RES_summary!O$19</f>
        <v>23.60195518150736</v>
      </c>
      <c r="P248" s="179">
        <f>P194/RES_summary!P$19</f>
        <v>23.357402443936884</v>
      </c>
      <c r="Q248" s="179">
        <f>Q194/RES_summary!Q$19</f>
        <v>23.54248278228259</v>
      </c>
    </row>
    <row r="249" spans="1:17" ht="12" customHeight="1" x14ac:dyDescent="0.25">
      <c r="A249" s="148" t="s">
        <v>60</v>
      </c>
      <c r="B249" s="177">
        <f>B195/RES_summary!B$19</f>
        <v>12.766726102997234</v>
      </c>
      <c r="C249" s="177">
        <f>C195/RES_summary!C$19</f>
        <v>13.504899386911681</v>
      </c>
      <c r="D249" s="177">
        <f>D195/RES_summary!D$19</f>
        <v>14.15855845139142</v>
      </c>
      <c r="E249" s="177">
        <f>E195/RES_summary!E$19</f>
        <v>14.187571558069745</v>
      </c>
      <c r="F249" s="177">
        <f>F195/RES_summary!F$19</f>
        <v>13.967734752494465</v>
      </c>
      <c r="G249" s="177">
        <f>G195/RES_summary!G$19</f>
        <v>14.021351876357949</v>
      </c>
      <c r="H249" s="177">
        <f>H195/RES_summary!H$19</f>
        <v>14.279044030222609</v>
      </c>
      <c r="I249" s="177">
        <f>I195/RES_summary!I$19</f>
        <v>14.492187306925683</v>
      </c>
      <c r="J249" s="177">
        <f>J195/RES_summary!J$19</f>
        <v>14.97383368076061</v>
      </c>
      <c r="K249" s="177">
        <f>K195/RES_summary!K$19</f>
        <v>15.3692636823051</v>
      </c>
      <c r="L249" s="177">
        <f>L195/RES_summary!L$19</f>
        <v>16.054736647718372</v>
      </c>
      <c r="M249" s="177">
        <f>M195/RES_summary!M$19</f>
        <v>17.04899552989211</v>
      </c>
      <c r="N249" s="177">
        <f>N195/RES_summary!N$19</f>
        <v>18.333247965859602</v>
      </c>
      <c r="O249" s="177">
        <f>O195/RES_summary!O$19</f>
        <v>17.669094880053699</v>
      </c>
      <c r="P249" s="177">
        <f>P195/RES_summary!P$19</f>
        <v>17.438584708520313</v>
      </c>
      <c r="Q249" s="177">
        <f>Q195/RES_summary!Q$19</f>
        <v>17.623662423184996</v>
      </c>
    </row>
    <row r="250" spans="1:17" ht="12" customHeight="1" x14ac:dyDescent="0.25">
      <c r="A250" s="148" t="s">
        <v>59</v>
      </c>
      <c r="B250" s="177">
        <f>B196/RES_summary!B$19</f>
        <v>5.785603539315006</v>
      </c>
      <c r="C250" s="177">
        <f>C196/RES_summary!C$19</f>
        <v>5.8098422033146093</v>
      </c>
      <c r="D250" s="177">
        <f>D196/RES_summary!D$19</f>
        <v>5.9298391039066356</v>
      </c>
      <c r="E250" s="177">
        <f>E196/RES_summary!E$19</f>
        <v>5.9057653689743121</v>
      </c>
      <c r="F250" s="177">
        <f>F196/RES_summary!F$19</f>
        <v>5.8898527585552261</v>
      </c>
      <c r="G250" s="177">
        <f>G196/RES_summary!G$19</f>
        <v>5.9252446483511747</v>
      </c>
      <c r="H250" s="177">
        <f>H196/RES_summary!H$19</f>
        <v>6.0220434893324812</v>
      </c>
      <c r="I250" s="177">
        <f>I196/RES_summary!I$19</f>
        <v>6.0326925119172055</v>
      </c>
      <c r="J250" s="177">
        <f>J196/RES_summary!J$19</f>
        <v>6.0252463117353345</v>
      </c>
      <c r="K250" s="177">
        <f>K196/RES_summary!K$19</f>
        <v>5.989342485002167</v>
      </c>
      <c r="L250" s="177">
        <f>L196/RES_summary!L$19</f>
        <v>5.9962721025544061</v>
      </c>
      <c r="M250" s="177">
        <f>M196/RES_summary!M$19</f>
        <v>5.9797781918306647</v>
      </c>
      <c r="N250" s="177">
        <f>N196/RES_summary!N$19</f>
        <v>5.9582619862540565</v>
      </c>
      <c r="O250" s="177">
        <f>O196/RES_summary!O$19</f>
        <v>5.9328603014536645</v>
      </c>
      <c r="P250" s="177">
        <f>P196/RES_summary!P$19</f>
        <v>5.9188177354165736</v>
      </c>
      <c r="Q250" s="177">
        <f>Q196/RES_summary!Q$19</f>
        <v>5.9188203590975981</v>
      </c>
    </row>
    <row r="251" spans="1:17" ht="12" customHeight="1" x14ac:dyDescent="0.25">
      <c r="A251" s="158" t="s">
        <v>62</v>
      </c>
      <c r="B251" s="178">
        <f>B197/RES_summary!B$19</f>
        <v>5.906253654634078</v>
      </c>
      <c r="C251" s="178">
        <f>C197/RES_summary!C$19</f>
        <v>6.0957701806790308</v>
      </c>
      <c r="D251" s="178">
        <f>D197/RES_summary!D$19</f>
        <v>6.4020040677923831</v>
      </c>
      <c r="E251" s="178">
        <f>E197/RES_summary!E$19</f>
        <v>6.4640346474565789</v>
      </c>
      <c r="F251" s="178">
        <f>F197/RES_summary!F$19</f>
        <v>6.4855003688698574</v>
      </c>
      <c r="G251" s="178">
        <f>G197/RES_summary!G$19</f>
        <v>6.6102183775175041</v>
      </c>
      <c r="H251" s="178">
        <f>H197/RES_summary!H$19</f>
        <v>6.8835037064321609</v>
      </c>
      <c r="I251" s="178">
        <f>I197/RES_summary!I$19</f>
        <v>7.0961509392837199</v>
      </c>
      <c r="J251" s="178">
        <f>J197/RES_summary!J$19</f>
        <v>7.2811654849022975</v>
      </c>
      <c r="K251" s="178">
        <f>K197/RES_summary!K$19</f>
        <v>7.3875298855756322</v>
      </c>
      <c r="L251" s="178">
        <f>L197/RES_summary!L$19</f>
        <v>7.2000535849566134</v>
      </c>
      <c r="M251" s="178">
        <f>M197/RES_summary!M$19</f>
        <v>8.0096593417782262</v>
      </c>
      <c r="N251" s="178">
        <f>N197/RES_summary!N$19</f>
        <v>8.4218992492220686</v>
      </c>
      <c r="O251" s="178">
        <f>O197/RES_summary!O$19</f>
        <v>8.4034758295857817</v>
      </c>
      <c r="P251" s="178">
        <f>P197/RES_summary!P$19</f>
        <v>8.6165911616746165</v>
      </c>
      <c r="Q251" s="178">
        <f>Q197/RES_summary!Q$19</f>
        <v>8.3556056170459758</v>
      </c>
    </row>
    <row r="252" spans="1:17" ht="12" customHeight="1" x14ac:dyDescent="0.25">
      <c r="A252" s="23" t="s">
        <v>57</v>
      </c>
      <c r="B252" s="177">
        <f>B198/RES_summary!B$19</f>
        <v>5.2727365480256836</v>
      </c>
      <c r="C252" s="177">
        <f>C198/RES_summary!C$19</f>
        <v>5.3524175122692936</v>
      </c>
      <c r="D252" s="177">
        <f>D198/RES_summary!D$19</f>
        <v>5.45270702491149</v>
      </c>
      <c r="E252" s="177">
        <f>E198/RES_summary!E$19</f>
        <v>5.4648685495070186</v>
      </c>
      <c r="F252" s="177">
        <f>F198/RES_summary!F$19</f>
        <v>5.4970245915900957</v>
      </c>
      <c r="G252" s="177">
        <f>G198/RES_summary!G$19</f>
        <v>5.5715005564303457</v>
      </c>
      <c r="H252" s="177">
        <f>H198/RES_summary!H$19</f>
        <v>6.1221245753567031</v>
      </c>
      <c r="I252" s="177">
        <f>I198/RES_summary!I$19</f>
        <v>5.6151640736466373</v>
      </c>
      <c r="J252" s="177">
        <f>J198/RES_summary!J$19</f>
        <v>5.9663044644376075</v>
      </c>
      <c r="K252" s="177">
        <f>K198/RES_summary!K$19</f>
        <v>5.8312778014559123</v>
      </c>
      <c r="L252" s="177">
        <f>L198/RES_summary!L$19</f>
        <v>5.7908339165055613</v>
      </c>
      <c r="M252" s="177">
        <f>M198/RES_summary!M$19</f>
        <v>4.9647809388158972</v>
      </c>
      <c r="N252" s="177">
        <f>N198/RES_summary!N$19</f>
        <v>5.6243909619246111</v>
      </c>
      <c r="O252" s="177">
        <f>O198/RES_summary!O$19</f>
        <v>6.2240546699893313</v>
      </c>
      <c r="P252" s="177">
        <f>P198/RES_summary!P$19</f>
        <v>5.6125267147730113</v>
      </c>
      <c r="Q252" s="177">
        <f>Q198/RES_summary!Q$19</f>
        <v>5.558846871243273</v>
      </c>
    </row>
    <row r="253" spans="1:17" ht="12" customHeight="1" x14ac:dyDescent="0.25">
      <c r="A253" s="29" t="s">
        <v>140</v>
      </c>
      <c r="B253" s="176">
        <f>B199/RES_summary!B$19</f>
        <v>6.2650480870079024</v>
      </c>
      <c r="C253" s="176">
        <f>C199/RES_summary!C$19</f>
        <v>6.547430358232547</v>
      </c>
      <c r="D253" s="176">
        <f>D199/RES_summary!D$19</f>
        <v>6.8911866114220155</v>
      </c>
      <c r="E253" s="176">
        <f>E199/RES_summary!E$19</f>
        <v>6.9567633181165895</v>
      </c>
      <c r="F253" s="176">
        <f>F199/RES_summary!F$19</f>
        <v>6.9101331833338451</v>
      </c>
      <c r="G253" s="176">
        <f>G199/RES_summary!G$19</f>
        <v>6.9931068369008935</v>
      </c>
      <c r="H253" s="176">
        <f>H199/RES_summary!H$19</f>
        <v>7.1743357717636478</v>
      </c>
      <c r="I253" s="176">
        <f>I199/RES_summary!I$19</f>
        <v>7.6291976775651555</v>
      </c>
      <c r="J253" s="176">
        <f>J199/RES_summary!J$19</f>
        <v>7.765372947050194</v>
      </c>
      <c r="K253" s="176">
        <f>K199/RES_summary!K$19</f>
        <v>7.9671144346768674</v>
      </c>
      <c r="L253" s="176">
        <f>L199/RES_summary!L$19</f>
        <v>7.855705743380125</v>
      </c>
      <c r="M253" s="176">
        <f>M199/RES_summary!M$19</f>
        <v>9.0047915994229228</v>
      </c>
      <c r="N253" s="176">
        <f>N199/RES_summary!N$19</f>
        <v>9.2591412673961138</v>
      </c>
      <c r="O253" s="176">
        <f>O199/RES_summary!O$19</f>
        <v>9.0150013967327514</v>
      </c>
      <c r="P253" s="176">
        <f>P199/RES_summary!P$19</f>
        <v>9.13190492499721</v>
      </c>
      <c r="Q253" s="176">
        <f>Q199/RES_summary!Q$19</f>
        <v>8.8211466063597808</v>
      </c>
    </row>
    <row r="255" spans="1:17" ht="12" customHeight="1" x14ac:dyDescent="0.25">
      <c r="A255" s="152" t="s">
        <v>195</v>
      </c>
      <c r="B255" s="184">
        <f>B201/RES_summary!B$19</f>
        <v>1.3505453813098507</v>
      </c>
      <c r="C255" s="184">
        <f>C201/RES_summary!C$19</f>
        <v>1.2820721812351956</v>
      </c>
      <c r="D255" s="184">
        <f>D201/RES_summary!D$19</f>
        <v>1.0915315732587696</v>
      </c>
      <c r="E255" s="184">
        <f>E201/RES_summary!E$19</f>
        <v>1.0243828197477078</v>
      </c>
      <c r="F255" s="184">
        <f>F201/RES_summary!F$19</f>
        <v>0.92185697257557975</v>
      </c>
      <c r="G255" s="184">
        <f>G201/RES_summary!G$19</f>
        <v>0.82683373183964559</v>
      </c>
      <c r="H255" s="184">
        <f>H201/RES_summary!H$19</f>
        <v>0.90953686861842575</v>
      </c>
      <c r="I255" s="184">
        <f>I201/RES_summary!I$19</f>
        <v>0.80016601636486051</v>
      </c>
      <c r="J255" s="184">
        <f>J201/RES_summary!J$19</f>
        <v>0.85064885200720186</v>
      </c>
      <c r="K255" s="184">
        <f>K201/RES_summary!K$19</f>
        <v>0.83456659118229803</v>
      </c>
      <c r="L255" s="184">
        <f>L201/RES_summary!L$19</f>
        <v>0.93852660485372874</v>
      </c>
      <c r="M255" s="184">
        <f>M201/RES_summary!M$19</f>
        <v>0.63102507473853997</v>
      </c>
      <c r="N255" s="184">
        <f>N201/RES_summary!N$19</f>
        <v>0.66090808462254624</v>
      </c>
      <c r="O255" s="184">
        <f>O201/RES_summary!O$19</f>
        <v>0.68598160739479508</v>
      </c>
      <c r="P255" s="184">
        <f>P201/RES_summary!P$19</f>
        <v>0.41761954135569951</v>
      </c>
      <c r="Q255" s="184">
        <f>Q201/RES_summary!Q$19</f>
        <v>0.4022795468407569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0.31563302228118295</v>
      </c>
      <c r="C260" s="178">
        <f>C206/RES_summary!C$19</f>
        <v>0.22373195157428158</v>
      </c>
      <c r="D260" s="178">
        <f>D206/RES_summary!D$19</f>
        <v>0.1378578995417801</v>
      </c>
      <c r="E260" s="178">
        <f>E206/RES_summary!E$19</f>
        <v>0.10518733809023269</v>
      </c>
      <c r="F260" s="178">
        <f>F206/RES_summary!F$19</f>
        <v>8.6141669589591713E-2</v>
      </c>
      <c r="G260" s="178">
        <f>G206/RES_summary!G$19</f>
        <v>7.2446172663833325E-2</v>
      </c>
      <c r="H260" s="178">
        <f>H206/RES_summary!H$19</f>
        <v>6.3562638970617993E-2</v>
      </c>
      <c r="I260" s="178">
        <f>I206/RES_summary!I$19</f>
        <v>5.9677697825365784E-2</v>
      </c>
      <c r="J260" s="178">
        <f>J206/RES_summary!J$19</f>
        <v>5.4224047587853506E-2</v>
      </c>
      <c r="K260" s="178">
        <f>K206/RES_summary!K$19</f>
        <v>5.2956722317362502E-2</v>
      </c>
      <c r="L260" s="178">
        <f>L206/RES_summary!L$19</f>
        <v>3.9786062378747759E-2</v>
      </c>
      <c r="M260" s="178">
        <f>M206/RES_summary!M$19</f>
        <v>3.4698396708376496E-2</v>
      </c>
      <c r="N260" s="178">
        <f>N206/RES_summary!N$19</f>
        <v>3.0852495588079717E-2</v>
      </c>
      <c r="O260" s="178">
        <f>O206/RES_summary!O$19</f>
        <v>2.6341953590971804E-2</v>
      </c>
      <c r="P260" s="178">
        <f>P206/RES_summary!P$19</f>
        <v>2.1665599740560561E-2</v>
      </c>
      <c r="Q260" s="178">
        <f>Q206/RES_summary!Q$19</f>
        <v>2.0390342440744152E-2</v>
      </c>
    </row>
    <row r="261" spans="1:17" ht="12" customHeight="1" x14ac:dyDescent="0.25">
      <c r="A261" s="167" t="s">
        <v>144</v>
      </c>
      <c r="B261" s="183">
        <f>B207/RES_summary!B$19</f>
        <v>6.5896086406614645</v>
      </c>
      <c r="C261" s="183">
        <f>C207/RES_summary!C$19</f>
        <v>6.5648726317690693</v>
      </c>
      <c r="D261" s="183">
        <f>D207/RES_summary!D$19</f>
        <v>6.6479260154227884</v>
      </c>
      <c r="E261" s="183">
        <f>E207/RES_summary!E$19</f>
        <v>6.5705588700259678</v>
      </c>
      <c r="F261" s="183">
        <f>F207/RES_summary!F$19</f>
        <v>6.5052114606481961</v>
      </c>
      <c r="G261" s="183">
        <f>G207/RES_summary!G$19</f>
        <v>6.4983609489222465</v>
      </c>
      <c r="H261" s="183">
        <f>H207/RES_summary!H$19</f>
        <v>6.5561978070545965</v>
      </c>
      <c r="I261" s="183">
        <f>I207/RES_summary!I$19</f>
        <v>6.5186408393861068</v>
      </c>
      <c r="J261" s="183">
        <f>J207/RES_summary!J$19</f>
        <v>6.4639084749222482</v>
      </c>
      <c r="K261" s="183">
        <f>K207/RES_summary!K$19</f>
        <v>6.3762985483012988</v>
      </c>
      <c r="L261" s="183">
        <f>L207/RES_summary!L$19</f>
        <v>6.3320545615415931</v>
      </c>
      <c r="M261" s="183">
        <f>M207/RES_summary!M$19</f>
        <v>6.431191437614979</v>
      </c>
      <c r="N261" s="183">
        <f>N207/RES_summary!N$19</f>
        <v>6.4305850189979186</v>
      </c>
      <c r="O261" s="183">
        <f>O207/RES_summary!O$19</f>
        <v>6.4048244239745911</v>
      </c>
      <c r="P261" s="183">
        <f>P207/RES_summary!P$19</f>
        <v>6.3824754048763532</v>
      </c>
      <c r="Q261" s="183">
        <f>Q207/RES_summary!Q$19</f>
        <v>6.369404357042229</v>
      </c>
    </row>
    <row r="262" spans="1:17" ht="12" customHeight="1" x14ac:dyDescent="0.25">
      <c r="A262" s="167" t="s">
        <v>143</v>
      </c>
      <c r="B262" s="183">
        <f>B208/RES_summary!B$19</f>
        <v>4.2832456164299746</v>
      </c>
      <c r="C262" s="183">
        <f>C208/RES_summary!C$19</f>
        <v>4.2671672106500083</v>
      </c>
      <c r="D262" s="183">
        <f>D208/RES_summary!D$19</f>
        <v>4.321151910024823</v>
      </c>
      <c r="E262" s="183">
        <f>E208/RES_summary!E$19</f>
        <v>4.270863265516847</v>
      </c>
      <c r="F262" s="183">
        <f>F208/RES_summary!F$19</f>
        <v>4.2283874494213691</v>
      </c>
      <c r="G262" s="183">
        <f>G208/RES_summary!G$19</f>
        <v>4.2239346167994229</v>
      </c>
      <c r="H262" s="183">
        <f>H208/RES_summary!H$19</f>
        <v>4.2615285745854568</v>
      </c>
      <c r="I262" s="183">
        <f>I208/RES_summary!I$19</f>
        <v>4.2371165456009336</v>
      </c>
      <c r="J262" s="183">
        <f>J208/RES_summary!J$19</f>
        <v>4.2015405086994519</v>
      </c>
      <c r="K262" s="183">
        <f>K208/RES_summary!K$19</f>
        <v>4.1445940563958663</v>
      </c>
      <c r="L262" s="183">
        <f>L208/RES_summary!L$19</f>
        <v>4.1158354650020303</v>
      </c>
      <c r="M262" s="183">
        <f>M208/RES_summary!M$19</f>
        <v>4.1802744344497489</v>
      </c>
      <c r="N262" s="183">
        <f>N208/RES_summary!N$19</f>
        <v>4.179880262348652</v>
      </c>
      <c r="O262" s="183">
        <f>O208/RES_summary!O$19</f>
        <v>4.1631358755834977</v>
      </c>
      <c r="P262" s="183">
        <f>P208/RES_summary!P$19</f>
        <v>4.1486090131696427</v>
      </c>
      <c r="Q262" s="183">
        <f>Q208/RES_summary!Q$19</f>
        <v>4.1401128320774525</v>
      </c>
    </row>
    <row r="263" spans="1:17" ht="12" customHeight="1" x14ac:dyDescent="0.25">
      <c r="A263" s="166" t="s">
        <v>57</v>
      </c>
      <c r="B263" s="182">
        <f>B209/RES_summary!B$19</f>
        <v>4.2832456164299746</v>
      </c>
      <c r="C263" s="182">
        <f>C209/RES_summary!C$19</f>
        <v>4.2671672106500083</v>
      </c>
      <c r="D263" s="182">
        <f>D209/RES_summary!D$19</f>
        <v>4.321151910024823</v>
      </c>
      <c r="E263" s="182">
        <f>E209/RES_summary!E$19</f>
        <v>4.270863265516847</v>
      </c>
      <c r="F263" s="182">
        <f>F209/RES_summary!F$19</f>
        <v>4.2283874494213691</v>
      </c>
      <c r="G263" s="182">
        <f>G209/RES_summary!G$19</f>
        <v>4.2239346167994229</v>
      </c>
      <c r="H263" s="182">
        <f>H209/RES_summary!H$19</f>
        <v>4.2615285745854568</v>
      </c>
      <c r="I263" s="182">
        <f>I209/RES_summary!I$19</f>
        <v>4.2371165456009336</v>
      </c>
      <c r="J263" s="182">
        <f>J209/RES_summary!J$19</f>
        <v>4.2015405086994519</v>
      </c>
      <c r="K263" s="182">
        <f>K209/RES_summary!K$19</f>
        <v>4.1445940563958663</v>
      </c>
      <c r="L263" s="182">
        <f>L209/RES_summary!L$19</f>
        <v>4.1158354650020303</v>
      </c>
      <c r="M263" s="182">
        <f>M209/RES_summary!M$19</f>
        <v>4.1802744344497489</v>
      </c>
      <c r="N263" s="182">
        <f>N209/RES_summary!N$19</f>
        <v>4.179880262348652</v>
      </c>
      <c r="O263" s="182">
        <f>O209/RES_summary!O$19</f>
        <v>4.1631358755834977</v>
      </c>
      <c r="P263" s="182">
        <f>P209/RES_summary!P$19</f>
        <v>4.1486090131696427</v>
      </c>
      <c r="Q263" s="182">
        <f>Q209/RES_summary!Q$19</f>
        <v>4.1401128320774525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1.0349123590286677</v>
      </c>
      <c r="C269" s="178">
        <f>C215/RES_summary!C$19</f>
        <v>1.0583402296609141</v>
      </c>
      <c r="D269" s="178">
        <f>D215/RES_summary!D$19</f>
        <v>0.95367367371698952</v>
      </c>
      <c r="E269" s="178">
        <f>E215/RES_summary!E$19</f>
        <v>0.91919548165747511</v>
      </c>
      <c r="F269" s="178">
        <f>F215/RES_summary!F$19</f>
        <v>0.83571530298598795</v>
      </c>
      <c r="G269" s="178">
        <f>G215/RES_summary!G$19</f>
        <v>0.75438755917581235</v>
      </c>
      <c r="H269" s="178">
        <f>H215/RES_summary!H$19</f>
        <v>0.84597422964780777</v>
      </c>
      <c r="I269" s="178">
        <f>I215/RES_summary!I$19</f>
        <v>0.74048831853949471</v>
      </c>
      <c r="J269" s="178">
        <f>J215/RES_summary!J$19</f>
        <v>0.79642480441934838</v>
      </c>
      <c r="K269" s="178">
        <f>K215/RES_summary!K$19</f>
        <v>0.78160986886493555</v>
      </c>
      <c r="L269" s="178">
        <f>L215/RES_summary!L$19</f>
        <v>0.89874054247498103</v>
      </c>
      <c r="M269" s="178">
        <f>M215/RES_summary!M$19</f>
        <v>0.59632667803016359</v>
      </c>
      <c r="N269" s="178">
        <f>N215/RES_summary!N$19</f>
        <v>0.63005558903446646</v>
      </c>
      <c r="O269" s="178">
        <f>O215/RES_summary!O$19</f>
        <v>0.65963965380382317</v>
      </c>
      <c r="P269" s="178">
        <f>P215/RES_summary!P$19</f>
        <v>0.39595394161513897</v>
      </c>
      <c r="Q269" s="178">
        <f>Q215/RES_summary!Q$19</f>
        <v>0.38188920440001273</v>
      </c>
    </row>
    <row r="270" spans="1:17" ht="12" customHeight="1" x14ac:dyDescent="0.25">
      <c r="A270" s="23" t="s">
        <v>57</v>
      </c>
      <c r="B270" s="177">
        <f>B216/RES_summary!B$19</f>
        <v>2.8622391627010573</v>
      </c>
      <c r="C270" s="177">
        <f>C216/RES_summary!C$19</f>
        <v>2.8001808277521629</v>
      </c>
      <c r="D270" s="177">
        <f>D216/RES_summary!D$19</f>
        <v>2.8043521374569491</v>
      </c>
      <c r="E270" s="177">
        <f>E216/RES_summary!E$19</f>
        <v>2.7831604127631238</v>
      </c>
      <c r="F270" s="177">
        <f>F216/RES_summary!F$19</f>
        <v>2.7811239138264661</v>
      </c>
      <c r="G270" s="177">
        <f>G216/RES_summary!G$19</f>
        <v>2.8009256109736671</v>
      </c>
      <c r="H270" s="177">
        <f>H216/RES_summary!H$19</f>
        <v>3.0606788673477112</v>
      </c>
      <c r="I270" s="177">
        <f>I216/RES_summary!I$19</f>
        <v>2.7978191211823109</v>
      </c>
      <c r="J270" s="177">
        <f>J216/RES_summary!J$19</f>
        <v>2.9591092174537978</v>
      </c>
      <c r="K270" s="177">
        <f>K216/RES_summary!K$19</f>
        <v>2.8803234892950367</v>
      </c>
      <c r="L270" s="177">
        <f>L216/RES_summary!L$19</f>
        <v>2.8304398940571001</v>
      </c>
      <c r="M270" s="177">
        <f>M216/RES_summary!M$19</f>
        <v>2.4209507007121931</v>
      </c>
      <c r="N270" s="177">
        <f>N216/RES_summary!N$19</f>
        <v>2.7352840576510391</v>
      </c>
      <c r="O270" s="177">
        <f>O216/RES_summary!O$19</f>
        <v>3.0105350152456984</v>
      </c>
      <c r="P270" s="177">
        <f>P216/RES_summary!P$19</f>
        <v>2.7042003795663216</v>
      </c>
      <c r="Q270" s="177">
        <f>Q216/RES_summary!Q$19</f>
        <v>2.676106033529603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1.0300729430425954</v>
      </c>
      <c r="D275" s="168">
        <f t="shared" ref="D275:Q275" si="69">SUM(D276,D278,D280,D289)</f>
        <v>1.6789626672225926</v>
      </c>
      <c r="E275" s="168">
        <f t="shared" si="69"/>
        <v>1.6549627098553152</v>
      </c>
      <c r="F275" s="168">
        <f t="shared" si="69"/>
        <v>1.9644405218874317</v>
      </c>
      <c r="G275" s="168">
        <f t="shared" si="69"/>
        <v>2.9300607525298452</v>
      </c>
      <c r="H275" s="168">
        <f t="shared" si="69"/>
        <v>2.4836914527020157</v>
      </c>
      <c r="I275" s="168">
        <f t="shared" si="69"/>
        <v>2.0221980986751871</v>
      </c>
      <c r="J275" s="168">
        <f t="shared" si="69"/>
        <v>2.6249468002627707</v>
      </c>
      <c r="K275" s="168">
        <f t="shared" si="69"/>
        <v>0.66251259569255427</v>
      </c>
      <c r="L275" s="168">
        <f t="shared" si="69"/>
        <v>6.209652328301468</v>
      </c>
      <c r="M275" s="168">
        <f t="shared" si="69"/>
        <v>3.5887127827114229</v>
      </c>
      <c r="N275" s="168">
        <f t="shared" si="69"/>
        <v>3.653310293115362</v>
      </c>
      <c r="O275" s="168">
        <f t="shared" si="69"/>
        <v>5.5676311672126895</v>
      </c>
      <c r="P275" s="168">
        <f t="shared" si="69"/>
        <v>6.3687635311316484</v>
      </c>
      <c r="Q275" s="168">
        <f t="shared" si="69"/>
        <v>2.7543108570982722</v>
      </c>
    </row>
    <row r="276" spans="1:17" ht="12" customHeight="1" x14ac:dyDescent="0.25">
      <c r="A276" s="158" t="s">
        <v>65</v>
      </c>
      <c r="B276" s="157"/>
      <c r="C276" s="157">
        <f>C277</f>
        <v>0.66066051048145491</v>
      </c>
      <c r="D276" s="157">
        <f t="shared" ref="D276:Q276" si="70">D277</f>
        <v>1.026138159956115</v>
      </c>
      <c r="E276" s="157">
        <f t="shared" si="70"/>
        <v>1.0073112091797674</v>
      </c>
      <c r="F276" s="157">
        <f t="shared" si="70"/>
        <v>1.1523462360892383</v>
      </c>
      <c r="G276" s="157">
        <f t="shared" si="70"/>
        <v>1.6452086609863141</v>
      </c>
      <c r="H276" s="157">
        <f t="shared" si="70"/>
        <v>1.3483685766495923</v>
      </c>
      <c r="I276" s="157">
        <f t="shared" si="70"/>
        <v>0.9857913682861259</v>
      </c>
      <c r="J276" s="157">
        <f t="shared" si="70"/>
        <v>1.3183174151360337</v>
      </c>
      <c r="K276" s="157">
        <f t="shared" si="70"/>
        <v>0.31801688823864488</v>
      </c>
      <c r="L276" s="157">
        <f t="shared" si="70"/>
        <v>3.0250094415827808</v>
      </c>
      <c r="M276" s="157">
        <f t="shared" si="70"/>
        <v>1.3648251424103146</v>
      </c>
      <c r="N276" s="157">
        <f t="shared" si="70"/>
        <v>1.3851267329356018</v>
      </c>
      <c r="O276" s="157">
        <f t="shared" si="70"/>
        <v>2.2064198175797953</v>
      </c>
      <c r="P276" s="157">
        <f t="shared" si="70"/>
        <v>1.9674245758491564</v>
      </c>
      <c r="Q276" s="157">
        <f t="shared" si="70"/>
        <v>0.89765767576454591</v>
      </c>
    </row>
    <row r="277" spans="1:17" ht="12" customHeight="1" x14ac:dyDescent="0.25">
      <c r="A277" s="23" t="s">
        <v>60</v>
      </c>
      <c r="B277" s="156"/>
      <c r="C277" s="156">
        <f>RES_hhdet_in_fec!C$145</f>
        <v>0.66066051048145491</v>
      </c>
      <c r="D277" s="156">
        <f>RES_hhdet_in_fec!D$145</f>
        <v>1.026138159956115</v>
      </c>
      <c r="E277" s="156">
        <f>RES_hhdet_in_fec!E$145</f>
        <v>1.0073112091797674</v>
      </c>
      <c r="F277" s="156">
        <f>RES_hhdet_in_fec!F$145</f>
        <v>1.1523462360892383</v>
      </c>
      <c r="G277" s="156">
        <f>RES_hhdet_in_fec!G$145</f>
        <v>1.6452086609863141</v>
      </c>
      <c r="H277" s="156">
        <f>RES_hhdet_in_fec!H$145</f>
        <v>1.3483685766495923</v>
      </c>
      <c r="I277" s="156">
        <f>RES_hhdet_in_fec!I$145</f>
        <v>0.9857913682861259</v>
      </c>
      <c r="J277" s="156">
        <f>RES_hhdet_in_fec!J$145</f>
        <v>1.3183174151360337</v>
      </c>
      <c r="K277" s="156">
        <f>RES_hhdet_in_fec!K$145</f>
        <v>0.31801688823864488</v>
      </c>
      <c r="L277" s="156">
        <f>RES_hhdet_in_fec!L$145</f>
        <v>3.0250094415827808</v>
      </c>
      <c r="M277" s="156">
        <f>RES_hhdet_in_fec!M$145</f>
        <v>1.3648251424103146</v>
      </c>
      <c r="N277" s="156">
        <f>RES_hhdet_in_fec!N$145</f>
        <v>1.3851267329356018</v>
      </c>
      <c r="O277" s="156">
        <f>RES_hhdet_in_fec!O$145</f>
        <v>2.2064198175797953</v>
      </c>
      <c r="P277" s="156">
        <f>RES_hhdet_in_fec!P$145</f>
        <v>1.9674245758491564</v>
      </c>
      <c r="Q277" s="156">
        <f>RES_hhdet_in_fec!Q$145</f>
        <v>0.89765767576454591</v>
      </c>
    </row>
    <row r="278" spans="1:17" ht="12" customHeight="1" x14ac:dyDescent="0.25">
      <c r="A278" s="158" t="s">
        <v>112</v>
      </c>
      <c r="B278" s="157"/>
      <c r="C278" s="157">
        <f>C279</f>
        <v>4.1466600770840169E-2</v>
      </c>
      <c r="D278" s="157">
        <f t="shared" ref="D278:Q278" si="71">D279</f>
        <v>6.6174741032190898E-2</v>
      </c>
      <c r="E278" s="157">
        <f t="shared" si="71"/>
        <v>6.3202592085880735E-2</v>
      </c>
      <c r="F278" s="157">
        <f t="shared" si="71"/>
        <v>8.8702478507197341E-2</v>
      </c>
      <c r="G278" s="157">
        <f t="shared" si="71"/>
        <v>0.13733278652009906</v>
      </c>
      <c r="H278" s="157">
        <f t="shared" si="71"/>
        <v>0.11578573636945672</v>
      </c>
      <c r="I278" s="157">
        <f t="shared" si="71"/>
        <v>9.8353045495575511E-2</v>
      </c>
      <c r="J278" s="157">
        <f t="shared" si="71"/>
        <v>0.12196141129147646</v>
      </c>
      <c r="K278" s="157">
        <f t="shared" si="71"/>
        <v>3.0135669762533797E-2</v>
      </c>
      <c r="L278" s="157">
        <f t="shared" si="71"/>
        <v>0.24640006265805323</v>
      </c>
      <c r="M278" s="157">
        <f t="shared" si="71"/>
        <v>0.15943013335050513</v>
      </c>
      <c r="N278" s="157">
        <f t="shared" si="71"/>
        <v>0.14692477183100602</v>
      </c>
      <c r="O278" s="157">
        <f t="shared" si="71"/>
        <v>0.21927274282045744</v>
      </c>
      <c r="P278" s="157">
        <f t="shared" si="71"/>
        <v>0.28027000739662239</v>
      </c>
      <c r="Q278" s="157">
        <f t="shared" si="71"/>
        <v>0.11532381570732869</v>
      </c>
    </row>
    <row r="279" spans="1:17" ht="12" customHeight="1" x14ac:dyDescent="0.25">
      <c r="A279" s="23" t="s">
        <v>60</v>
      </c>
      <c r="B279" s="156"/>
      <c r="C279" s="156">
        <f>RES_hhdet_in_fec!C$147</f>
        <v>4.1466600770840169E-2</v>
      </c>
      <c r="D279" s="156">
        <f>RES_hhdet_in_fec!D$147</f>
        <v>6.6174741032190898E-2</v>
      </c>
      <c r="E279" s="156">
        <f>RES_hhdet_in_fec!E$147</f>
        <v>6.3202592085880735E-2</v>
      </c>
      <c r="F279" s="156">
        <f>RES_hhdet_in_fec!F$147</f>
        <v>8.8702478507197341E-2</v>
      </c>
      <c r="G279" s="156">
        <f>RES_hhdet_in_fec!G$147</f>
        <v>0.13733278652009906</v>
      </c>
      <c r="H279" s="156">
        <f>RES_hhdet_in_fec!H$147</f>
        <v>0.11578573636945672</v>
      </c>
      <c r="I279" s="156">
        <f>RES_hhdet_in_fec!I$147</f>
        <v>9.8353045495575511E-2</v>
      </c>
      <c r="J279" s="156">
        <f>RES_hhdet_in_fec!J$147</f>
        <v>0.12196141129147646</v>
      </c>
      <c r="K279" s="156">
        <f>RES_hhdet_in_fec!K$147</f>
        <v>3.0135669762533797E-2</v>
      </c>
      <c r="L279" s="156">
        <f>RES_hhdet_in_fec!L$147</f>
        <v>0.24640006265805323</v>
      </c>
      <c r="M279" s="156">
        <f>RES_hhdet_in_fec!M$147</f>
        <v>0.15943013335050513</v>
      </c>
      <c r="N279" s="156">
        <f>RES_hhdet_in_fec!N$147</f>
        <v>0.14692477183100602</v>
      </c>
      <c r="O279" s="156">
        <f>RES_hhdet_in_fec!O$147</f>
        <v>0.21927274282045744</v>
      </c>
      <c r="P279" s="156">
        <f>RES_hhdet_in_fec!P$147</f>
        <v>0.28027000739662239</v>
      </c>
      <c r="Q279" s="156">
        <f>RES_hhdet_in_fec!Q$147</f>
        <v>0.11532381570732869</v>
      </c>
    </row>
    <row r="280" spans="1:17" ht="12" customHeight="1" x14ac:dyDescent="0.25">
      <c r="A280" s="158" t="s">
        <v>63</v>
      </c>
      <c r="B280" s="157"/>
      <c r="C280" s="157">
        <f>SUM(C281:C282,C285:C286)</f>
        <v>0.25333194916105117</v>
      </c>
      <c r="D280" s="157">
        <f t="shared" ref="D280:Q280" si="72">SUM(D281:D282,D285:D286)</f>
        <v>0.45288095478945817</v>
      </c>
      <c r="E280" s="157">
        <f t="shared" si="72"/>
        <v>0.4501334725500572</v>
      </c>
      <c r="F280" s="157">
        <f t="shared" si="72"/>
        <v>0.55548464366563666</v>
      </c>
      <c r="G280" s="157">
        <f t="shared" si="72"/>
        <v>0.87899062124561389</v>
      </c>
      <c r="H280" s="157">
        <f t="shared" si="72"/>
        <v>0.77920284463903267</v>
      </c>
      <c r="I280" s="157">
        <f t="shared" si="72"/>
        <v>0.70799015753149286</v>
      </c>
      <c r="J280" s="157">
        <f t="shared" si="72"/>
        <v>0.89611659279823552</v>
      </c>
      <c r="K280" s="157">
        <f t="shared" si="72"/>
        <v>0.23627741493117244</v>
      </c>
      <c r="L280" s="157">
        <f t="shared" si="72"/>
        <v>2.2489146013242149</v>
      </c>
      <c r="M280" s="157">
        <f t="shared" si="72"/>
        <v>1.5488649195096442</v>
      </c>
      <c r="N280" s="157">
        <f t="shared" si="72"/>
        <v>1.6075483874721583</v>
      </c>
      <c r="O280" s="157">
        <f t="shared" si="72"/>
        <v>2.3765438299219457</v>
      </c>
      <c r="P280" s="157">
        <f t="shared" si="72"/>
        <v>3.0955756832475689</v>
      </c>
      <c r="Q280" s="157">
        <f t="shared" si="72"/>
        <v>1.3225396398337446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0.23284698454511515</v>
      </c>
      <c r="D285" s="162">
        <f>RES_hhdet_in_fec!D$153</f>
        <v>0.41356932357328358</v>
      </c>
      <c r="E285" s="162">
        <f>RES_hhdet_in_fec!E$153</f>
        <v>0.40609539171826736</v>
      </c>
      <c r="F285" s="162">
        <f>RES_hhdet_in_fec!F$153</f>
        <v>0.49398017069153372</v>
      </c>
      <c r="G285" s="162">
        <f>RES_hhdet_in_fec!G$153</f>
        <v>0.77887477506617286</v>
      </c>
      <c r="H285" s="162">
        <f>RES_hhdet_in_fec!H$153</f>
        <v>0.69290122010713684</v>
      </c>
      <c r="I285" s="162">
        <f>RES_hhdet_in_fec!I$153</f>
        <v>0.61865405762254122</v>
      </c>
      <c r="J285" s="162">
        <f>RES_hhdet_in_fec!J$153</f>
        <v>0.77459191159137231</v>
      </c>
      <c r="K285" s="162">
        <f>RES_hhdet_in_fec!K$153</f>
        <v>0.17133833354286707</v>
      </c>
      <c r="L285" s="162">
        <f>RES_hhdet_in_fec!L$153</f>
        <v>1.9472235149653303</v>
      </c>
      <c r="M285" s="162">
        <f>RES_hhdet_in_fec!M$153</f>
        <v>1.3244409575513103</v>
      </c>
      <c r="N285" s="162">
        <f>RES_hhdet_in_fec!N$153</f>
        <v>1.3715997103068991</v>
      </c>
      <c r="O285" s="162">
        <f>RES_hhdet_in_fec!O$153</f>
        <v>2.0564479459531113</v>
      </c>
      <c r="P285" s="162">
        <f>RES_hhdet_in_fec!P$153</f>
        <v>2.6634881474222043</v>
      </c>
      <c r="Q285" s="162">
        <f>RES_hhdet_in_fec!Q$153</f>
        <v>1.1457382432555618</v>
      </c>
    </row>
    <row r="286" spans="1:17" ht="12" customHeight="1" x14ac:dyDescent="0.25">
      <c r="A286" s="161" t="s">
        <v>141</v>
      </c>
      <c r="B286" s="160"/>
      <c r="C286" s="160">
        <f>SUM(C287:C288)</f>
        <v>2.0484964615936043E-2</v>
      </c>
      <c r="D286" s="160">
        <f t="shared" ref="D286:Q286" si="74">SUM(D287:D288)</f>
        <v>3.9311631216174592E-2</v>
      </c>
      <c r="E286" s="160">
        <f t="shared" si="74"/>
        <v>4.4038080831789853E-2</v>
      </c>
      <c r="F286" s="160">
        <f t="shared" si="74"/>
        <v>6.1504472974102949E-2</v>
      </c>
      <c r="G286" s="160">
        <f t="shared" si="74"/>
        <v>0.10011584617944104</v>
      </c>
      <c r="H286" s="160">
        <f t="shared" si="74"/>
        <v>8.6301624531895854E-2</v>
      </c>
      <c r="I286" s="160">
        <f t="shared" si="74"/>
        <v>8.9336099908951666E-2</v>
      </c>
      <c r="J286" s="160">
        <f t="shared" si="74"/>
        <v>0.12152468120686322</v>
      </c>
      <c r="K286" s="160">
        <f t="shared" si="74"/>
        <v>6.4939081388305356E-2</v>
      </c>
      <c r="L286" s="160">
        <f t="shared" si="74"/>
        <v>0.30169108635888475</v>
      </c>
      <c r="M286" s="160">
        <f t="shared" si="74"/>
        <v>0.22442396195833383</v>
      </c>
      <c r="N286" s="160">
        <f t="shared" si="74"/>
        <v>0.23594867716525922</v>
      </c>
      <c r="O286" s="160">
        <f t="shared" si="74"/>
        <v>0.32009588396883443</v>
      </c>
      <c r="P286" s="160">
        <f t="shared" si="74"/>
        <v>0.43208753582536469</v>
      </c>
      <c r="Q286" s="160">
        <f t="shared" si="74"/>
        <v>0.17680139657818267</v>
      </c>
    </row>
    <row r="287" spans="1:17" ht="12" customHeight="1" x14ac:dyDescent="0.25">
      <c r="A287" s="148" t="s">
        <v>60</v>
      </c>
      <c r="B287" s="156"/>
      <c r="C287" s="156">
        <f>RES_hhdet_in_fec!C$155</f>
        <v>1.5492395319013344E-2</v>
      </c>
      <c r="D287" s="156">
        <f>RES_hhdet_in_fec!D$155</f>
        <v>2.9886272848797264E-2</v>
      </c>
      <c r="E287" s="156">
        <f>RES_hhdet_in_fec!E$155</f>
        <v>3.3496869547540872E-2</v>
      </c>
      <c r="F287" s="156">
        <f>RES_hhdet_in_fec!F$155</f>
        <v>4.6581200180801141E-2</v>
      </c>
      <c r="G287" s="156">
        <f>RES_hhdet_in_fec!G$155</f>
        <v>7.568827187370307E-2</v>
      </c>
      <c r="H287" s="156">
        <f>RES_hhdet_in_fec!H$155</f>
        <v>6.5217875081247226E-2</v>
      </c>
      <c r="I287" s="156">
        <f>RES_hhdet_in_fec!I$155</f>
        <v>6.7669713814952806E-2</v>
      </c>
      <c r="J287" s="156">
        <f>RES_hhdet_in_fec!J$155</f>
        <v>9.2701441371982385E-2</v>
      </c>
      <c r="K287" s="156">
        <f>RES_hhdet_in_fec!K$155</f>
        <v>4.9877322016391251E-2</v>
      </c>
      <c r="L287" s="156">
        <f>RES_hhdet_in_fec!L$155</f>
        <v>0.23346364466035799</v>
      </c>
      <c r="M287" s="156">
        <f>RES_hhdet_in_fec!M$155</f>
        <v>0.17591330376977843</v>
      </c>
      <c r="N287" s="156">
        <f>RES_hhdet_in_fec!N$155</f>
        <v>0.18777937003941006</v>
      </c>
      <c r="O287" s="156">
        <f>RES_hhdet_in_fec!O$155</f>
        <v>0.25278963414780553</v>
      </c>
      <c r="P287" s="156">
        <f>RES_hhdet_in_fec!P$155</f>
        <v>0.34012365257892263</v>
      </c>
      <c r="Q287" s="156">
        <f>RES_hhdet_in_fec!Q$155</f>
        <v>0.1394260721431633</v>
      </c>
    </row>
    <row r="288" spans="1:17" ht="12" customHeight="1" x14ac:dyDescent="0.25">
      <c r="A288" s="148" t="s">
        <v>59</v>
      </c>
      <c r="B288" s="156"/>
      <c r="C288" s="156">
        <f>RES_hhdet_in_fec!C$156</f>
        <v>4.9925692969226979E-3</v>
      </c>
      <c r="D288" s="156">
        <f>RES_hhdet_in_fec!D$156</f>
        <v>9.4253583673773317E-3</v>
      </c>
      <c r="E288" s="156">
        <f>RES_hhdet_in_fec!E$156</f>
        <v>1.054121128424898E-2</v>
      </c>
      <c r="F288" s="156">
        <f>RES_hhdet_in_fec!F$156</f>
        <v>1.4923272793301808E-2</v>
      </c>
      <c r="G288" s="156">
        <f>RES_hhdet_in_fec!G$156</f>
        <v>2.4427574305737974E-2</v>
      </c>
      <c r="H288" s="156">
        <f>RES_hhdet_in_fec!H$156</f>
        <v>2.1083749450648625E-2</v>
      </c>
      <c r="I288" s="156">
        <f>RES_hhdet_in_fec!I$156</f>
        <v>2.1666386093998864E-2</v>
      </c>
      <c r="J288" s="156">
        <f>RES_hhdet_in_fec!J$156</f>
        <v>2.8823239834880832E-2</v>
      </c>
      <c r="K288" s="156">
        <f>RES_hhdet_in_fec!K$156</f>
        <v>1.5061759371914106E-2</v>
      </c>
      <c r="L288" s="156">
        <f>RES_hhdet_in_fec!L$156</f>
        <v>6.822744169852675E-2</v>
      </c>
      <c r="M288" s="156">
        <f>RES_hhdet_in_fec!M$156</f>
        <v>4.8510658188555413E-2</v>
      </c>
      <c r="N288" s="156">
        <f>RES_hhdet_in_fec!N$156</f>
        <v>4.8169307125849159E-2</v>
      </c>
      <c r="O288" s="156">
        <f>RES_hhdet_in_fec!O$156</f>
        <v>6.730624982102891E-2</v>
      </c>
      <c r="P288" s="156">
        <f>RES_hhdet_in_fec!P$156</f>
        <v>9.1963883246442071E-2</v>
      </c>
      <c r="Q288" s="156">
        <f>RES_hhdet_in_fec!Q$156</f>
        <v>3.7375324435019369E-2</v>
      </c>
    </row>
    <row r="289" spans="1:17" ht="12" customHeight="1" x14ac:dyDescent="0.25">
      <c r="A289" s="158" t="s">
        <v>62</v>
      </c>
      <c r="B289" s="157"/>
      <c r="C289" s="157">
        <f>SUM(C290:C291)</f>
        <v>7.4613882629249256E-2</v>
      </c>
      <c r="D289" s="157">
        <f t="shared" ref="D289:Q289" si="75">SUM(D290:D291)</f>
        <v>0.13376881144482852</v>
      </c>
      <c r="E289" s="157">
        <f t="shared" si="75"/>
        <v>0.13431543603960991</v>
      </c>
      <c r="F289" s="157">
        <f t="shared" si="75"/>
        <v>0.16790716362535946</v>
      </c>
      <c r="G289" s="157">
        <f t="shared" si="75"/>
        <v>0.2685286837778183</v>
      </c>
      <c r="H289" s="157">
        <f t="shared" si="75"/>
        <v>0.24033429504393414</v>
      </c>
      <c r="I289" s="157">
        <f t="shared" si="75"/>
        <v>0.23006352736199276</v>
      </c>
      <c r="J289" s="157">
        <f t="shared" si="75"/>
        <v>0.2885513810370251</v>
      </c>
      <c r="K289" s="157">
        <f t="shared" si="75"/>
        <v>7.8082622760203127E-2</v>
      </c>
      <c r="L289" s="157">
        <f t="shared" si="75"/>
        <v>0.68932822273641892</v>
      </c>
      <c r="M289" s="157">
        <f t="shared" si="75"/>
        <v>0.51559258744095904</v>
      </c>
      <c r="N289" s="157">
        <f t="shared" si="75"/>
        <v>0.51371040087659603</v>
      </c>
      <c r="O289" s="157">
        <f t="shared" si="75"/>
        <v>0.76539477689049085</v>
      </c>
      <c r="P289" s="157">
        <f t="shared" si="75"/>
        <v>1.0254932646383008</v>
      </c>
      <c r="Q289" s="157">
        <f t="shared" si="75"/>
        <v>0.41878972579265278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7.4613882629249256E-2</v>
      </c>
      <c r="D291" s="57">
        <f>RES_hhdet_in_fec!D$159</f>
        <v>0.13376881144482852</v>
      </c>
      <c r="E291" s="57">
        <f>RES_hhdet_in_fec!E$159</f>
        <v>0.13431543603960991</v>
      </c>
      <c r="F291" s="57">
        <f>RES_hhdet_in_fec!F$159</f>
        <v>0.16790716362535946</v>
      </c>
      <c r="G291" s="57">
        <f>RES_hhdet_in_fec!G$159</f>
        <v>0.2685286837778183</v>
      </c>
      <c r="H291" s="57">
        <f>RES_hhdet_in_fec!H$159</f>
        <v>0.24033429504393414</v>
      </c>
      <c r="I291" s="57">
        <f>RES_hhdet_in_fec!I$159</f>
        <v>0.23006352736199276</v>
      </c>
      <c r="J291" s="57">
        <f>RES_hhdet_in_fec!J$159</f>
        <v>0.2885513810370251</v>
      </c>
      <c r="K291" s="57">
        <f>RES_hhdet_in_fec!K$159</f>
        <v>7.8082622760203127E-2</v>
      </c>
      <c r="L291" s="57">
        <f>RES_hhdet_in_fec!L$159</f>
        <v>0.68932822273641892</v>
      </c>
      <c r="M291" s="57">
        <f>RES_hhdet_in_fec!M$159</f>
        <v>0.51559258744095904</v>
      </c>
      <c r="N291" s="57">
        <f>RES_hhdet_in_fec!N$159</f>
        <v>0.51371040087659603</v>
      </c>
      <c r="O291" s="57">
        <f>RES_hhdet_in_fec!O$159</f>
        <v>0.76539477689049085</v>
      </c>
      <c r="P291" s="57">
        <f>RES_hhdet_in_fec!P$159</f>
        <v>1.0254932646383008</v>
      </c>
      <c r="Q291" s="57">
        <f>RES_hhdet_in_fec!Q$159</f>
        <v>0.41878972579265278</v>
      </c>
    </row>
    <row r="293" spans="1:17" ht="12" customHeight="1" x14ac:dyDescent="0.25">
      <c r="A293" s="152" t="s">
        <v>192</v>
      </c>
      <c r="B293" s="168"/>
      <c r="C293" s="168">
        <f>SUM(C294,C296,C298,C307)</f>
        <v>1.2246875510973112</v>
      </c>
      <c r="D293" s="168">
        <f t="shared" ref="D293:Q293" si="76">SUM(D294,D296,D298,D307)</f>
        <v>2.0282089655717832</v>
      </c>
      <c r="E293" s="168">
        <f t="shared" si="76"/>
        <v>2.0672983496024</v>
      </c>
      <c r="F293" s="168">
        <f t="shared" si="76"/>
        <v>2.538775420604972</v>
      </c>
      <c r="G293" s="168">
        <f t="shared" si="76"/>
        <v>3.913052525026421</v>
      </c>
      <c r="H293" s="168">
        <f t="shared" si="76"/>
        <v>3.450662641233357</v>
      </c>
      <c r="I293" s="168">
        <f t="shared" si="76"/>
        <v>2.8632767540298589</v>
      </c>
      <c r="J293" s="168">
        <f t="shared" si="76"/>
        <v>3.9997004684982085</v>
      </c>
      <c r="K293" s="168">
        <f t="shared" si="76"/>
        <v>1.051397954391573</v>
      </c>
      <c r="L293" s="168">
        <f t="shared" si="76"/>
        <v>10.854087148711407</v>
      </c>
      <c r="M293" s="168">
        <f t="shared" si="76"/>
        <v>5.9545285804371497</v>
      </c>
      <c r="N293" s="168">
        <f t="shared" si="76"/>
        <v>6.2499194484094547</v>
      </c>
      <c r="O293" s="168">
        <f t="shared" si="76"/>
        <v>10.00292348607536</v>
      </c>
      <c r="P293" s="168">
        <f t="shared" si="76"/>
        <v>10.496906621931837</v>
      </c>
      <c r="Q293" s="168">
        <f t="shared" si="76"/>
        <v>4.6916452420731396</v>
      </c>
    </row>
    <row r="294" spans="1:17" ht="12" customHeight="1" x14ac:dyDescent="0.25">
      <c r="A294" s="158" t="s">
        <v>65</v>
      </c>
      <c r="B294" s="157"/>
      <c r="C294" s="157">
        <f>C295</f>
        <v>0.89044316931296186</v>
      </c>
      <c r="D294" s="157">
        <f t="shared" ref="D294:Q294" si="77">D295</f>
        <v>1.4388789185836555</v>
      </c>
      <c r="E294" s="157">
        <f t="shared" si="77"/>
        <v>1.4782090717356486</v>
      </c>
      <c r="F294" s="157">
        <f t="shared" si="77"/>
        <v>1.7814297312607841</v>
      </c>
      <c r="G294" s="157">
        <f t="shared" si="77"/>
        <v>2.7011223288383692</v>
      </c>
      <c r="H294" s="157">
        <f t="shared" si="77"/>
        <v>2.3705315186329039</v>
      </c>
      <c r="I294" s="157">
        <f t="shared" si="77"/>
        <v>1.8692058022448079</v>
      </c>
      <c r="J294" s="157">
        <f t="shared" si="77"/>
        <v>2.7249612544176696</v>
      </c>
      <c r="K294" s="157">
        <f t="shared" si="77"/>
        <v>0.70966912886550459</v>
      </c>
      <c r="L294" s="157">
        <f t="shared" si="77"/>
        <v>7.6988431337530789</v>
      </c>
      <c r="M294" s="157">
        <f t="shared" si="77"/>
        <v>3.7394577219525478</v>
      </c>
      <c r="N294" s="157">
        <f t="shared" si="77"/>
        <v>4.0019202244394716</v>
      </c>
      <c r="O294" s="157">
        <f t="shared" si="77"/>
        <v>6.6319738009300089</v>
      </c>
      <c r="P294" s="157">
        <f t="shared" si="77"/>
        <v>6.0604679183755392</v>
      </c>
      <c r="Q294" s="157">
        <f t="shared" si="77"/>
        <v>2.8153321800474962</v>
      </c>
    </row>
    <row r="295" spans="1:17" ht="12" customHeight="1" x14ac:dyDescent="0.25">
      <c r="A295" s="23" t="s">
        <v>60</v>
      </c>
      <c r="B295" s="156"/>
      <c r="C295" s="156">
        <f>RES_hhdet_in_tes!C$145</f>
        <v>0.89044316931296186</v>
      </c>
      <c r="D295" s="156">
        <f>RES_hhdet_in_tes!D$145</f>
        <v>1.4388789185836555</v>
      </c>
      <c r="E295" s="156">
        <f>RES_hhdet_in_tes!E$145</f>
        <v>1.4782090717356486</v>
      </c>
      <c r="F295" s="156">
        <f>RES_hhdet_in_tes!F$145</f>
        <v>1.7814297312607841</v>
      </c>
      <c r="G295" s="156">
        <f>RES_hhdet_in_tes!G$145</f>
        <v>2.7011223288383692</v>
      </c>
      <c r="H295" s="156">
        <f>RES_hhdet_in_tes!H$145</f>
        <v>2.3705315186329039</v>
      </c>
      <c r="I295" s="156">
        <f>RES_hhdet_in_tes!I$145</f>
        <v>1.8692058022448079</v>
      </c>
      <c r="J295" s="156">
        <f>RES_hhdet_in_tes!J$145</f>
        <v>2.7249612544176696</v>
      </c>
      <c r="K295" s="156">
        <f>RES_hhdet_in_tes!K$145</f>
        <v>0.70966912886550459</v>
      </c>
      <c r="L295" s="156">
        <f>RES_hhdet_in_tes!L$145</f>
        <v>7.6988431337530789</v>
      </c>
      <c r="M295" s="156">
        <f>RES_hhdet_in_tes!M$145</f>
        <v>3.7394577219525478</v>
      </c>
      <c r="N295" s="156">
        <f>RES_hhdet_in_tes!N$145</f>
        <v>4.0019202244394716</v>
      </c>
      <c r="O295" s="156">
        <f>RES_hhdet_in_tes!O$145</f>
        <v>6.6319738009300089</v>
      </c>
      <c r="P295" s="156">
        <f>RES_hhdet_in_tes!P$145</f>
        <v>6.0604679183755392</v>
      </c>
      <c r="Q295" s="156">
        <f>RES_hhdet_in_tes!Q$145</f>
        <v>2.8153321800474962</v>
      </c>
    </row>
    <row r="296" spans="1:17" ht="12" customHeight="1" x14ac:dyDescent="0.25">
      <c r="A296" s="158" t="s">
        <v>112</v>
      </c>
      <c r="B296" s="157"/>
      <c r="C296" s="157">
        <f>C297</f>
        <v>8.1673949670397816E-2</v>
      </c>
      <c r="D296" s="157">
        <f t="shared" ref="D296:Q296" si="78">D297</f>
        <v>0.13526569671333202</v>
      </c>
      <c r="E296" s="157">
        <f t="shared" si="78"/>
        <v>0.13426385547850658</v>
      </c>
      <c r="F296" s="157">
        <f t="shared" si="78"/>
        <v>0.19133798526789361</v>
      </c>
      <c r="G296" s="157">
        <f t="shared" si="78"/>
        <v>0.31010365192191292</v>
      </c>
      <c r="H296" s="157">
        <f t="shared" si="78"/>
        <v>0.27545703272518879</v>
      </c>
      <c r="I296" s="157">
        <f t="shared" si="78"/>
        <v>0.24933462532040646</v>
      </c>
      <c r="J296" s="157">
        <f t="shared" si="78"/>
        <v>0.33010308456760851</v>
      </c>
      <c r="K296" s="157">
        <f t="shared" si="78"/>
        <v>8.8098796656896766E-2</v>
      </c>
      <c r="L296" s="157">
        <f t="shared" si="78"/>
        <v>0.79216489714449401</v>
      </c>
      <c r="M296" s="157">
        <f t="shared" si="78"/>
        <v>0.54594774355573672</v>
      </c>
      <c r="N296" s="157">
        <f t="shared" si="78"/>
        <v>0.52785271852751692</v>
      </c>
      <c r="O296" s="157">
        <f t="shared" si="78"/>
        <v>0.81410813749619493</v>
      </c>
      <c r="P296" s="157">
        <f t="shared" si="78"/>
        <v>1.0700529061493467</v>
      </c>
      <c r="Q296" s="157">
        <f t="shared" si="78"/>
        <v>0.45075955551898683</v>
      </c>
    </row>
    <row r="297" spans="1:17" ht="12" customHeight="1" x14ac:dyDescent="0.25">
      <c r="A297" s="23" t="s">
        <v>60</v>
      </c>
      <c r="B297" s="156"/>
      <c r="C297" s="156">
        <f>RES_hhdet_in_tes!C$147</f>
        <v>8.1673949670397816E-2</v>
      </c>
      <c r="D297" s="156">
        <f>RES_hhdet_in_tes!D$147</f>
        <v>0.13526569671333202</v>
      </c>
      <c r="E297" s="156">
        <f>RES_hhdet_in_tes!E$147</f>
        <v>0.13426385547850658</v>
      </c>
      <c r="F297" s="156">
        <f>RES_hhdet_in_tes!F$147</f>
        <v>0.19133798526789361</v>
      </c>
      <c r="G297" s="156">
        <f>RES_hhdet_in_tes!G$147</f>
        <v>0.31010365192191292</v>
      </c>
      <c r="H297" s="156">
        <f>RES_hhdet_in_tes!H$147</f>
        <v>0.27545703272518879</v>
      </c>
      <c r="I297" s="156">
        <f>RES_hhdet_in_tes!I$147</f>
        <v>0.24933462532040646</v>
      </c>
      <c r="J297" s="156">
        <f>RES_hhdet_in_tes!J$147</f>
        <v>0.33010308456760851</v>
      </c>
      <c r="K297" s="156">
        <f>RES_hhdet_in_tes!K$147</f>
        <v>8.8098796656896766E-2</v>
      </c>
      <c r="L297" s="156">
        <f>RES_hhdet_in_tes!L$147</f>
        <v>0.79216489714449401</v>
      </c>
      <c r="M297" s="156">
        <f>RES_hhdet_in_tes!M$147</f>
        <v>0.54594774355573672</v>
      </c>
      <c r="N297" s="156">
        <f>RES_hhdet_in_tes!N$147</f>
        <v>0.52785271852751692</v>
      </c>
      <c r="O297" s="156">
        <f>RES_hhdet_in_tes!O$147</f>
        <v>0.81410813749619493</v>
      </c>
      <c r="P297" s="156">
        <f>RES_hhdet_in_tes!P$147</f>
        <v>1.0700529061493467</v>
      </c>
      <c r="Q297" s="156">
        <f>RES_hhdet_in_tes!Q$147</f>
        <v>0.45075955551898683</v>
      </c>
    </row>
    <row r="298" spans="1:17" ht="12" customHeight="1" x14ac:dyDescent="0.25">
      <c r="A298" s="158" t="s">
        <v>63</v>
      </c>
      <c r="B298" s="157"/>
      <c r="C298" s="157">
        <f>SUM(C299:C300,C303:C304)</f>
        <v>0.19115537774696159</v>
      </c>
      <c r="D298" s="157">
        <f t="shared" ref="D298:Q298" si="79">SUM(D299:D300,D303:D304)</f>
        <v>0.34354913975998214</v>
      </c>
      <c r="E298" s="157">
        <f t="shared" si="79"/>
        <v>0.34352137310916486</v>
      </c>
      <c r="F298" s="157">
        <f t="shared" si="79"/>
        <v>0.42648439088800849</v>
      </c>
      <c r="G298" s="157">
        <f t="shared" si="79"/>
        <v>0.67810881974771375</v>
      </c>
      <c r="H298" s="157">
        <f t="shared" si="79"/>
        <v>0.60392993377819659</v>
      </c>
      <c r="I298" s="157">
        <f t="shared" si="79"/>
        <v>0.55204441449250174</v>
      </c>
      <c r="J298" s="157">
        <f t="shared" si="79"/>
        <v>0.7023270904215807</v>
      </c>
      <c r="K298" s="157">
        <f t="shared" si="79"/>
        <v>0.18790146075236908</v>
      </c>
      <c r="L298" s="157">
        <f t="shared" si="79"/>
        <v>1.7812240429267741</v>
      </c>
      <c r="M298" s="157">
        <f t="shared" si="79"/>
        <v>1.2328330086745756</v>
      </c>
      <c r="N298" s="157">
        <f t="shared" si="79"/>
        <v>1.2844235449710424</v>
      </c>
      <c r="O298" s="157">
        <f t="shared" si="79"/>
        <v>1.9062838462288696</v>
      </c>
      <c r="P298" s="157">
        <f t="shared" si="79"/>
        <v>2.4931858511216052</v>
      </c>
      <c r="Q298" s="157">
        <f t="shared" si="79"/>
        <v>1.0683559761720773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0.17449564925070193</v>
      </c>
      <c r="D303" s="162">
        <f>RES_hhdet_in_tes!D$153</f>
        <v>0.31159062109803326</v>
      </c>
      <c r="E303" s="162">
        <f>RES_hhdet_in_tes!E$153</f>
        <v>0.30757842497571208</v>
      </c>
      <c r="F303" s="162">
        <f>RES_hhdet_in_tes!F$153</f>
        <v>0.37600027333530395</v>
      </c>
      <c r="G303" s="162">
        <f>RES_hhdet_in_tes!G$153</f>
        <v>0.59561082042575653</v>
      </c>
      <c r="H303" s="162">
        <f>RES_hhdet_in_tes!H$153</f>
        <v>0.53254543321558789</v>
      </c>
      <c r="I303" s="162">
        <f>RES_hhdet_in_tes!I$153</f>
        <v>0.47794619510608299</v>
      </c>
      <c r="J303" s="162">
        <f>RES_hhdet_in_tes!J$153</f>
        <v>0.60137580859203266</v>
      </c>
      <c r="K303" s="162">
        <f>RES_hhdet_in_tes!K$153</f>
        <v>0.13384154925154465</v>
      </c>
      <c r="L303" s="162">
        <f>RES_hhdet_in_tes!L$153</f>
        <v>1.5291723578180401</v>
      </c>
      <c r="M303" s="162">
        <f>RES_hhdet_in_tes!M$153</f>
        <v>1.0452899909346933</v>
      </c>
      <c r="N303" s="162">
        <f>RES_hhdet_in_tes!N$153</f>
        <v>1.0874427499358876</v>
      </c>
      <c r="O303" s="162">
        <f>RES_hhdet_in_tes!O$153</f>
        <v>1.6370902022208442</v>
      </c>
      <c r="P303" s="162">
        <f>RES_hhdet_in_tes!P$153</f>
        <v>2.1280913457647284</v>
      </c>
      <c r="Q303" s="162">
        <f>RES_hhdet_in_tes!Q$153</f>
        <v>0.91862302538881946</v>
      </c>
    </row>
    <row r="304" spans="1:17" ht="12" customHeight="1" x14ac:dyDescent="0.25">
      <c r="A304" s="161" t="s">
        <v>141</v>
      </c>
      <c r="B304" s="160"/>
      <c r="C304" s="160">
        <f>SUM(C305:C306)</f>
        <v>1.6659728496259664E-2</v>
      </c>
      <c r="D304" s="160">
        <f t="shared" ref="D304:Q304" si="81">SUM(D305:D306)</f>
        <v>3.1958518661948848E-2</v>
      </c>
      <c r="E304" s="160">
        <f t="shared" si="81"/>
        <v>3.5942948133452779E-2</v>
      </c>
      <c r="F304" s="160">
        <f t="shared" si="81"/>
        <v>5.0484117552704572E-2</v>
      </c>
      <c r="G304" s="160">
        <f t="shared" si="81"/>
        <v>8.2497999321957186E-2</v>
      </c>
      <c r="H304" s="160">
        <f t="shared" si="81"/>
        <v>7.1384500562608685E-2</v>
      </c>
      <c r="I304" s="160">
        <f t="shared" si="81"/>
        <v>7.4098219386418779E-2</v>
      </c>
      <c r="J304" s="160">
        <f t="shared" si="81"/>
        <v>0.100951281829548</v>
      </c>
      <c r="K304" s="160">
        <f t="shared" si="81"/>
        <v>5.4059911500824426E-2</v>
      </c>
      <c r="L304" s="160">
        <f t="shared" si="81"/>
        <v>0.25205168510873388</v>
      </c>
      <c r="M304" s="160">
        <f t="shared" si="81"/>
        <v>0.18754301773988233</v>
      </c>
      <c r="N304" s="160">
        <f t="shared" si="81"/>
        <v>0.19698079503515475</v>
      </c>
      <c r="O304" s="160">
        <f t="shared" si="81"/>
        <v>0.26919364400802537</v>
      </c>
      <c r="P304" s="160">
        <f t="shared" si="81"/>
        <v>0.36509450535687671</v>
      </c>
      <c r="Q304" s="160">
        <f t="shared" si="81"/>
        <v>0.14973295078325777</v>
      </c>
    </row>
    <row r="305" spans="1:17" ht="12" customHeight="1" x14ac:dyDescent="0.25">
      <c r="A305" s="148" t="s">
        <v>60</v>
      </c>
      <c r="B305" s="156"/>
      <c r="C305" s="156">
        <f>RES_hhdet_in_tes!C$155</f>
        <v>1.1648509823662428E-2</v>
      </c>
      <c r="D305" s="156">
        <f>RES_hhdet_in_tes!D$155</f>
        <v>2.2524770990294787E-2</v>
      </c>
      <c r="E305" s="156">
        <f>RES_hhdet_in_tes!E$155</f>
        <v>2.5378718851073821E-2</v>
      </c>
      <c r="F305" s="156">
        <f>RES_hhdet_in_tes!F$155</f>
        <v>3.551029362441685E-2</v>
      </c>
      <c r="G305" s="156">
        <f>RES_hhdet_in_tes!G$155</f>
        <v>5.7991521318224971E-2</v>
      </c>
      <c r="H305" s="156">
        <f>RES_hhdet_in_tes!H$155</f>
        <v>5.020925236774107E-2</v>
      </c>
      <c r="I305" s="156">
        <f>RES_hhdet_in_tes!I$155</f>
        <v>5.2319199134691546E-2</v>
      </c>
      <c r="J305" s="156">
        <f>RES_hhdet_in_tes!J$155</f>
        <v>7.198542529079488E-2</v>
      </c>
      <c r="K305" s="156">
        <f>RES_hhdet_in_tes!K$155</f>
        <v>3.8900526934665482E-2</v>
      </c>
      <c r="L305" s="156">
        <f>RES_hhdet_in_tes!L$155</f>
        <v>0.18351194142010863</v>
      </c>
      <c r="M305" s="156">
        <f>RES_hhdet_in_tes!M$155</f>
        <v>0.13884456505357215</v>
      </c>
      <c r="N305" s="156">
        <f>RES_hhdet_in_tes!N$155</f>
        <v>0.14866501781942257</v>
      </c>
      <c r="O305" s="156">
        <f>RES_hhdet_in_tes!O$155</f>
        <v>0.20152601767551642</v>
      </c>
      <c r="P305" s="156">
        <f>RES_hhdet_in_tes!P$155</f>
        <v>0.27257874558452422</v>
      </c>
      <c r="Q305" s="156">
        <f>RES_hhdet_in_tes!Q$155</f>
        <v>0.1120885593348475</v>
      </c>
    </row>
    <row r="306" spans="1:17" ht="12" customHeight="1" x14ac:dyDescent="0.25">
      <c r="A306" s="148" t="s">
        <v>59</v>
      </c>
      <c r="B306" s="156"/>
      <c r="C306" s="156">
        <f>RES_hhdet_in_tes!C$156</f>
        <v>5.011218672597237E-3</v>
      </c>
      <c r="D306" s="156">
        <f>RES_hhdet_in_tes!D$156</f>
        <v>9.433747671654065E-3</v>
      </c>
      <c r="E306" s="156">
        <f>RES_hhdet_in_tes!E$156</f>
        <v>1.0564229282378962E-2</v>
      </c>
      <c r="F306" s="156">
        <f>RES_hhdet_in_tes!F$156</f>
        <v>1.4973823928287725E-2</v>
      </c>
      <c r="G306" s="156">
        <f>RES_hhdet_in_tes!G$156</f>
        <v>2.4506478003732211E-2</v>
      </c>
      <c r="H306" s="156">
        <f>RES_hhdet_in_tes!H$156</f>
        <v>2.1175248194867616E-2</v>
      </c>
      <c r="I306" s="156">
        <f>RES_hhdet_in_tes!I$156</f>
        <v>2.1779020251727232E-2</v>
      </c>
      <c r="J306" s="156">
        <f>RES_hhdet_in_tes!J$156</f>
        <v>2.896585653875312E-2</v>
      </c>
      <c r="K306" s="156">
        <f>RES_hhdet_in_tes!K$156</f>
        <v>1.5159384566158941E-2</v>
      </c>
      <c r="L306" s="156">
        <f>RES_hhdet_in_tes!L$156</f>
        <v>6.8539743688625268E-2</v>
      </c>
      <c r="M306" s="156">
        <f>RES_hhdet_in_tes!M$156</f>
        <v>4.8698452686310185E-2</v>
      </c>
      <c r="N306" s="156">
        <f>RES_hhdet_in_tes!N$156</f>
        <v>4.8315777215732172E-2</v>
      </c>
      <c r="O306" s="156">
        <f>RES_hhdet_in_tes!O$156</f>
        <v>6.7667626332508973E-2</v>
      </c>
      <c r="P306" s="156">
        <f>RES_hhdet_in_tes!P$156</f>
        <v>9.2515759772352463E-2</v>
      </c>
      <c r="Q306" s="156">
        <f>RES_hhdet_in_tes!Q$156</f>
        <v>3.7644391448410253E-2</v>
      </c>
    </row>
    <row r="307" spans="1:17" ht="12" customHeight="1" x14ac:dyDescent="0.25">
      <c r="A307" s="158" t="s">
        <v>62</v>
      </c>
      <c r="B307" s="157"/>
      <c r="C307" s="157">
        <f>SUM(C308:C309)</f>
        <v>6.1415054366989727E-2</v>
      </c>
      <c r="D307" s="157">
        <f t="shared" ref="D307:Q307" si="82">SUM(D308:D309)</f>
        <v>0.11051521051481329</v>
      </c>
      <c r="E307" s="157">
        <f t="shared" si="82"/>
        <v>0.1113040492790799</v>
      </c>
      <c r="F307" s="157">
        <f t="shared" si="82"/>
        <v>0.1395233131882862</v>
      </c>
      <c r="G307" s="157">
        <f t="shared" si="82"/>
        <v>0.2237177245184252</v>
      </c>
      <c r="H307" s="157">
        <f t="shared" si="82"/>
        <v>0.20074415609706778</v>
      </c>
      <c r="I307" s="157">
        <f t="shared" si="82"/>
        <v>0.19269191197214325</v>
      </c>
      <c r="J307" s="157">
        <f t="shared" si="82"/>
        <v>0.2423090390913499</v>
      </c>
      <c r="K307" s="157">
        <f t="shared" si="82"/>
        <v>6.5728568116802472E-2</v>
      </c>
      <c r="L307" s="157">
        <f t="shared" si="82"/>
        <v>0.58185507488705868</v>
      </c>
      <c r="M307" s="157">
        <f t="shared" si="82"/>
        <v>0.43629010625428932</v>
      </c>
      <c r="N307" s="157">
        <f t="shared" si="82"/>
        <v>0.43572296047142473</v>
      </c>
      <c r="O307" s="157">
        <f t="shared" si="82"/>
        <v>0.65055770142028668</v>
      </c>
      <c r="P307" s="157">
        <f t="shared" si="82"/>
        <v>0.87319994628534436</v>
      </c>
      <c r="Q307" s="157">
        <f t="shared" si="82"/>
        <v>0.35719753033457891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6.1415054366989727E-2</v>
      </c>
      <c r="D309" s="57">
        <f>RES_hhdet_in_tes!D$159</f>
        <v>0.11051521051481329</v>
      </c>
      <c r="E309" s="57">
        <f>RES_hhdet_in_tes!E$159</f>
        <v>0.1113040492790799</v>
      </c>
      <c r="F309" s="57">
        <f>RES_hhdet_in_tes!F$159</f>
        <v>0.1395233131882862</v>
      </c>
      <c r="G309" s="57">
        <f>RES_hhdet_in_tes!G$159</f>
        <v>0.2237177245184252</v>
      </c>
      <c r="H309" s="57">
        <f>RES_hhdet_in_tes!H$159</f>
        <v>0.20074415609706778</v>
      </c>
      <c r="I309" s="57">
        <f>RES_hhdet_in_tes!I$159</f>
        <v>0.19269191197214325</v>
      </c>
      <c r="J309" s="57">
        <f>RES_hhdet_in_tes!J$159</f>
        <v>0.2423090390913499</v>
      </c>
      <c r="K309" s="57">
        <f>RES_hhdet_in_tes!K$159</f>
        <v>6.5728568116802472E-2</v>
      </c>
      <c r="L309" s="57">
        <f>RES_hhdet_in_tes!L$159</f>
        <v>0.58185507488705868</v>
      </c>
      <c r="M309" s="57">
        <f>RES_hhdet_in_tes!M$159</f>
        <v>0.43629010625428932</v>
      </c>
      <c r="N309" s="57">
        <f>RES_hhdet_in_tes!N$159</f>
        <v>0.43572296047142473</v>
      </c>
      <c r="O309" s="57">
        <f>RES_hhdet_in_tes!O$159</f>
        <v>0.65055770142028668</v>
      </c>
      <c r="P309" s="57">
        <f>RES_hhdet_in_tes!P$159</f>
        <v>0.87319994628534436</v>
      </c>
      <c r="Q309" s="57">
        <f>RES_hhdet_in_tes!Q$159</f>
        <v>0.35719753033457891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1.1889328414741869</v>
      </c>
      <c r="D311" s="175">
        <f t="shared" si="83"/>
        <v>1.2080131411896895</v>
      </c>
      <c r="E311" s="175">
        <f t="shared" si="83"/>
        <v>1.2491510154830818</v>
      </c>
      <c r="F311" s="175">
        <f t="shared" si="83"/>
        <v>1.292365634041045</v>
      </c>
      <c r="G311" s="175">
        <f t="shared" si="83"/>
        <v>1.3354851163573487</v>
      </c>
      <c r="H311" s="175">
        <f t="shared" si="83"/>
        <v>1.3893282265312668</v>
      </c>
      <c r="I311" s="175">
        <f t="shared" si="83"/>
        <v>1.4159229780236131</v>
      </c>
      <c r="J311" s="175">
        <f t="shared" si="83"/>
        <v>1.5237262972711743</v>
      </c>
      <c r="K311" s="175">
        <f t="shared" si="83"/>
        <v>1.5869856078622919</v>
      </c>
      <c r="L311" s="175">
        <f t="shared" si="83"/>
        <v>1.7479379802379913</v>
      </c>
      <c r="M311" s="175">
        <f t="shared" si="83"/>
        <v>1.6592379889310211</v>
      </c>
      <c r="N311" s="175">
        <f t="shared" si="83"/>
        <v>1.7107551636627703</v>
      </c>
      <c r="O311" s="175">
        <f t="shared" si="83"/>
        <v>1.7966210737847963</v>
      </c>
      <c r="P311" s="175">
        <f t="shared" si="83"/>
        <v>1.6481859580154123</v>
      </c>
      <c r="Q311" s="175">
        <f t="shared" si="83"/>
        <v>1.7033826192791806</v>
      </c>
    </row>
    <row r="312" spans="1:17" ht="12" customHeight="1" x14ac:dyDescent="0.25">
      <c r="A312" s="158" t="s">
        <v>65</v>
      </c>
      <c r="B312" s="169"/>
      <c r="C312" s="169">
        <f t="shared" si="83"/>
        <v>1.3478074672028655</v>
      </c>
      <c r="D312" s="169">
        <f t="shared" si="83"/>
        <v>1.4022272777041955</v>
      </c>
      <c r="E312" s="169">
        <f t="shared" si="83"/>
        <v>1.4674800183543313</v>
      </c>
      <c r="F312" s="169">
        <f t="shared" si="83"/>
        <v>1.5459153468548574</v>
      </c>
      <c r="G312" s="169">
        <f t="shared" si="83"/>
        <v>1.6418113962632723</v>
      </c>
      <c r="H312" s="169">
        <f t="shared" si="83"/>
        <v>1.7580738380326009</v>
      </c>
      <c r="I312" s="169">
        <f t="shared" si="83"/>
        <v>1.8961474632249682</v>
      </c>
      <c r="J312" s="169">
        <f t="shared" si="83"/>
        <v>2.0669993607999846</v>
      </c>
      <c r="K312" s="169">
        <f t="shared" si="83"/>
        <v>2.2315454150754337</v>
      </c>
      <c r="L312" s="169">
        <f t="shared" si="83"/>
        <v>2.5450641667170468</v>
      </c>
      <c r="M312" s="169">
        <f t="shared" si="83"/>
        <v>2.7398804475044867</v>
      </c>
      <c r="N312" s="169">
        <f t="shared" si="83"/>
        <v>2.8892087123016572</v>
      </c>
      <c r="O312" s="169">
        <f t="shared" si="83"/>
        <v>3.005762433825748</v>
      </c>
      <c r="P312" s="169">
        <f t="shared" si="83"/>
        <v>3.0804067371984476</v>
      </c>
      <c r="Q312" s="169">
        <f t="shared" si="83"/>
        <v>3.1363093705511331</v>
      </c>
    </row>
    <row r="313" spans="1:17" ht="12" customHeight="1" x14ac:dyDescent="0.25">
      <c r="A313" s="23" t="s">
        <v>60</v>
      </c>
      <c r="B313" s="73"/>
      <c r="C313" s="73">
        <f t="shared" si="83"/>
        <v>1.3478074672028655</v>
      </c>
      <c r="D313" s="73">
        <f t="shared" si="83"/>
        <v>1.4022272777041955</v>
      </c>
      <c r="E313" s="73">
        <f t="shared" si="83"/>
        <v>1.4674800183543313</v>
      </c>
      <c r="F313" s="73">
        <f t="shared" si="83"/>
        <v>1.5459153468548574</v>
      </c>
      <c r="G313" s="73">
        <f t="shared" si="83"/>
        <v>1.6418113962632723</v>
      </c>
      <c r="H313" s="73">
        <f t="shared" si="83"/>
        <v>1.7580738380326009</v>
      </c>
      <c r="I313" s="73">
        <f t="shared" si="83"/>
        <v>1.8961474632249682</v>
      </c>
      <c r="J313" s="73">
        <f t="shared" si="83"/>
        <v>2.0669993607999846</v>
      </c>
      <c r="K313" s="73">
        <f t="shared" si="83"/>
        <v>2.2315454150754337</v>
      </c>
      <c r="L313" s="73">
        <f t="shared" si="83"/>
        <v>2.5450641667170468</v>
      </c>
      <c r="M313" s="73">
        <f t="shared" si="83"/>
        <v>2.7398804475044867</v>
      </c>
      <c r="N313" s="73">
        <f t="shared" si="83"/>
        <v>2.8892087123016572</v>
      </c>
      <c r="O313" s="73">
        <f t="shared" si="83"/>
        <v>3.005762433825748</v>
      </c>
      <c r="P313" s="73">
        <f t="shared" si="83"/>
        <v>3.0804067371984476</v>
      </c>
      <c r="Q313" s="73">
        <f t="shared" si="83"/>
        <v>3.1363093705511331</v>
      </c>
    </row>
    <row r="314" spans="1:17" ht="12" customHeight="1" x14ac:dyDescent="0.25">
      <c r="A314" s="158" t="s">
        <v>112</v>
      </c>
      <c r="B314" s="169"/>
      <c r="C314" s="169">
        <f t="shared" si="83"/>
        <v>1.9696321413408924</v>
      </c>
      <c r="D314" s="169">
        <f t="shared" si="83"/>
        <v>2.0440683953342806</v>
      </c>
      <c r="E314" s="169">
        <f t="shared" si="83"/>
        <v>2.124340965257669</v>
      </c>
      <c r="F314" s="169">
        <f t="shared" si="83"/>
        <v>2.1570759745159589</v>
      </c>
      <c r="G314" s="169">
        <f t="shared" si="83"/>
        <v>2.2580452911477793</v>
      </c>
      <c r="H314" s="169">
        <f t="shared" si="83"/>
        <v>2.3790238881086565</v>
      </c>
      <c r="I314" s="169">
        <f t="shared" si="83"/>
        <v>2.535098166651311</v>
      </c>
      <c r="J314" s="169">
        <f t="shared" si="83"/>
        <v>2.7066190942862471</v>
      </c>
      <c r="K314" s="169">
        <f t="shared" si="83"/>
        <v>2.9234059621407749</v>
      </c>
      <c r="L314" s="169">
        <f t="shared" si="83"/>
        <v>3.2149541221661018</v>
      </c>
      <c r="M314" s="169">
        <f t="shared" si="83"/>
        <v>3.4243698608435427</v>
      </c>
      <c r="N314" s="169">
        <f t="shared" si="83"/>
        <v>3.5926733929841124</v>
      </c>
      <c r="O314" s="169">
        <f t="shared" si="83"/>
        <v>3.7127648745781148</v>
      </c>
      <c r="P314" s="169">
        <f t="shared" si="83"/>
        <v>3.8179358401167338</v>
      </c>
      <c r="Q314" s="169">
        <f t="shared" si="83"/>
        <v>3.9086423975333449</v>
      </c>
    </row>
    <row r="315" spans="1:17" ht="12" customHeight="1" x14ac:dyDescent="0.25">
      <c r="A315" s="23" t="s">
        <v>60</v>
      </c>
      <c r="B315" s="73"/>
      <c r="C315" s="73">
        <f t="shared" si="83"/>
        <v>1.9696321413408924</v>
      </c>
      <c r="D315" s="73">
        <f t="shared" si="83"/>
        <v>2.0440683953342806</v>
      </c>
      <c r="E315" s="73">
        <f t="shared" si="83"/>
        <v>2.124340965257669</v>
      </c>
      <c r="F315" s="73">
        <f t="shared" si="83"/>
        <v>2.1570759745159589</v>
      </c>
      <c r="G315" s="73">
        <f t="shared" si="83"/>
        <v>2.2580452911477793</v>
      </c>
      <c r="H315" s="73">
        <f t="shared" si="83"/>
        <v>2.3790238881086565</v>
      </c>
      <c r="I315" s="73">
        <f t="shared" si="83"/>
        <v>2.535098166651311</v>
      </c>
      <c r="J315" s="73">
        <f t="shared" si="83"/>
        <v>2.7066190942862471</v>
      </c>
      <c r="K315" s="73">
        <f t="shared" si="83"/>
        <v>2.9234059621407749</v>
      </c>
      <c r="L315" s="73">
        <f t="shared" si="83"/>
        <v>3.2149541221661018</v>
      </c>
      <c r="M315" s="73">
        <f t="shared" si="83"/>
        <v>3.4243698608435427</v>
      </c>
      <c r="N315" s="73">
        <f t="shared" si="83"/>
        <v>3.5926733929841124</v>
      </c>
      <c r="O315" s="73">
        <f t="shared" si="83"/>
        <v>3.7127648745781148</v>
      </c>
      <c r="P315" s="73">
        <f t="shared" si="83"/>
        <v>3.8179358401167338</v>
      </c>
      <c r="Q315" s="73">
        <f t="shared" si="83"/>
        <v>3.9086423975333449</v>
      </c>
    </row>
    <row r="316" spans="1:17" ht="12" customHeight="1" x14ac:dyDescent="0.25">
      <c r="A316" s="158" t="s">
        <v>63</v>
      </c>
      <c r="B316" s="169"/>
      <c r="C316" s="169">
        <f t="shared" si="83"/>
        <v>0.75456482445267115</v>
      </c>
      <c r="D316" s="169">
        <f t="shared" si="83"/>
        <v>0.75858597303941877</v>
      </c>
      <c r="E316" s="169">
        <f t="shared" si="83"/>
        <v>0.76315447319009022</v>
      </c>
      <c r="F316" s="169">
        <f t="shared" si="83"/>
        <v>0.76776990282511315</v>
      </c>
      <c r="G316" s="169">
        <f t="shared" si="83"/>
        <v>0.77146308886296033</v>
      </c>
      <c r="H316" s="169">
        <f t="shared" si="83"/>
        <v>0.77506125386126945</v>
      </c>
      <c r="I316" s="169">
        <f t="shared" si="83"/>
        <v>0.77973458899101389</v>
      </c>
      <c r="J316" s="169">
        <f t="shared" si="83"/>
        <v>0.78374521358708138</v>
      </c>
      <c r="K316" s="169">
        <f t="shared" si="83"/>
        <v>0.79525781508615512</v>
      </c>
      <c r="L316" s="169">
        <f t="shared" si="83"/>
        <v>0.79203720847289916</v>
      </c>
      <c r="M316" s="169">
        <f t="shared" si="83"/>
        <v>0.7959590233762146</v>
      </c>
      <c r="N316" s="169">
        <f t="shared" si="83"/>
        <v>0.79899526196581605</v>
      </c>
      <c r="O316" s="169">
        <f t="shared" si="83"/>
        <v>0.80212442212415613</v>
      </c>
      <c r="P316" s="169">
        <f t="shared" si="83"/>
        <v>0.8054029706377599</v>
      </c>
      <c r="Q316" s="169">
        <f t="shared" si="83"/>
        <v>0.80780639308957092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0.74940051120521434</v>
      </c>
      <c r="D321" s="171">
        <f t="shared" si="83"/>
        <v>0.75341811719944962</v>
      </c>
      <c r="E321" s="171">
        <f t="shared" si="83"/>
        <v>0.75740437160414176</v>
      </c>
      <c r="F321" s="171">
        <f t="shared" si="83"/>
        <v>0.76116470992941454</v>
      </c>
      <c r="G321" s="171">
        <f t="shared" si="83"/>
        <v>0.764706778923677</v>
      </c>
      <c r="H321" s="171">
        <f t="shared" si="83"/>
        <v>0.76857338068079228</v>
      </c>
      <c r="I321" s="171">
        <f t="shared" si="83"/>
        <v>0.77255808673236215</v>
      </c>
      <c r="J321" s="171">
        <f t="shared" si="83"/>
        <v>0.77637759908508064</v>
      </c>
      <c r="K321" s="171">
        <f t="shared" si="83"/>
        <v>0.78115356023384508</v>
      </c>
      <c r="L321" s="171">
        <f t="shared" si="83"/>
        <v>0.78530910605055348</v>
      </c>
      <c r="M321" s="171">
        <f t="shared" si="83"/>
        <v>0.78923109782656931</v>
      </c>
      <c r="N321" s="171">
        <f t="shared" si="83"/>
        <v>0.79282806912562664</v>
      </c>
      <c r="O321" s="171">
        <f t="shared" si="83"/>
        <v>0.796076655109349</v>
      </c>
      <c r="P321" s="171">
        <f t="shared" si="83"/>
        <v>0.79898660252134124</v>
      </c>
      <c r="Q321" s="171">
        <f t="shared" si="83"/>
        <v>0.80177390498775258</v>
      </c>
    </row>
    <row r="322" spans="1:17" ht="12" customHeight="1" x14ac:dyDescent="0.25">
      <c r="A322" s="161" t="s">
        <v>141</v>
      </c>
      <c r="B322" s="170"/>
      <c r="C322" s="170">
        <f t="shared" si="83"/>
        <v>0.81326615928344925</v>
      </c>
      <c r="D322" s="170">
        <f t="shared" si="83"/>
        <v>0.81295325768114302</v>
      </c>
      <c r="E322" s="170">
        <f t="shared" si="83"/>
        <v>0.81617880376627527</v>
      </c>
      <c r="F322" s="170">
        <f t="shared" si="83"/>
        <v>0.82082026089324256</v>
      </c>
      <c r="G322" s="170">
        <f t="shared" si="83"/>
        <v>0.82402539128614283</v>
      </c>
      <c r="H322" s="170">
        <f t="shared" si="83"/>
        <v>0.82715129581629121</v>
      </c>
      <c r="I322" s="170">
        <f t="shared" si="83"/>
        <v>0.82943199291145664</v>
      </c>
      <c r="J322" s="170">
        <f t="shared" si="83"/>
        <v>0.83070600002402384</v>
      </c>
      <c r="K322" s="170">
        <f t="shared" si="83"/>
        <v>0.83247114595864735</v>
      </c>
      <c r="L322" s="170">
        <f t="shared" si="83"/>
        <v>0.8354628177807647</v>
      </c>
      <c r="M322" s="170">
        <f t="shared" si="83"/>
        <v>0.83566396432614998</v>
      </c>
      <c r="N322" s="170">
        <f t="shared" si="83"/>
        <v>0.83484593938701668</v>
      </c>
      <c r="O322" s="170">
        <f t="shared" si="83"/>
        <v>0.84097814901685808</v>
      </c>
      <c r="P322" s="170">
        <f t="shared" si="83"/>
        <v>0.84495495723911762</v>
      </c>
      <c r="Q322" s="170">
        <f t="shared" si="83"/>
        <v>0.84689914039816383</v>
      </c>
    </row>
    <row r="323" spans="1:17" ht="12" customHeight="1" x14ac:dyDescent="0.25">
      <c r="A323" s="148" t="s">
        <v>60</v>
      </c>
      <c r="B323" s="73"/>
      <c r="C323" s="73">
        <f t="shared" si="83"/>
        <v>0.75188565640114846</v>
      </c>
      <c r="D323" s="73">
        <f t="shared" si="83"/>
        <v>0.75368283975234029</v>
      </c>
      <c r="E323" s="73">
        <f t="shared" si="83"/>
        <v>0.75764449615372986</v>
      </c>
      <c r="F323" s="73">
        <f t="shared" si="83"/>
        <v>0.76233101522903091</v>
      </c>
      <c r="G323" s="73">
        <f t="shared" si="83"/>
        <v>0.76618899973026589</v>
      </c>
      <c r="H323" s="73">
        <f t="shared" si="83"/>
        <v>0.76986949214753331</v>
      </c>
      <c r="I323" s="73">
        <f t="shared" si="83"/>
        <v>0.77315531845992091</v>
      </c>
      <c r="J323" s="73">
        <f t="shared" si="83"/>
        <v>0.77652973055661023</v>
      </c>
      <c r="K323" s="73">
        <f t="shared" si="83"/>
        <v>0.77992412908378583</v>
      </c>
      <c r="L323" s="73">
        <f t="shared" si="83"/>
        <v>0.78604076316499338</v>
      </c>
      <c r="M323" s="73">
        <f t="shared" si="83"/>
        <v>0.78927836654856454</v>
      </c>
      <c r="N323" s="73">
        <f t="shared" si="83"/>
        <v>0.79170048226395484</v>
      </c>
      <c r="O323" s="73">
        <f t="shared" si="83"/>
        <v>0.79720839169253521</v>
      </c>
      <c r="P323" s="73">
        <f t="shared" si="83"/>
        <v>0.8014107325901858</v>
      </c>
      <c r="Q323" s="73">
        <f t="shared" si="83"/>
        <v>0.80392825826545899</v>
      </c>
    </row>
    <row r="324" spans="1:17" ht="12" customHeight="1" x14ac:dyDescent="0.25">
      <c r="A324" s="148" t="s">
        <v>59</v>
      </c>
      <c r="B324" s="73"/>
      <c r="C324" s="73">
        <f t="shared" si="83"/>
        <v>1.0037354265039513</v>
      </c>
      <c r="D324" s="73">
        <f t="shared" si="83"/>
        <v>1.000890078016107</v>
      </c>
      <c r="E324" s="73">
        <f t="shared" si="83"/>
        <v>1.0021836198430418</v>
      </c>
      <c r="F324" s="73">
        <f t="shared" si="83"/>
        <v>1.0033874027290184</v>
      </c>
      <c r="G324" s="73">
        <f t="shared" si="83"/>
        <v>1.003230107787481</v>
      </c>
      <c r="H324" s="73">
        <f t="shared" si="83"/>
        <v>1.0043397757326402</v>
      </c>
      <c r="I324" s="73">
        <f t="shared" si="83"/>
        <v>1.0051985669063457</v>
      </c>
      <c r="J324" s="73">
        <f t="shared" si="83"/>
        <v>1.0049479761709403</v>
      </c>
      <c r="K324" s="73">
        <f t="shared" si="83"/>
        <v>1.00648165940208</v>
      </c>
      <c r="L324" s="73">
        <f t="shared" si="83"/>
        <v>1.0045773662667652</v>
      </c>
      <c r="M324" s="73">
        <f t="shared" si="83"/>
        <v>1.0038712007786998</v>
      </c>
      <c r="N324" s="73">
        <f t="shared" si="83"/>
        <v>1.0030407348293455</v>
      </c>
      <c r="O324" s="73">
        <f t="shared" si="83"/>
        <v>1.0053691375234988</v>
      </c>
      <c r="P324" s="73">
        <f t="shared" si="83"/>
        <v>1.0060010137287427</v>
      </c>
      <c r="Q324" s="73">
        <f t="shared" si="83"/>
        <v>1.0071990549234879</v>
      </c>
    </row>
    <row r="325" spans="1:17" ht="12" customHeight="1" x14ac:dyDescent="0.25">
      <c r="A325" s="158" t="s">
        <v>62</v>
      </c>
      <c r="B325" s="169"/>
      <c r="C325" s="169">
        <f t="shared" si="83"/>
        <v>0.82310492636010502</v>
      </c>
      <c r="D325" s="169">
        <f t="shared" si="83"/>
        <v>0.82616575060468467</v>
      </c>
      <c r="E325" s="169">
        <f t="shared" si="83"/>
        <v>0.82867652863261454</v>
      </c>
      <c r="F325" s="169">
        <f t="shared" si="83"/>
        <v>0.83095509551692304</v>
      </c>
      <c r="G325" s="169">
        <f t="shared" si="83"/>
        <v>0.83312412428733362</v>
      </c>
      <c r="H325" s="169">
        <f t="shared" si="83"/>
        <v>0.83527053873177315</v>
      </c>
      <c r="I325" s="169">
        <f t="shared" si="83"/>
        <v>0.837559582701489</v>
      </c>
      <c r="J325" s="169">
        <f t="shared" si="83"/>
        <v>0.839743127274301</v>
      </c>
      <c r="K325" s="169">
        <f t="shared" si="83"/>
        <v>0.84178227873645117</v>
      </c>
      <c r="L325" s="169">
        <f t="shared" si="83"/>
        <v>0.8440900222789004</v>
      </c>
      <c r="M325" s="169">
        <f t="shared" si="83"/>
        <v>0.84619158009956708</v>
      </c>
      <c r="N325" s="169">
        <f t="shared" si="83"/>
        <v>0.8481879279218536</v>
      </c>
      <c r="O325" s="169">
        <f t="shared" si="83"/>
        <v>0.84996360187256081</v>
      </c>
      <c r="P325" s="169">
        <f t="shared" si="83"/>
        <v>0.85149261959641298</v>
      </c>
      <c r="Q325" s="169">
        <f t="shared" si="83"/>
        <v>0.85292811245190669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0.82310492636010502</v>
      </c>
      <c r="D327" s="65">
        <f t="shared" si="84"/>
        <v>0.82616575060468467</v>
      </c>
      <c r="E327" s="65">
        <f t="shared" si="84"/>
        <v>0.82867652863261454</v>
      </c>
      <c r="F327" s="65">
        <f t="shared" si="84"/>
        <v>0.83095509551692304</v>
      </c>
      <c r="G327" s="65">
        <f t="shared" si="84"/>
        <v>0.83312412428733362</v>
      </c>
      <c r="H327" s="65">
        <f t="shared" si="84"/>
        <v>0.83527053873177315</v>
      </c>
      <c r="I327" s="65">
        <f t="shared" si="84"/>
        <v>0.837559582701489</v>
      </c>
      <c r="J327" s="65">
        <f t="shared" si="84"/>
        <v>0.839743127274301</v>
      </c>
      <c r="K327" s="65">
        <f t="shared" si="84"/>
        <v>0.84178227873645117</v>
      </c>
      <c r="L327" s="65">
        <f t="shared" si="84"/>
        <v>0.8440900222789004</v>
      </c>
      <c r="M327" s="65">
        <f t="shared" si="84"/>
        <v>0.84619158009956708</v>
      </c>
      <c r="N327" s="65">
        <f t="shared" si="84"/>
        <v>0.8481879279218536</v>
      </c>
      <c r="O327" s="65">
        <f t="shared" si="84"/>
        <v>0.84996360187256081</v>
      </c>
      <c r="P327" s="65">
        <f t="shared" si="84"/>
        <v>0.85149261959641298</v>
      </c>
      <c r="Q327" s="65">
        <f t="shared" si="84"/>
        <v>0.85292811245190669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11355.007652816024</v>
      </c>
      <c r="D347" s="168">
        <f t="shared" si="92"/>
        <v>10841.567465802427</v>
      </c>
      <c r="E347" s="168">
        <f t="shared" si="92"/>
        <v>10729.274677672385</v>
      </c>
      <c r="F347" s="168">
        <f t="shared" si="92"/>
        <v>10111.425161910491</v>
      </c>
      <c r="G347" s="168">
        <f t="shared" si="92"/>
        <v>9539.4955564117281</v>
      </c>
      <c r="H347" s="168">
        <f t="shared" si="92"/>
        <v>9268.3582147306442</v>
      </c>
      <c r="I347" s="168">
        <f t="shared" si="92"/>
        <v>8385.2414536513606</v>
      </c>
      <c r="J347" s="168">
        <f t="shared" si="92"/>
        <v>8838.2314924872353</v>
      </c>
      <c r="K347" s="168">
        <f t="shared" si="92"/>
        <v>8466.3485756683858</v>
      </c>
      <c r="L347" s="168">
        <f t="shared" si="92"/>
        <v>8873.3902551190058</v>
      </c>
      <c r="M347" s="168">
        <f t="shared" si="92"/>
        <v>7872.5130482274562</v>
      </c>
      <c r="N347" s="168">
        <f t="shared" si="92"/>
        <v>8282.9458836646863</v>
      </c>
      <c r="O347" s="168">
        <f t="shared" si="92"/>
        <v>8272.664327882736</v>
      </c>
      <c r="P347" s="168">
        <f t="shared" si="92"/>
        <v>7171.8283853884786</v>
      </c>
      <c r="Q347" s="168">
        <f t="shared" si="92"/>
        <v>7354.6213106499417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7282.7902170419857</v>
      </c>
      <c r="D348" s="157">
        <f t="shared" si="93"/>
        <v>6626.0830616334761</v>
      </c>
      <c r="E348" s="157">
        <f t="shared" si="93"/>
        <v>6530.4907384486578</v>
      </c>
      <c r="F348" s="157">
        <f t="shared" si="93"/>
        <v>5931.3899285840816</v>
      </c>
      <c r="G348" s="157">
        <f t="shared" si="93"/>
        <v>5356.3601701085099</v>
      </c>
      <c r="H348" s="157">
        <f t="shared" si="93"/>
        <v>5031.6890047993729</v>
      </c>
      <c r="I348" s="157">
        <f t="shared" si="93"/>
        <v>4087.6799614340111</v>
      </c>
      <c r="J348" s="157">
        <f t="shared" si="93"/>
        <v>4438.792624057477</v>
      </c>
      <c r="K348" s="157">
        <f t="shared" si="93"/>
        <v>4063.9858717904262</v>
      </c>
      <c r="L348" s="157">
        <f t="shared" si="93"/>
        <v>4322.6396392993829</v>
      </c>
      <c r="M348" s="157">
        <f t="shared" si="93"/>
        <v>2993.9993509472497</v>
      </c>
      <c r="N348" s="157">
        <f t="shared" si="93"/>
        <v>3140.4202902073534</v>
      </c>
      <c r="O348" s="157">
        <f t="shared" si="93"/>
        <v>3278.4087108205208</v>
      </c>
      <c r="P348" s="157">
        <f t="shared" si="93"/>
        <v>2215.5056236918713</v>
      </c>
      <c r="Q348" s="157">
        <f t="shared" si="93"/>
        <v>2396.9452303585326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7282.7902170419857</v>
      </c>
      <c r="D349" s="156">
        <f t="shared" si="94"/>
        <v>6626.0830616334761</v>
      </c>
      <c r="E349" s="156">
        <f t="shared" si="94"/>
        <v>6530.4907384486578</v>
      </c>
      <c r="F349" s="156">
        <f t="shared" si="94"/>
        <v>5931.3899285840816</v>
      </c>
      <c r="G349" s="156">
        <f t="shared" si="94"/>
        <v>5356.3601701085099</v>
      </c>
      <c r="H349" s="156">
        <f t="shared" si="94"/>
        <v>5031.6890047993729</v>
      </c>
      <c r="I349" s="156">
        <f t="shared" si="94"/>
        <v>4087.6799614340111</v>
      </c>
      <c r="J349" s="156">
        <f t="shared" si="94"/>
        <v>4438.792624057477</v>
      </c>
      <c r="K349" s="156">
        <f t="shared" si="94"/>
        <v>4063.9858717904262</v>
      </c>
      <c r="L349" s="156">
        <f t="shared" si="94"/>
        <v>4322.6396392993829</v>
      </c>
      <c r="M349" s="156">
        <f t="shared" si="94"/>
        <v>2993.9993509472497</v>
      </c>
      <c r="N349" s="156">
        <f t="shared" si="94"/>
        <v>3140.4202902073534</v>
      </c>
      <c r="O349" s="156">
        <f t="shared" si="94"/>
        <v>3278.4087108205208</v>
      </c>
      <c r="P349" s="156">
        <f t="shared" si="94"/>
        <v>2215.5056236918713</v>
      </c>
      <c r="Q349" s="156">
        <f t="shared" si="94"/>
        <v>2396.9452303585326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457.10701583750483</v>
      </c>
      <c r="D350" s="157">
        <f t="shared" si="95"/>
        <v>427.31022758196065</v>
      </c>
      <c r="E350" s="157">
        <f t="shared" si="95"/>
        <v>409.74818755256524</v>
      </c>
      <c r="F350" s="157">
        <f t="shared" si="95"/>
        <v>456.57196698414214</v>
      </c>
      <c r="G350" s="157">
        <f t="shared" si="95"/>
        <v>447.11888844863842</v>
      </c>
      <c r="H350" s="157">
        <f t="shared" si="95"/>
        <v>432.07608564301108</v>
      </c>
      <c r="I350" s="157">
        <f t="shared" si="95"/>
        <v>407.83048640123701</v>
      </c>
      <c r="J350" s="157">
        <f t="shared" si="95"/>
        <v>410.64572662448234</v>
      </c>
      <c r="K350" s="157">
        <f t="shared" si="95"/>
        <v>385.1082778345255</v>
      </c>
      <c r="L350" s="157">
        <f t="shared" si="95"/>
        <v>352.09763755787134</v>
      </c>
      <c r="M350" s="157">
        <f t="shared" si="95"/>
        <v>349.73983182187186</v>
      </c>
      <c r="N350" s="157">
        <f t="shared" si="95"/>
        <v>333.11430905263535</v>
      </c>
      <c r="O350" s="157">
        <f t="shared" si="95"/>
        <v>325.80638751541568</v>
      </c>
      <c r="P350" s="157">
        <f t="shared" si="95"/>
        <v>315.61046108788014</v>
      </c>
      <c r="Q350" s="157">
        <f t="shared" si="95"/>
        <v>307.94018418100586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457.10701583750483</v>
      </c>
      <c r="D351" s="156">
        <f t="shared" si="96"/>
        <v>427.31022758196065</v>
      </c>
      <c r="E351" s="156">
        <f t="shared" si="96"/>
        <v>409.74818755256524</v>
      </c>
      <c r="F351" s="156">
        <f t="shared" si="96"/>
        <v>456.57196698414214</v>
      </c>
      <c r="G351" s="156">
        <f t="shared" si="96"/>
        <v>447.11888844863842</v>
      </c>
      <c r="H351" s="156">
        <f t="shared" si="96"/>
        <v>432.07608564301108</v>
      </c>
      <c r="I351" s="156">
        <f t="shared" si="96"/>
        <v>407.83048640123701</v>
      </c>
      <c r="J351" s="156">
        <f t="shared" si="96"/>
        <v>410.64572662448234</v>
      </c>
      <c r="K351" s="156">
        <f t="shared" si="96"/>
        <v>385.1082778345255</v>
      </c>
      <c r="L351" s="156">
        <f t="shared" si="96"/>
        <v>352.09763755787134</v>
      </c>
      <c r="M351" s="156">
        <f t="shared" si="96"/>
        <v>349.73983182187186</v>
      </c>
      <c r="N351" s="156">
        <f t="shared" si="96"/>
        <v>333.11430905263535</v>
      </c>
      <c r="O351" s="156">
        <f t="shared" si="96"/>
        <v>325.80638751541568</v>
      </c>
      <c r="P351" s="156">
        <f t="shared" si="96"/>
        <v>315.61046108788014</v>
      </c>
      <c r="Q351" s="156">
        <f t="shared" si="96"/>
        <v>307.94018418100586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2792.6043887045225</v>
      </c>
      <c r="D352" s="157">
        <f t="shared" si="97"/>
        <v>2924.388684263688</v>
      </c>
      <c r="E352" s="157">
        <f t="shared" si="97"/>
        <v>2918.2564899158929</v>
      </c>
      <c r="F352" s="157">
        <f t="shared" si="97"/>
        <v>2859.2066496465077</v>
      </c>
      <c r="G352" s="157">
        <f t="shared" si="97"/>
        <v>2861.7587939978075</v>
      </c>
      <c r="H352" s="157">
        <f t="shared" si="97"/>
        <v>2907.7408460680181</v>
      </c>
      <c r="I352" s="157">
        <f t="shared" si="97"/>
        <v>2935.7501728438729</v>
      </c>
      <c r="J352" s="157">
        <f t="shared" si="97"/>
        <v>3017.2367267088548</v>
      </c>
      <c r="K352" s="157">
        <f t="shared" si="97"/>
        <v>3019.4247903679848</v>
      </c>
      <c r="L352" s="157">
        <f t="shared" si="97"/>
        <v>3213.6254741726548</v>
      </c>
      <c r="M352" s="157">
        <f t="shared" si="97"/>
        <v>3397.7250415589879</v>
      </c>
      <c r="N352" s="157">
        <f t="shared" si="97"/>
        <v>3644.7044544496503</v>
      </c>
      <c r="O352" s="157">
        <f t="shared" si="97"/>
        <v>3531.187461055832</v>
      </c>
      <c r="P352" s="157">
        <f t="shared" si="97"/>
        <v>3485.9101685454511</v>
      </c>
      <c r="Q352" s="157">
        <f t="shared" si="97"/>
        <v>3531.4743774230092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2826.7213388505561</v>
      </c>
      <c r="D357" s="162">
        <f t="shared" si="101"/>
        <v>2964.6374386068901</v>
      </c>
      <c r="E357" s="162">
        <f t="shared" si="101"/>
        <v>2964.168802659105</v>
      </c>
      <c r="F357" s="162">
        <f t="shared" si="101"/>
        <v>2908.9041352220838</v>
      </c>
      <c r="G357" s="162">
        <f t="shared" si="101"/>
        <v>2912.3300869977484</v>
      </c>
      <c r="H357" s="162">
        <f t="shared" si="101"/>
        <v>2957.35627359512</v>
      </c>
      <c r="I357" s="162">
        <f t="shared" si="101"/>
        <v>2993.1906682923741</v>
      </c>
      <c r="J357" s="162">
        <f t="shared" si="101"/>
        <v>3083.1007988168712</v>
      </c>
      <c r="K357" s="162">
        <f t="shared" si="101"/>
        <v>3158.7594085961623</v>
      </c>
      <c r="L357" s="162">
        <f t="shared" si="101"/>
        <v>3290.3384621982968</v>
      </c>
      <c r="M357" s="162">
        <f t="shared" si="101"/>
        <v>3492.483270564298</v>
      </c>
      <c r="N357" s="162">
        <f t="shared" si="101"/>
        <v>3757.2002477037158</v>
      </c>
      <c r="O357" s="162">
        <f t="shared" si="101"/>
        <v>3629.2419492778827</v>
      </c>
      <c r="P357" s="162">
        <f t="shared" si="101"/>
        <v>3585.4875331965363</v>
      </c>
      <c r="Q357" s="162">
        <f t="shared" si="101"/>
        <v>3629.4588990052066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2455.7059721380419</v>
      </c>
      <c r="D358" s="160">
        <f t="shared" si="102"/>
        <v>2558.9092146804114</v>
      </c>
      <c r="E358" s="160">
        <f t="shared" si="102"/>
        <v>2553.5303142454641</v>
      </c>
      <c r="F358" s="160">
        <f t="shared" si="102"/>
        <v>2514.2138463725678</v>
      </c>
      <c r="G358" s="160">
        <f t="shared" si="102"/>
        <v>2521.169963188931</v>
      </c>
      <c r="H358" s="160">
        <f t="shared" si="102"/>
        <v>2562.5650434354548</v>
      </c>
      <c r="I358" s="160">
        <f t="shared" si="102"/>
        <v>2591.3728287805247</v>
      </c>
      <c r="J358" s="160">
        <f t="shared" si="102"/>
        <v>2655.6297166061809</v>
      </c>
      <c r="K358" s="160">
        <f t="shared" si="102"/>
        <v>2704.6486948975476</v>
      </c>
      <c r="L358" s="160">
        <f t="shared" si="102"/>
        <v>2793.2886249949847</v>
      </c>
      <c r="M358" s="160">
        <f t="shared" si="102"/>
        <v>2928.7699659982591</v>
      </c>
      <c r="N358" s="160">
        <f t="shared" si="102"/>
        <v>3104.3778475228005</v>
      </c>
      <c r="O358" s="160">
        <f t="shared" si="102"/>
        <v>3008.9129718596819</v>
      </c>
      <c r="P358" s="160">
        <f t="shared" si="102"/>
        <v>2976.3700666533773</v>
      </c>
      <c r="Q358" s="160">
        <f t="shared" si="102"/>
        <v>3005.6366010478077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1857.2044629273134</v>
      </c>
      <c r="D359" s="156">
        <f t="shared" si="103"/>
        <v>1945.3850328595497</v>
      </c>
      <c r="E359" s="156">
        <f t="shared" si="103"/>
        <v>1942.3024393067069</v>
      </c>
      <c r="F359" s="156">
        <f t="shared" si="103"/>
        <v>1904.1720514300648</v>
      </c>
      <c r="G359" s="156">
        <f t="shared" si="103"/>
        <v>1906.0219225599831</v>
      </c>
      <c r="H359" s="156">
        <f t="shared" si="103"/>
        <v>1936.5226065770908</v>
      </c>
      <c r="I359" s="156">
        <f t="shared" si="103"/>
        <v>1962.895826996491</v>
      </c>
      <c r="J359" s="156">
        <f t="shared" si="103"/>
        <v>2025.7671119548577</v>
      </c>
      <c r="K359" s="156">
        <f t="shared" si="103"/>
        <v>2077.341271429058</v>
      </c>
      <c r="L359" s="156">
        <f t="shared" si="103"/>
        <v>2161.5863791344791</v>
      </c>
      <c r="M359" s="156">
        <f t="shared" si="103"/>
        <v>2295.6978221251979</v>
      </c>
      <c r="N359" s="156">
        <f t="shared" si="103"/>
        <v>2470.6140486807626</v>
      </c>
      <c r="O359" s="156">
        <f t="shared" si="103"/>
        <v>2376.231771268423</v>
      </c>
      <c r="P359" s="156">
        <f t="shared" si="103"/>
        <v>2342.8906750642059</v>
      </c>
      <c r="Q359" s="156">
        <f t="shared" si="103"/>
        <v>2370.2533672493423</v>
      </c>
    </row>
    <row r="360" spans="1:17" ht="12" customHeight="1" x14ac:dyDescent="0.25">
      <c r="A360" s="148" t="s">
        <v>59</v>
      </c>
      <c r="B360" s="156"/>
      <c r="C360" s="156">
        <f t="shared" si="103"/>
        <v>598.50150921072861</v>
      </c>
      <c r="D360" s="156">
        <f t="shared" si="103"/>
        <v>613.52418182086194</v>
      </c>
      <c r="E360" s="156">
        <f t="shared" si="103"/>
        <v>611.22787493875717</v>
      </c>
      <c r="F360" s="156">
        <f t="shared" si="103"/>
        <v>610.04179494250309</v>
      </c>
      <c r="G360" s="156">
        <f t="shared" si="103"/>
        <v>615.14804062894768</v>
      </c>
      <c r="H360" s="156">
        <f t="shared" si="103"/>
        <v>626.04243685836389</v>
      </c>
      <c r="I360" s="156">
        <f t="shared" si="103"/>
        <v>628.4770017840342</v>
      </c>
      <c r="J360" s="156">
        <f t="shared" si="103"/>
        <v>629.86260465132318</v>
      </c>
      <c r="K360" s="156">
        <f t="shared" si="103"/>
        <v>627.30742346848979</v>
      </c>
      <c r="L360" s="156">
        <f t="shared" si="103"/>
        <v>631.70224586050574</v>
      </c>
      <c r="M360" s="156">
        <f t="shared" si="103"/>
        <v>633.07214387306067</v>
      </c>
      <c r="N360" s="156">
        <f t="shared" si="103"/>
        <v>633.763798842038</v>
      </c>
      <c r="O360" s="156">
        <f t="shared" si="103"/>
        <v>632.68120059125818</v>
      </c>
      <c r="P360" s="156">
        <f t="shared" si="103"/>
        <v>633.47939158917109</v>
      </c>
      <c r="Q360" s="156">
        <f t="shared" si="103"/>
        <v>635.38323379846577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822.50603123201029</v>
      </c>
      <c r="D361" s="157">
        <f t="shared" si="104"/>
        <v>863.78549232330238</v>
      </c>
      <c r="E361" s="157">
        <f t="shared" si="104"/>
        <v>870.77926175526943</v>
      </c>
      <c r="F361" s="157">
        <f t="shared" si="104"/>
        <v>864.25661669575823</v>
      </c>
      <c r="G361" s="157">
        <f t="shared" si="104"/>
        <v>874.25770385677185</v>
      </c>
      <c r="H361" s="157">
        <f t="shared" si="104"/>
        <v>896.85227822024194</v>
      </c>
      <c r="I361" s="157">
        <f t="shared" si="104"/>
        <v>953.98083297224059</v>
      </c>
      <c r="J361" s="157">
        <f t="shared" si="104"/>
        <v>971.55641509642123</v>
      </c>
      <c r="K361" s="157">
        <f t="shared" si="104"/>
        <v>997.82963567544925</v>
      </c>
      <c r="L361" s="157">
        <f t="shared" si="104"/>
        <v>985.02750408909685</v>
      </c>
      <c r="M361" s="157">
        <f t="shared" si="104"/>
        <v>1131.0488238993464</v>
      </c>
      <c r="N361" s="157">
        <f t="shared" si="104"/>
        <v>1164.7068299550469</v>
      </c>
      <c r="O361" s="157">
        <f t="shared" si="104"/>
        <v>1137.2617684909667</v>
      </c>
      <c r="P361" s="157">
        <f t="shared" si="104"/>
        <v>1154.8021320632756</v>
      </c>
      <c r="Q361" s="157">
        <f t="shared" si="104"/>
        <v>1118.2615186873932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822.50603123201029</v>
      </c>
      <c r="D363" s="57">
        <f t="shared" si="106"/>
        <v>863.78549232330238</v>
      </c>
      <c r="E363" s="57">
        <f t="shared" si="106"/>
        <v>870.77926175526943</v>
      </c>
      <c r="F363" s="57">
        <f t="shared" si="106"/>
        <v>864.25661669575823</v>
      </c>
      <c r="G363" s="57">
        <f t="shared" si="106"/>
        <v>874.25770385677185</v>
      </c>
      <c r="H363" s="57">
        <f t="shared" si="106"/>
        <v>896.85227822024194</v>
      </c>
      <c r="I363" s="57">
        <f t="shared" si="106"/>
        <v>953.98083297224059</v>
      </c>
      <c r="J363" s="57">
        <f t="shared" si="106"/>
        <v>971.55641509642123</v>
      </c>
      <c r="K363" s="57">
        <f t="shared" si="106"/>
        <v>997.82963567544925</v>
      </c>
      <c r="L363" s="57">
        <f t="shared" si="106"/>
        <v>985.02750408909685</v>
      </c>
      <c r="M363" s="57">
        <f t="shared" si="106"/>
        <v>1131.0488238993464</v>
      </c>
      <c r="N363" s="57">
        <f t="shared" si="106"/>
        <v>1164.7068299550469</v>
      </c>
      <c r="O363" s="57">
        <f t="shared" si="106"/>
        <v>1137.2617684909667</v>
      </c>
      <c r="P363" s="57">
        <f t="shared" si="106"/>
        <v>1154.8021320632756</v>
      </c>
      <c r="Q363" s="57">
        <f t="shared" si="106"/>
        <v>1118.2615186873932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13500.341513623685</v>
      </c>
      <c r="D365" s="168">
        <f t="shared" si="107"/>
        <v>13096.755969783928</v>
      </c>
      <c r="E365" s="168">
        <f t="shared" si="107"/>
        <v>13402.484359011378</v>
      </c>
      <c r="F365" s="168">
        <f t="shared" si="107"/>
        <v>13067.658390431028</v>
      </c>
      <c r="G365" s="168">
        <f t="shared" si="107"/>
        <v>12739.854333144927</v>
      </c>
      <c r="H365" s="168">
        <f t="shared" si="107"/>
        <v>12876.791681328221</v>
      </c>
      <c r="I365" s="168">
        <f t="shared" si="107"/>
        <v>11872.856050501088</v>
      </c>
      <c r="J365" s="168">
        <f t="shared" si="107"/>
        <v>13467.045746473061</v>
      </c>
      <c r="K365" s="168">
        <f t="shared" si="107"/>
        <v>13435.973340731141</v>
      </c>
      <c r="L365" s="168">
        <f t="shared" si="107"/>
        <v>15510.135840396186</v>
      </c>
      <c r="M365" s="168">
        <f t="shared" si="107"/>
        <v>13062.372717974145</v>
      </c>
      <c r="N365" s="168">
        <f t="shared" si="107"/>
        <v>14170.092440818653</v>
      </c>
      <c r="O365" s="168">
        <f t="shared" si="107"/>
        <v>14862.843067821859</v>
      </c>
      <c r="P365" s="168">
        <f t="shared" si="107"/>
        <v>11820.506838093635</v>
      </c>
      <c r="Q365" s="168">
        <f t="shared" si="107"/>
        <v>12527.734111941374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9815.7990366011636</v>
      </c>
      <c r="D366" s="157">
        <f t="shared" si="108"/>
        <v>9291.2744133561901</v>
      </c>
      <c r="E366" s="157">
        <f t="shared" si="108"/>
        <v>9583.3646687214277</v>
      </c>
      <c r="F366" s="157">
        <f t="shared" si="108"/>
        <v>9169.4267187784681</v>
      </c>
      <c r="G366" s="157">
        <f t="shared" si="108"/>
        <v>8794.1331697748337</v>
      </c>
      <c r="H366" s="157">
        <f t="shared" si="108"/>
        <v>8846.0808004540704</v>
      </c>
      <c r="I366" s="157">
        <f t="shared" si="108"/>
        <v>7750.8439893486366</v>
      </c>
      <c r="J366" s="157">
        <f t="shared" si="108"/>
        <v>9174.9815166504904</v>
      </c>
      <c r="K366" s="157">
        <f t="shared" si="108"/>
        <v>9068.9690391252661</v>
      </c>
      <c r="L366" s="157">
        <f t="shared" si="108"/>
        <v>11001.395251611559</v>
      </c>
      <c r="M366" s="157">
        <f t="shared" si="108"/>
        <v>8203.200281501493</v>
      </c>
      <c r="N366" s="157">
        <f t="shared" si="108"/>
        <v>9073.3296627559848</v>
      </c>
      <c r="O366" s="157">
        <f t="shared" si="108"/>
        <v>9854.1177457114227</v>
      </c>
      <c r="P366" s="157">
        <f t="shared" si="108"/>
        <v>6824.6584495214884</v>
      </c>
      <c r="Q366" s="157">
        <f t="shared" si="108"/>
        <v>7517.5617866713092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9815.7990366011636</v>
      </c>
      <c r="D367" s="156">
        <f t="shared" si="109"/>
        <v>9291.2744133561901</v>
      </c>
      <c r="E367" s="156">
        <f t="shared" si="109"/>
        <v>9583.3646687214277</v>
      </c>
      <c r="F367" s="156">
        <f t="shared" si="109"/>
        <v>9169.4267187784681</v>
      </c>
      <c r="G367" s="156">
        <f t="shared" si="109"/>
        <v>8794.1331697748337</v>
      </c>
      <c r="H367" s="156">
        <f t="shared" si="109"/>
        <v>8846.0808004540704</v>
      </c>
      <c r="I367" s="156">
        <f t="shared" si="109"/>
        <v>7750.8439893486366</v>
      </c>
      <c r="J367" s="156">
        <f t="shared" si="109"/>
        <v>9174.9815166504904</v>
      </c>
      <c r="K367" s="156">
        <f t="shared" si="109"/>
        <v>9068.9690391252661</v>
      </c>
      <c r="L367" s="156">
        <f t="shared" si="109"/>
        <v>11001.395251611559</v>
      </c>
      <c r="M367" s="156">
        <f t="shared" si="109"/>
        <v>8203.200281501493</v>
      </c>
      <c r="N367" s="156">
        <f t="shared" si="109"/>
        <v>9073.3296627559848</v>
      </c>
      <c r="O367" s="156">
        <f t="shared" si="109"/>
        <v>9854.1177457114227</v>
      </c>
      <c r="P367" s="156">
        <f t="shared" si="109"/>
        <v>6824.6584495214884</v>
      </c>
      <c r="Q367" s="156">
        <f t="shared" si="109"/>
        <v>7517.5617866713092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900.3326704259697</v>
      </c>
      <c r="D368" s="157">
        <f t="shared" si="110"/>
        <v>873.4513312033846</v>
      </c>
      <c r="E368" s="157">
        <f t="shared" si="110"/>
        <v>870.44486025799677</v>
      </c>
      <c r="F368" s="157">
        <f t="shared" si="110"/>
        <v>984.86042061898672</v>
      </c>
      <c r="G368" s="157">
        <f t="shared" si="110"/>
        <v>1009.6147006446772</v>
      </c>
      <c r="H368" s="157">
        <f t="shared" si="110"/>
        <v>1027.919329225205</v>
      </c>
      <c r="I368" s="157">
        <f t="shared" si="110"/>
        <v>1033.8903183802881</v>
      </c>
      <c r="J368" s="157">
        <f t="shared" si="110"/>
        <v>1111.4615646688744</v>
      </c>
      <c r="K368" s="157">
        <f t="shared" si="110"/>
        <v>1125.8278354912179</v>
      </c>
      <c r="L368" s="157">
        <f t="shared" si="110"/>
        <v>1131.9777512716246</v>
      </c>
      <c r="M368" s="157">
        <f t="shared" si="110"/>
        <v>1197.6385392273073</v>
      </c>
      <c r="N368" s="157">
        <f t="shared" si="110"/>
        <v>1196.7709149556897</v>
      </c>
      <c r="O368" s="157">
        <f t="shared" si="110"/>
        <v>1209.642511480421</v>
      </c>
      <c r="P368" s="157">
        <f t="shared" si="110"/>
        <v>1204.9804909031852</v>
      </c>
      <c r="Q368" s="157">
        <f t="shared" si="110"/>
        <v>1203.6280597941065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900.3326704259697</v>
      </c>
      <c r="D369" s="156">
        <f t="shared" si="111"/>
        <v>873.4513312033846</v>
      </c>
      <c r="E369" s="156">
        <f t="shared" si="111"/>
        <v>870.44486025799677</v>
      </c>
      <c r="F369" s="156">
        <f t="shared" si="111"/>
        <v>984.86042061898672</v>
      </c>
      <c r="G369" s="156">
        <f t="shared" si="111"/>
        <v>1009.6147006446772</v>
      </c>
      <c r="H369" s="156">
        <f t="shared" si="111"/>
        <v>1027.919329225205</v>
      </c>
      <c r="I369" s="156">
        <f t="shared" si="111"/>
        <v>1033.8903183802881</v>
      </c>
      <c r="J369" s="156">
        <f t="shared" si="111"/>
        <v>1111.4615646688744</v>
      </c>
      <c r="K369" s="156">
        <f t="shared" si="111"/>
        <v>1125.8278354912179</v>
      </c>
      <c r="L369" s="156">
        <f t="shared" si="111"/>
        <v>1131.9777512716246</v>
      </c>
      <c r="M369" s="156">
        <f t="shared" si="111"/>
        <v>1197.6385392273073</v>
      </c>
      <c r="N369" s="156">
        <f t="shared" si="111"/>
        <v>1196.7709149556897</v>
      </c>
      <c r="O369" s="156">
        <f t="shared" si="111"/>
        <v>1209.642511480421</v>
      </c>
      <c r="P369" s="156">
        <f t="shared" si="111"/>
        <v>1204.9804909031852</v>
      </c>
      <c r="Q369" s="156">
        <f t="shared" si="111"/>
        <v>1203.6280597941065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2107.2010403285872</v>
      </c>
      <c r="D370" s="157">
        <f t="shared" si="112"/>
        <v>2218.4002355976349</v>
      </c>
      <c r="E370" s="157">
        <f t="shared" si="112"/>
        <v>2227.0804941953256</v>
      </c>
      <c r="F370" s="157">
        <f t="shared" si="112"/>
        <v>2195.2128115560163</v>
      </c>
      <c r="G370" s="157">
        <f t="shared" si="112"/>
        <v>2207.7412787982885</v>
      </c>
      <c r="H370" s="157">
        <f t="shared" si="112"/>
        <v>2253.677266057106</v>
      </c>
      <c r="I370" s="157">
        <f t="shared" si="112"/>
        <v>2289.1059544027157</v>
      </c>
      <c r="J370" s="157">
        <f t="shared" si="112"/>
        <v>2364.7448428172179</v>
      </c>
      <c r="K370" s="157">
        <f t="shared" si="112"/>
        <v>2401.2211616050158</v>
      </c>
      <c r="L370" s="157">
        <f t="shared" si="112"/>
        <v>2545.3109496411062</v>
      </c>
      <c r="M370" s="157">
        <f t="shared" si="112"/>
        <v>2704.4499057802004</v>
      </c>
      <c r="N370" s="157">
        <f t="shared" si="112"/>
        <v>2912.1015903709754</v>
      </c>
      <c r="O370" s="157">
        <f t="shared" si="112"/>
        <v>2832.4517016114755</v>
      </c>
      <c r="P370" s="157">
        <f t="shared" si="112"/>
        <v>2807.5624051228801</v>
      </c>
      <c r="Q370" s="157">
        <f t="shared" si="112"/>
        <v>2852.7475791143193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2118.3464163692943</v>
      </c>
      <c r="D375" s="162">
        <f t="shared" si="115"/>
        <v>2233.6115571742021</v>
      </c>
      <c r="E375" s="162">
        <f t="shared" si="115"/>
        <v>2245.0744093066205</v>
      </c>
      <c r="F375" s="162">
        <f t="shared" si="115"/>
        <v>2214.155172298792</v>
      </c>
      <c r="G375" s="162">
        <f t="shared" si="115"/>
        <v>2227.0785599905603</v>
      </c>
      <c r="H375" s="162">
        <f t="shared" si="115"/>
        <v>2272.9453090745519</v>
      </c>
      <c r="I375" s="162">
        <f t="shared" si="115"/>
        <v>2312.413655921117</v>
      </c>
      <c r="J375" s="162">
        <f t="shared" si="115"/>
        <v>2393.6503959227366</v>
      </c>
      <c r="K375" s="162">
        <f t="shared" si="115"/>
        <v>2467.4761579470473</v>
      </c>
      <c r="L375" s="162">
        <f t="shared" si="115"/>
        <v>2583.9327563526972</v>
      </c>
      <c r="M375" s="162">
        <f t="shared" si="115"/>
        <v>2756.3764057683879</v>
      </c>
      <c r="N375" s="162">
        <f t="shared" si="115"/>
        <v>2978.8138177052629</v>
      </c>
      <c r="O375" s="162">
        <f t="shared" si="115"/>
        <v>2889.1547915636697</v>
      </c>
      <c r="P375" s="162">
        <f t="shared" si="115"/>
        <v>2864.7565025313252</v>
      </c>
      <c r="Q375" s="162">
        <f t="shared" si="115"/>
        <v>2910.005434447954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1997.1425642901345</v>
      </c>
      <c r="D376" s="160">
        <f t="shared" si="116"/>
        <v>2080.2735821847359</v>
      </c>
      <c r="E376" s="160">
        <f t="shared" si="116"/>
        <v>2084.1373172617837</v>
      </c>
      <c r="F376" s="160">
        <f t="shared" si="116"/>
        <v>2063.7176653209344</v>
      </c>
      <c r="G376" s="160">
        <f t="shared" si="116"/>
        <v>2077.5080654156291</v>
      </c>
      <c r="H376" s="160">
        <f t="shared" si="116"/>
        <v>2119.6289962911674</v>
      </c>
      <c r="I376" s="160">
        <f t="shared" si="116"/>
        <v>2149.3675297520299</v>
      </c>
      <c r="J376" s="160">
        <f t="shared" si="116"/>
        <v>2206.0475394268524</v>
      </c>
      <c r="K376" s="160">
        <f t="shared" si="116"/>
        <v>2251.5419984569216</v>
      </c>
      <c r="L376" s="160">
        <f t="shared" si="116"/>
        <v>2333.6887855132677</v>
      </c>
      <c r="M376" s="160">
        <f t="shared" si="116"/>
        <v>2447.4675203854686</v>
      </c>
      <c r="N376" s="160">
        <f t="shared" si="116"/>
        <v>2591.6772403274167</v>
      </c>
      <c r="O376" s="160">
        <f t="shared" si="116"/>
        <v>2530.4300616273686</v>
      </c>
      <c r="P376" s="160">
        <f t="shared" si="116"/>
        <v>2514.898642396894</v>
      </c>
      <c r="Q376" s="160">
        <f t="shared" si="116"/>
        <v>2545.4710537766478</v>
      </c>
    </row>
    <row r="377" spans="1:17" ht="12" customHeight="1" x14ac:dyDescent="0.25">
      <c r="A377" s="148" t="s">
        <v>60</v>
      </c>
      <c r="B377" s="156"/>
      <c r="C377" s="156">
        <f t="shared" si="116"/>
        <v>1396.4053966792453</v>
      </c>
      <c r="D377" s="156">
        <f t="shared" si="116"/>
        <v>1466.2033159772852</v>
      </c>
      <c r="E377" s="156">
        <f t="shared" si="116"/>
        <v>1471.5747530066901</v>
      </c>
      <c r="F377" s="156">
        <f t="shared" si="116"/>
        <v>1451.6094131374277</v>
      </c>
      <c r="G377" s="156">
        <f t="shared" si="116"/>
        <v>1460.3730303101918</v>
      </c>
      <c r="H377" s="156">
        <f t="shared" si="116"/>
        <v>1490.8696756577226</v>
      </c>
      <c r="I377" s="156">
        <f t="shared" si="116"/>
        <v>1517.6233482251221</v>
      </c>
      <c r="J377" s="156">
        <f t="shared" si="116"/>
        <v>1573.0683896167479</v>
      </c>
      <c r="K377" s="156">
        <f t="shared" si="116"/>
        <v>1620.168581929112</v>
      </c>
      <c r="L377" s="156">
        <f t="shared" si="116"/>
        <v>1699.0950071019206</v>
      </c>
      <c r="M377" s="156">
        <f t="shared" si="116"/>
        <v>1811.9446271360737</v>
      </c>
      <c r="N377" s="156">
        <f t="shared" si="116"/>
        <v>1955.9863338286614</v>
      </c>
      <c r="O377" s="156">
        <f t="shared" si="116"/>
        <v>1894.3519086616038</v>
      </c>
      <c r="P377" s="156">
        <f t="shared" si="116"/>
        <v>1877.6177322819206</v>
      </c>
      <c r="Q377" s="156">
        <f t="shared" si="116"/>
        <v>1905.5136611806031</v>
      </c>
    </row>
    <row r="378" spans="1:17" ht="12" customHeight="1" x14ac:dyDescent="0.25">
      <c r="A378" s="148" t="s">
        <v>59</v>
      </c>
      <c r="B378" s="156"/>
      <c r="C378" s="156">
        <f t="shared" si="116"/>
        <v>600.73716761088929</v>
      </c>
      <c r="D378" s="156">
        <f t="shared" si="116"/>
        <v>614.07026620745069</v>
      </c>
      <c r="E378" s="156">
        <f t="shared" si="116"/>
        <v>612.56256425509366</v>
      </c>
      <c r="F378" s="156">
        <f t="shared" si="116"/>
        <v>612.10825218350669</v>
      </c>
      <c r="G378" s="156">
        <f t="shared" si="116"/>
        <v>617.13503510543705</v>
      </c>
      <c r="H378" s="156">
        <f t="shared" si="116"/>
        <v>628.75932063344476</v>
      </c>
      <c r="I378" s="156">
        <f t="shared" si="116"/>
        <v>631.74418152690782</v>
      </c>
      <c r="J378" s="156">
        <f t="shared" si="116"/>
        <v>632.97914981010433</v>
      </c>
      <c r="K378" s="156">
        <f t="shared" si="116"/>
        <v>631.37341652780901</v>
      </c>
      <c r="L378" s="156">
        <f t="shared" si="116"/>
        <v>634.59377841134733</v>
      </c>
      <c r="M378" s="156">
        <f t="shared" si="116"/>
        <v>635.52289324939511</v>
      </c>
      <c r="N378" s="156">
        <f t="shared" si="116"/>
        <v>635.69090649875534</v>
      </c>
      <c r="O378" s="156">
        <f t="shared" si="116"/>
        <v>636.07815296576496</v>
      </c>
      <c r="P378" s="156">
        <f t="shared" si="116"/>
        <v>637.28091011497327</v>
      </c>
      <c r="Q378" s="156">
        <f t="shared" si="116"/>
        <v>639.95739259604431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677.00876626796605</v>
      </c>
      <c r="D379" s="157">
        <f t="shared" si="117"/>
        <v>713.62998962671816</v>
      </c>
      <c r="E379" s="157">
        <f t="shared" si="117"/>
        <v>721.59433583662758</v>
      </c>
      <c r="F379" s="157">
        <f t="shared" si="117"/>
        <v>718.1584394775565</v>
      </c>
      <c r="G379" s="157">
        <f t="shared" si="117"/>
        <v>728.3651839271281</v>
      </c>
      <c r="H379" s="157">
        <f t="shared" si="117"/>
        <v>749.11428559183946</v>
      </c>
      <c r="I379" s="157">
        <f t="shared" si="117"/>
        <v>799.01578836944873</v>
      </c>
      <c r="J379" s="157">
        <f t="shared" si="117"/>
        <v>815.85782233647774</v>
      </c>
      <c r="K379" s="157">
        <f t="shared" si="117"/>
        <v>839.95530450964259</v>
      </c>
      <c r="L379" s="157">
        <f t="shared" si="117"/>
        <v>831.45188787189534</v>
      </c>
      <c r="M379" s="157">
        <f t="shared" si="117"/>
        <v>957.08399146514489</v>
      </c>
      <c r="N379" s="157">
        <f t="shared" si="117"/>
        <v>987.89027273600175</v>
      </c>
      <c r="O379" s="157">
        <f t="shared" si="117"/>
        <v>966.63110901854043</v>
      </c>
      <c r="P379" s="157">
        <f t="shared" si="117"/>
        <v>983.3054925460815</v>
      </c>
      <c r="Q379" s="157">
        <f t="shared" si="117"/>
        <v>953.79668636164092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677.00876626796605</v>
      </c>
      <c r="D381" s="57">
        <f t="shared" si="119"/>
        <v>713.62998962671816</v>
      </c>
      <c r="E381" s="57">
        <f t="shared" si="119"/>
        <v>721.59433583662758</v>
      </c>
      <c r="F381" s="57">
        <f t="shared" si="119"/>
        <v>718.1584394775565</v>
      </c>
      <c r="G381" s="57">
        <f t="shared" si="119"/>
        <v>728.3651839271281</v>
      </c>
      <c r="H381" s="57">
        <f t="shared" si="119"/>
        <v>749.11428559183946</v>
      </c>
      <c r="I381" s="57">
        <f t="shared" si="119"/>
        <v>799.01578836944873</v>
      </c>
      <c r="J381" s="57">
        <f t="shared" si="119"/>
        <v>815.85782233647774</v>
      </c>
      <c r="K381" s="57">
        <f t="shared" si="119"/>
        <v>839.95530450964259</v>
      </c>
      <c r="L381" s="57">
        <f t="shared" si="119"/>
        <v>831.45188787189534</v>
      </c>
      <c r="M381" s="57">
        <f t="shared" si="119"/>
        <v>957.08399146514489</v>
      </c>
      <c r="N381" s="57">
        <f t="shared" si="119"/>
        <v>987.89027273600175</v>
      </c>
      <c r="O381" s="57">
        <f t="shared" si="119"/>
        <v>966.63110901854043</v>
      </c>
      <c r="P381" s="57">
        <f t="shared" si="119"/>
        <v>983.3054925460815</v>
      </c>
      <c r="Q381" s="57">
        <f t="shared" si="119"/>
        <v>953.79668636164092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105.36777885953872</v>
      </c>
      <c r="D401" s="184">
        <f>D347/RES_summary!D$21</f>
        <v>99.945230392087851</v>
      </c>
      <c r="E401" s="184">
        <f>E347/RES_summary!E$21</f>
        <v>98.203324817561167</v>
      </c>
      <c r="F401" s="184">
        <f>F347/RES_summary!F$21</f>
        <v>91.036269328143277</v>
      </c>
      <c r="G401" s="184">
        <f>G347/RES_summary!G$21</f>
        <v>84.736424151299175</v>
      </c>
      <c r="H401" s="184">
        <f>H347/RES_summary!H$21</f>
        <v>81.656473882311261</v>
      </c>
      <c r="I401" s="184">
        <f>I347/RES_summary!I$21</f>
        <v>72.612653899255491</v>
      </c>
      <c r="J401" s="184">
        <f>J347/RES_summary!J$21</f>
        <v>75.555410322043102</v>
      </c>
      <c r="K401" s="184">
        <f>K347/RES_summary!K$21</f>
        <v>72.190311725552704</v>
      </c>
      <c r="L401" s="184">
        <f>L347/RES_summary!L$21</f>
        <v>75.133889615093167</v>
      </c>
      <c r="M401" s="184">
        <f>M347/RES_summary!M$21</f>
        <v>65.213999171635137</v>
      </c>
      <c r="N401" s="184">
        <f>N347/RES_summary!N$21</f>
        <v>68.26243235543177</v>
      </c>
      <c r="O401" s="184">
        <f>O347/RES_summary!O$21</f>
        <v>67.419340588953816</v>
      </c>
      <c r="P401" s="184">
        <f>P347/RES_summary!P$21</f>
        <v>58.052355137165847</v>
      </c>
      <c r="Q401" s="184">
        <f>Q347/RES_summary!Q$21</f>
        <v>59.129830421978433</v>
      </c>
    </row>
    <row r="402" spans="1:17" ht="12" customHeight="1" x14ac:dyDescent="0.25">
      <c r="A402" s="158" t="s">
        <v>65</v>
      </c>
      <c r="B402" s="157"/>
      <c r="C402" s="178">
        <f>C348/RES_summary!C$21</f>
        <v>67.58000104732514</v>
      </c>
      <c r="D402" s="178">
        <f>D348/RES_summary!D$21</f>
        <v>61.083916166273028</v>
      </c>
      <c r="E402" s="178">
        <f>E348/RES_summary!E$21</f>
        <v>59.772530993220492</v>
      </c>
      <c r="F402" s="178">
        <f>F348/RES_summary!F$21</f>
        <v>53.402127037727361</v>
      </c>
      <c r="G402" s="178">
        <f>G348/RES_summary!G$21</f>
        <v>47.578910708373527</v>
      </c>
      <c r="H402" s="178">
        <f>H348/RES_summary!H$21</f>
        <v>44.330395123410042</v>
      </c>
      <c r="I402" s="178">
        <f>I348/RES_summary!I$21</f>
        <v>35.397584187785135</v>
      </c>
      <c r="J402" s="178">
        <f>J348/RES_summary!J$21</f>
        <v>37.945916932612576</v>
      </c>
      <c r="K402" s="178">
        <f>K348/RES_summary!K$21</f>
        <v>34.652531054053803</v>
      </c>
      <c r="L402" s="178">
        <f>L348/RES_summary!L$21</f>
        <v>36.601199785795991</v>
      </c>
      <c r="M402" s="178">
        <f>M348/RES_summary!M$21</f>
        <v>24.801568444083042</v>
      </c>
      <c r="N402" s="178">
        <f>N348/RES_summary!N$21</f>
        <v>25.881217943326501</v>
      </c>
      <c r="O402" s="178">
        <f>O348/RES_summary!O$21</f>
        <v>26.717892169229415</v>
      </c>
      <c r="P402" s="178">
        <f>P348/RES_summary!P$21</f>
        <v>17.933407265709675</v>
      </c>
      <c r="Q402" s="178">
        <f>Q348/RES_summary!Q$21</f>
        <v>19.271007848716145</v>
      </c>
    </row>
    <row r="403" spans="1:17" ht="12" customHeight="1" x14ac:dyDescent="0.25">
      <c r="A403" s="23" t="s">
        <v>60</v>
      </c>
      <c r="B403" s="156"/>
      <c r="C403" s="177">
        <f>C349/RES_summary!C$21</f>
        <v>67.58000104732514</v>
      </c>
      <c r="D403" s="177">
        <f>D349/RES_summary!D$21</f>
        <v>61.083916166273028</v>
      </c>
      <c r="E403" s="177">
        <f>E349/RES_summary!E$21</f>
        <v>59.772530993220492</v>
      </c>
      <c r="F403" s="177">
        <f>F349/RES_summary!F$21</f>
        <v>53.402127037727361</v>
      </c>
      <c r="G403" s="177">
        <f>G349/RES_summary!G$21</f>
        <v>47.578910708373527</v>
      </c>
      <c r="H403" s="177">
        <f>H349/RES_summary!H$21</f>
        <v>44.330395123410042</v>
      </c>
      <c r="I403" s="177">
        <f>I349/RES_summary!I$21</f>
        <v>35.397584187785135</v>
      </c>
      <c r="J403" s="177">
        <f>J349/RES_summary!J$21</f>
        <v>37.945916932612576</v>
      </c>
      <c r="K403" s="177">
        <f>K349/RES_summary!K$21</f>
        <v>34.652531054053803</v>
      </c>
      <c r="L403" s="177">
        <f>L349/RES_summary!L$21</f>
        <v>36.601199785795991</v>
      </c>
      <c r="M403" s="177">
        <f>M349/RES_summary!M$21</f>
        <v>24.801568444083042</v>
      </c>
      <c r="N403" s="177">
        <f>N349/RES_summary!N$21</f>
        <v>25.881217943326501</v>
      </c>
      <c r="O403" s="177">
        <f>O349/RES_summary!O$21</f>
        <v>26.717892169229415</v>
      </c>
      <c r="P403" s="177">
        <f>P349/RES_summary!P$21</f>
        <v>17.933407265709675</v>
      </c>
      <c r="Q403" s="177">
        <f>Q349/RES_summary!Q$21</f>
        <v>19.271007848716145</v>
      </c>
    </row>
    <row r="404" spans="1:17" ht="12" customHeight="1" x14ac:dyDescent="0.25">
      <c r="A404" s="158" t="s">
        <v>112</v>
      </c>
      <c r="B404" s="157"/>
      <c r="C404" s="178">
        <f>C350/RES_summary!C$21</f>
        <v>4.2416837075371925</v>
      </c>
      <c r="D404" s="178">
        <f>D350/RES_summary!D$21</f>
        <v>3.9392476483946859</v>
      </c>
      <c r="E404" s="178">
        <f>E350/RES_summary!E$21</f>
        <v>3.7503592334501525</v>
      </c>
      <c r="F404" s="178">
        <f>F350/RES_summary!F$21</f>
        <v>4.11065778448536</v>
      </c>
      <c r="G404" s="178">
        <f>G350/RES_summary!G$21</f>
        <v>3.9716204650020823</v>
      </c>
      <c r="H404" s="178">
        <f>H350/RES_summary!H$21</f>
        <v>3.806694646998511</v>
      </c>
      <c r="I404" s="178">
        <f>I350/RES_summary!I$21</f>
        <v>3.53163997987473</v>
      </c>
      <c r="J404" s="178">
        <f>J350/RES_summary!J$21</f>
        <v>3.5104880878578224</v>
      </c>
      <c r="K404" s="178">
        <f>K350/RES_summary!K$21</f>
        <v>3.2837162770339119</v>
      </c>
      <c r="L404" s="178">
        <f>L350/RES_summary!L$21</f>
        <v>2.9813255445117797</v>
      </c>
      <c r="M404" s="178">
        <f>M350/RES_summary!M$21</f>
        <v>2.8971604064669934</v>
      </c>
      <c r="N404" s="178">
        <f>N350/RES_summary!N$21</f>
        <v>2.7453026142760746</v>
      </c>
      <c r="O404" s="178">
        <f>O350/RES_summary!O$21</f>
        <v>2.6552088825753501</v>
      </c>
      <c r="P404" s="178">
        <f>P350/RES_summary!P$21</f>
        <v>2.5547084491601133</v>
      </c>
      <c r="Q404" s="178">
        <f>Q350/RES_summary!Q$21</f>
        <v>2.4757836062026377</v>
      </c>
    </row>
    <row r="405" spans="1:17" ht="12" customHeight="1" x14ac:dyDescent="0.25">
      <c r="A405" s="23" t="s">
        <v>60</v>
      </c>
      <c r="B405" s="156"/>
      <c r="C405" s="177">
        <f>C351/RES_summary!C$21</f>
        <v>4.2416837075371925</v>
      </c>
      <c r="D405" s="177">
        <f>D351/RES_summary!D$21</f>
        <v>3.9392476483946859</v>
      </c>
      <c r="E405" s="177">
        <f>E351/RES_summary!E$21</f>
        <v>3.7503592334501525</v>
      </c>
      <c r="F405" s="177">
        <f>F351/RES_summary!F$21</f>
        <v>4.11065778448536</v>
      </c>
      <c r="G405" s="177">
        <f>G351/RES_summary!G$21</f>
        <v>3.9716204650020823</v>
      </c>
      <c r="H405" s="177">
        <f>H351/RES_summary!H$21</f>
        <v>3.806694646998511</v>
      </c>
      <c r="I405" s="177">
        <f>I351/RES_summary!I$21</f>
        <v>3.53163997987473</v>
      </c>
      <c r="J405" s="177">
        <f>J351/RES_summary!J$21</f>
        <v>3.5104880878578224</v>
      </c>
      <c r="K405" s="177">
        <f>K351/RES_summary!K$21</f>
        <v>3.2837162770339119</v>
      </c>
      <c r="L405" s="177">
        <f>L351/RES_summary!L$21</f>
        <v>2.9813255445117797</v>
      </c>
      <c r="M405" s="177">
        <f>M351/RES_summary!M$21</f>
        <v>2.8971604064669934</v>
      </c>
      <c r="N405" s="177">
        <f>N351/RES_summary!N$21</f>
        <v>2.7453026142760746</v>
      </c>
      <c r="O405" s="177">
        <f>O351/RES_summary!O$21</f>
        <v>2.6552088825753501</v>
      </c>
      <c r="P405" s="177">
        <f>P351/RES_summary!P$21</f>
        <v>2.5547084491601133</v>
      </c>
      <c r="Q405" s="177">
        <f>Q351/RES_summary!Q$21</f>
        <v>2.4757836062026377</v>
      </c>
    </row>
    <row r="406" spans="1:17" ht="12" customHeight="1" x14ac:dyDescent="0.25">
      <c r="A406" s="158" t="s">
        <v>63</v>
      </c>
      <c r="B406" s="157"/>
      <c r="C406" s="178">
        <f>C352/RES_summary!C$21</f>
        <v>25.913722884917807</v>
      </c>
      <c r="D406" s="178">
        <f>D352/RES_summary!D$21</f>
        <v>26.959081491369592</v>
      </c>
      <c r="E406" s="178">
        <f>E352/RES_summary!E$21</f>
        <v>26.71033211373965</v>
      </c>
      <c r="F406" s="178">
        <f>F352/RES_summary!F$21</f>
        <v>25.742316483985846</v>
      </c>
      <c r="G406" s="178">
        <f>G352/RES_summary!G$21</f>
        <v>25.420128931652119</v>
      </c>
      <c r="H406" s="178">
        <f>H352/RES_summary!H$21</f>
        <v>25.617898979790684</v>
      </c>
      <c r="I406" s="178">
        <f>I352/RES_summary!I$21</f>
        <v>25.422358129301742</v>
      </c>
      <c r="J406" s="178">
        <f>J352/RES_summary!J$21</f>
        <v>25.793458693518712</v>
      </c>
      <c r="K406" s="178">
        <f>K352/RES_summary!K$21</f>
        <v>25.745835397678306</v>
      </c>
      <c r="L406" s="178">
        <f>L352/RES_summary!L$21</f>
        <v>27.210815111106758</v>
      </c>
      <c r="M406" s="178">
        <f>M352/RES_summary!M$21</f>
        <v>28.145934682897948</v>
      </c>
      <c r="N406" s="178">
        <f>N352/RES_summary!N$21</f>
        <v>30.037186620774253</v>
      </c>
      <c r="O406" s="178">
        <f>O352/RES_summary!O$21</f>
        <v>28.777951175651864</v>
      </c>
      <c r="P406" s="178">
        <f>P352/RES_summary!P$21</f>
        <v>28.216695130762893</v>
      </c>
      <c r="Q406" s="178">
        <f>Q352/RES_summary!Q$21</f>
        <v>28.392417808678577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26.230308075193538</v>
      </c>
      <c r="D411" s="180">
        <f>D357/RES_summary!D$21</f>
        <v>27.330122951796287</v>
      </c>
      <c r="E411" s="180">
        <f>E357/RES_summary!E$21</f>
        <v>27.130560125128884</v>
      </c>
      <c r="F411" s="180">
        <f>F357/RES_summary!F$21</f>
        <v>26.189758225317473</v>
      </c>
      <c r="G411" s="180">
        <f>G357/RES_summary!G$21</f>
        <v>25.869338274869687</v>
      </c>
      <c r="H411" s="180">
        <f>H357/RES_summary!H$21</f>
        <v>26.055022876835082</v>
      </c>
      <c r="I411" s="180">
        <f>I357/RES_summary!I$21</f>
        <v>25.91976859015228</v>
      </c>
      <c r="J411" s="180">
        <f>J357/RES_summary!J$21</f>
        <v>26.356511041472249</v>
      </c>
      <c r="K411" s="180">
        <f>K357/RES_summary!K$21</f>
        <v>26.933904780146289</v>
      </c>
      <c r="L411" s="180">
        <f>L357/RES_summary!L$21</f>
        <v>27.860369002984495</v>
      </c>
      <c r="M411" s="180">
        <f>M357/RES_summary!M$21</f>
        <v>28.930888995453742</v>
      </c>
      <c r="N411" s="180">
        <f>N357/RES_summary!N$21</f>
        <v>30.964300788261571</v>
      </c>
      <c r="O411" s="180">
        <f>O357/RES_summary!O$21</f>
        <v>29.577061193380569</v>
      </c>
      <c r="P411" s="180">
        <f>P357/RES_summary!P$21</f>
        <v>29.022723973857516</v>
      </c>
      <c r="Q411" s="180">
        <f>Q357/RES_summary!Q$21</f>
        <v>29.180195710546105</v>
      </c>
    </row>
    <row r="412" spans="1:17" ht="12" customHeight="1" x14ac:dyDescent="0.25">
      <c r="A412" s="161" t="s">
        <v>141</v>
      </c>
      <c r="B412" s="160"/>
      <c r="C412" s="179">
        <f>C358/RES_summary!C$21</f>
        <v>22.787504132779652</v>
      </c>
      <c r="D412" s="179">
        <f>D358/RES_summary!D$21</f>
        <v>23.589833464615271</v>
      </c>
      <c r="E412" s="179">
        <f>E358/RES_summary!E$21</f>
        <v>23.372052111143965</v>
      </c>
      <c r="F412" s="179">
        <f>F358/RES_summary!F$21</f>
        <v>22.636240213607415</v>
      </c>
      <c r="G412" s="179">
        <f>G358/RES_summary!G$21</f>
        <v>22.394782417473145</v>
      </c>
      <c r="H412" s="179">
        <f>H358/RES_summary!H$21</f>
        <v>22.576816809738752</v>
      </c>
      <c r="I412" s="179">
        <f>I358/RES_summary!I$21</f>
        <v>22.44019559606571</v>
      </c>
      <c r="J412" s="179">
        <f>J358/RES_summary!J$21</f>
        <v>22.702187996789544</v>
      </c>
      <c r="K412" s="179">
        <f>K358/RES_summary!K$21</f>
        <v>23.061823009968503</v>
      </c>
      <c r="L412" s="179">
        <f>L358/RES_summary!L$21</f>
        <v>23.651685903524353</v>
      </c>
      <c r="M412" s="179">
        <f>M358/RES_summary!M$21</f>
        <v>24.261223953071049</v>
      </c>
      <c r="N412" s="179">
        <f>N358/RES_summary!N$21</f>
        <v>25.58418053172986</v>
      </c>
      <c r="O412" s="179">
        <f>O358/RES_summary!O$21</f>
        <v>24.521595511690219</v>
      </c>
      <c r="P412" s="179">
        <f>P358/RES_summary!P$21</f>
        <v>24.092223467172733</v>
      </c>
      <c r="Q412" s="179">
        <f>Q358/RES_summary!Q$21</f>
        <v>24.164776814911605</v>
      </c>
    </row>
    <row r="413" spans="1:17" ht="12" customHeight="1" x14ac:dyDescent="0.25">
      <c r="A413" s="148" t="s">
        <v>60</v>
      </c>
      <c r="B413" s="156"/>
      <c r="C413" s="177">
        <f>C359/RES_summary!C$21</f>
        <v>17.233762858639981</v>
      </c>
      <c r="D413" s="177">
        <f>D359/RES_summary!D$21</f>
        <v>17.933933992825676</v>
      </c>
      <c r="E413" s="177">
        <f>E359/RES_summary!E$21</f>
        <v>17.777581716507726</v>
      </c>
      <c r="F413" s="177">
        <f>F359/RES_summary!F$21</f>
        <v>17.143846386176222</v>
      </c>
      <c r="G413" s="177">
        <f>G359/RES_summary!G$21</f>
        <v>16.930610336430522</v>
      </c>
      <c r="H413" s="177">
        <f>H359/RES_summary!H$21</f>
        <v>17.061231771895113</v>
      </c>
      <c r="I413" s="177">
        <f>I359/RES_summary!I$21</f>
        <v>16.997849866794688</v>
      </c>
      <c r="J413" s="177">
        <f>J359/RES_summary!J$21</f>
        <v>17.317680068773164</v>
      </c>
      <c r="K413" s="177">
        <f>K359/RES_summary!K$21</f>
        <v>17.712938772188529</v>
      </c>
      <c r="L413" s="177">
        <f>L359/RES_summary!L$21</f>
        <v>18.302856939002144</v>
      </c>
      <c r="M413" s="177">
        <f>M359/RES_summary!M$21</f>
        <v>19.017007015835397</v>
      </c>
      <c r="N413" s="177">
        <f>N359/RES_summary!N$21</f>
        <v>20.36112836461426</v>
      </c>
      <c r="O413" s="177">
        <f>O359/RES_summary!O$21</f>
        <v>19.365463501942983</v>
      </c>
      <c r="P413" s="177">
        <f>P359/RES_summary!P$21</f>
        <v>18.964525391249193</v>
      </c>
      <c r="Q413" s="177">
        <f>Q359/RES_summary!Q$21</f>
        <v>19.056410077787053</v>
      </c>
    </row>
    <row r="414" spans="1:17" ht="12" customHeight="1" x14ac:dyDescent="0.25">
      <c r="A414" s="148" t="s">
        <v>59</v>
      </c>
      <c r="B414" s="156"/>
      <c r="C414" s="177">
        <f>C360/RES_summary!C$21</f>
        <v>5.553741274139675</v>
      </c>
      <c r="D414" s="177">
        <f>D360/RES_summary!D$21</f>
        <v>5.6558994717895983</v>
      </c>
      <c r="E414" s="177">
        <f>E360/RES_summary!E$21</f>
        <v>5.5944703946362386</v>
      </c>
      <c r="F414" s="177">
        <f>F360/RES_summary!F$21</f>
        <v>5.4923938274311963</v>
      </c>
      <c r="G414" s="177">
        <f>G360/RES_summary!G$21</f>
        <v>5.4641720810426229</v>
      </c>
      <c r="H414" s="177">
        <f>H360/RES_summary!H$21</f>
        <v>5.5155850378436355</v>
      </c>
      <c r="I414" s="177">
        <f>I360/RES_summary!I$21</f>
        <v>5.4423457292710253</v>
      </c>
      <c r="J414" s="177">
        <f>J360/RES_summary!J$21</f>
        <v>5.3845079280163768</v>
      </c>
      <c r="K414" s="177">
        <f>K360/RES_summary!K$21</f>
        <v>5.3488842377799752</v>
      </c>
      <c r="L414" s="177">
        <f>L360/RES_summary!L$21</f>
        <v>5.3488289645222125</v>
      </c>
      <c r="M414" s="177">
        <f>M360/RES_summary!M$21</f>
        <v>5.2442169372356471</v>
      </c>
      <c r="N414" s="177">
        <f>N360/RES_summary!N$21</f>
        <v>5.2230521671156005</v>
      </c>
      <c r="O414" s="177">
        <f>O360/RES_summary!O$21</f>
        <v>5.1561320097472318</v>
      </c>
      <c r="P414" s="177">
        <f>P360/RES_summary!P$21</f>
        <v>5.1276980759235373</v>
      </c>
      <c r="Q414" s="177">
        <f>Q360/RES_summary!Q$21</f>
        <v>5.1083667371245545</v>
      </c>
    </row>
    <row r="415" spans="1:17" ht="12" customHeight="1" x14ac:dyDescent="0.25">
      <c r="A415" s="158" t="s">
        <v>62</v>
      </c>
      <c r="B415" s="157"/>
      <c r="C415" s="178">
        <f>C361/RES_summary!C$21</f>
        <v>7.6323712197585669</v>
      </c>
      <c r="D415" s="178">
        <f>D361/RES_summary!D$21</f>
        <v>7.9629850860505407</v>
      </c>
      <c r="E415" s="178">
        <f>E361/RES_summary!E$21</f>
        <v>7.9701024771508759</v>
      </c>
      <c r="F415" s="178">
        <f>F361/RES_summary!F$21</f>
        <v>7.7811680219447013</v>
      </c>
      <c r="G415" s="178">
        <f>G361/RES_summary!G$21</f>
        <v>7.7657640462714355</v>
      </c>
      <c r="H415" s="178">
        <f>H361/RES_summary!H$21</f>
        <v>7.9014851321120254</v>
      </c>
      <c r="I415" s="178">
        <f>I361/RES_summary!I$21</f>
        <v>8.261071602293887</v>
      </c>
      <c r="J415" s="178">
        <f>J361/RES_summary!J$21</f>
        <v>8.3055466080539926</v>
      </c>
      <c r="K415" s="178">
        <f>K361/RES_summary!K$21</f>
        <v>8.5082289967866807</v>
      </c>
      <c r="L415" s="178">
        <f>L361/RES_summary!L$21</f>
        <v>8.3405491736786423</v>
      </c>
      <c r="M415" s="178">
        <f>M361/RES_summary!M$21</f>
        <v>9.3693356381871524</v>
      </c>
      <c r="N415" s="178">
        <f>N361/RES_summary!N$21</f>
        <v>9.598725177054936</v>
      </c>
      <c r="O415" s="178">
        <f>O361/RES_summary!O$21</f>
        <v>9.2682883614971772</v>
      </c>
      <c r="P415" s="178">
        <f>P361/RES_summary!P$21</f>
        <v>9.347544291533163</v>
      </c>
      <c r="Q415" s="178">
        <f>Q361/RES_summary!Q$21</f>
        <v>8.990621158381062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7.6323712197585669</v>
      </c>
      <c r="D417" s="176">
        <f>D363/RES_summary!D$21</f>
        <v>7.9629850860505407</v>
      </c>
      <c r="E417" s="176">
        <f>E363/RES_summary!E$21</f>
        <v>7.9701024771508759</v>
      </c>
      <c r="F417" s="176">
        <f>F363/RES_summary!F$21</f>
        <v>7.7811680219447013</v>
      </c>
      <c r="G417" s="176">
        <f>G363/RES_summary!G$21</f>
        <v>7.7657640462714355</v>
      </c>
      <c r="H417" s="176">
        <f>H363/RES_summary!H$21</f>
        <v>7.9014851321120254</v>
      </c>
      <c r="I417" s="176">
        <f>I363/RES_summary!I$21</f>
        <v>8.261071602293887</v>
      </c>
      <c r="J417" s="176">
        <f>J363/RES_summary!J$21</f>
        <v>8.3055466080539926</v>
      </c>
      <c r="K417" s="176">
        <f>K363/RES_summary!K$21</f>
        <v>8.5082289967866807</v>
      </c>
      <c r="L417" s="176">
        <f>L363/RES_summary!L$21</f>
        <v>8.3405491736786423</v>
      </c>
      <c r="M417" s="176">
        <f>M363/RES_summary!M$21</f>
        <v>9.3693356381871524</v>
      </c>
      <c r="N417" s="176">
        <f>N363/RES_summary!N$21</f>
        <v>9.598725177054936</v>
      </c>
      <c r="O417" s="176">
        <f>O363/RES_summary!O$21</f>
        <v>9.2682883614971772</v>
      </c>
      <c r="P417" s="176">
        <f>P363/RES_summary!P$21</f>
        <v>9.347544291533163</v>
      </c>
      <c r="Q417" s="176">
        <f>Q363/RES_summary!Q$21</f>
        <v>8.990621158381062</v>
      </c>
    </row>
    <row r="419" spans="1:17" ht="12" customHeight="1" x14ac:dyDescent="0.25">
      <c r="A419" s="152" t="s">
        <v>185</v>
      </c>
      <c r="B419" s="168"/>
      <c r="C419" s="184">
        <f>C365/RES_summary!C$21</f>
        <v>125.27521271929506</v>
      </c>
      <c r="D419" s="184">
        <f>D365/RES_summary!D$21</f>
        <v>120.73515171287322</v>
      </c>
      <c r="E419" s="184">
        <f>E365/RES_summary!E$21</f>
        <v>122.6707829196715</v>
      </c>
      <c r="F419" s="184">
        <f>F365/RES_summary!F$21</f>
        <v>117.65214593099724</v>
      </c>
      <c r="G419" s="184">
        <f>G365/RES_summary!G$21</f>
        <v>113.16423326740342</v>
      </c>
      <c r="H419" s="184">
        <f>H365/RES_summary!H$21</f>
        <v>113.44764404370818</v>
      </c>
      <c r="I419" s="184">
        <f>I365/RES_summary!I$21</f>
        <v>102.81392515123177</v>
      </c>
      <c r="J419" s="184">
        <f>J365/RES_summary!J$21</f>
        <v>115.12576560881101</v>
      </c>
      <c r="K419" s="184">
        <f>K365/RES_summary!K$21</f>
        <v>114.56498573554458</v>
      </c>
      <c r="L419" s="184">
        <f>L365/RES_summary!L$21</f>
        <v>131.32937926123012</v>
      </c>
      <c r="M419" s="184">
        <f>M365/RES_summary!M$21</f>
        <v>108.20554483569315</v>
      </c>
      <c r="N419" s="184">
        <f>N365/RES_summary!N$21</f>
        <v>116.78030863623549</v>
      </c>
      <c r="O419" s="184">
        <f>O365/RES_summary!O$21</f>
        <v>121.12700808278909</v>
      </c>
      <c r="P419" s="184">
        <f>P365/RES_summary!P$21</f>
        <v>95.681076566800613</v>
      </c>
      <c r="Q419" s="184">
        <f>Q365/RES_summary!Q$21</f>
        <v>100.72072542172337</v>
      </c>
    </row>
    <row r="420" spans="1:17" ht="12" customHeight="1" x14ac:dyDescent="0.25">
      <c r="A420" s="158" t="s">
        <v>65</v>
      </c>
      <c r="B420" s="157"/>
      <c r="C420" s="178">
        <f>C366/RES_summary!C$21</f>
        <v>91.084830045162278</v>
      </c>
      <c r="D420" s="178">
        <f>D366/RES_summary!D$21</f>
        <v>85.653533477344325</v>
      </c>
      <c r="E420" s="178">
        <f>E366/RES_summary!E$21</f>
        <v>87.714994879016047</v>
      </c>
      <c r="F420" s="178">
        <f>F366/RES_summary!F$21</f>
        <v>82.555167742315447</v>
      </c>
      <c r="G420" s="178">
        <f>G366/RES_summary!G$21</f>
        <v>78.115597822800325</v>
      </c>
      <c r="H420" s="178">
        <f>H366/RES_summary!H$21</f>
        <v>77.936107896115175</v>
      </c>
      <c r="I420" s="178">
        <f>I366/RES_summary!I$21</f>
        <v>67.119039461961037</v>
      </c>
      <c r="J420" s="178">
        <f>J366/RES_summary!J$21</f>
        <v>78.434186044679493</v>
      </c>
      <c r="K420" s="178">
        <f>K366/RES_summary!K$21</f>
        <v>77.328696794432858</v>
      </c>
      <c r="L420" s="178">
        <f>L366/RES_summary!L$21</f>
        <v>93.152402033681014</v>
      </c>
      <c r="M420" s="178">
        <f>M366/RES_summary!M$21</f>
        <v>67.953332447387396</v>
      </c>
      <c r="N420" s="178">
        <f>N366/RES_summary!N$21</f>
        <v>74.776240366836916</v>
      </c>
      <c r="O420" s="178">
        <f>O366/RES_summary!O$21</f>
        <v>80.307636593276911</v>
      </c>
      <c r="P420" s="178">
        <f>P366/RES_summary!P$21</f>
        <v>55.242188562215667</v>
      </c>
      <c r="Q420" s="178">
        <f>Q366/RES_summary!Q$21</f>
        <v>60.439842495892876</v>
      </c>
    </row>
    <row r="421" spans="1:17" ht="12" customHeight="1" x14ac:dyDescent="0.25">
      <c r="A421" s="23" t="s">
        <v>60</v>
      </c>
      <c r="B421" s="156"/>
      <c r="C421" s="177">
        <f>C367/RES_summary!C$21</f>
        <v>91.084830045162278</v>
      </c>
      <c r="D421" s="177">
        <f>D367/RES_summary!D$21</f>
        <v>85.653533477344325</v>
      </c>
      <c r="E421" s="177">
        <f>E367/RES_summary!E$21</f>
        <v>87.714994879016047</v>
      </c>
      <c r="F421" s="177">
        <f>F367/RES_summary!F$21</f>
        <v>82.555167742315447</v>
      </c>
      <c r="G421" s="177">
        <f>G367/RES_summary!G$21</f>
        <v>78.115597822800325</v>
      </c>
      <c r="H421" s="177">
        <f>H367/RES_summary!H$21</f>
        <v>77.936107896115175</v>
      </c>
      <c r="I421" s="177">
        <f>I367/RES_summary!I$21</f>
        <v>67.119039461961037</v>
      </c>
      <c r="J421" s="177">
        <f>J367/RES_summary!J$21</f>
        <v>78.434186044679493</v>
      </c>
      <c r="K421" s="177">
        <f>K367/RES_summary!K$21</f>
        <v>77.328696794432858</v>
      </c>
      <c r="L421" s="177">
        <f>L367/RES_summary!L$21</f>
        <v>93.152402033681014</v>
      </c>
      <c r="M421" s="177">
        <f>M367/RES_summary!M$21</f>
        <v>67.953332447387396</v>
      </c>
      <c r="N421" s="177">
        <f>N367/RES_summary!N$21</f>
        <v>74.776240366836916</v>
      </c>
      <c r="O421" s="177">
        <f>O367/RES_summary!O$21</f>
        <v>80.307636593276911</v>
      </c>
      <c r="P421" s="177">
        <f>P367/RES_summary!P$21</f>
        <v>55.242188562215667</v>
      </c>
      <c r="Q421" s="177">
        <f>Q367/RES_summary!Q$21</f>
        <v>60.439842495892876</v>
      </c>
    </row>
    <row r="422" spans="1:17" ht="12" customHeight="1" x14ac:dyDescent="0.25">
      <c r="A422" s="158" t="s">
        <v>112</v>
      </c>
      <c r="B422" s="157"/>
      <c r="C422" s="178">
        <f>C368/RES_summary!C$21</f>
        <v>8.3545565637672556</v>
      </c>
      <c r="D422" s="178">
        <f>D368/RES_summary!D$21</f>
        <v>8.052091619478464</v>
      </c>
      <c r="E422" s="178">
        <f>E368/RES_summary!E$21</f>
        <v>7.9670417540505083</v>
      </c>
      <c r="F422" s="178">
        <f>F368/RES_summary!F$21</f>
        <v>8.867001146370372</v>
      </c>
      <c r="G422" s="178">
        <f>G368/RES_summary!G$21</f>
        <v>8.9680988892241054</v>
      </c>
      <c r="H422" s="178">
        <f>H368/RES_summary!H$21</f>
        <v>9.0562174999448075</v>
      </c>
      <c r="I422" s="178">
        <f>I368/RES_summary!I$21</f>
        <v>8.9530540382528994</v>
      </c>
      <c r="J422" s="178">
        <f>J368/RES_summary!J$21</f>
        <v>9.5015540888604004</v>
      </c>
      <c r="K422" s="178">
        <f>K368/RES_summary!K$21</f>
        <v>9.5996357422596468</v>
      </c>
      <c r="L422" s="178">
        <f>L368/RES_summary!L$21</f>
        <v>9.5848248488472443</v>
      </c>
      <c r="M422" s="178">
        <f>M368/RES_summary!M$21</f>
        <v>9.9209487779347985</v>
      </c>
      <c r="N422" s="178">
        <f>N368/RES_summary!N$21</f>
        <v>9.8629756579993781</v>
      </c>
      <c r="O422" s="178">
        <f>O368/RES_summary!O$21</f>
        <v>9.8581662738935663</v>
      </c>
      <c r="P422" s="178">
        <f>P368/RES_summary!P$21</f>
        <v>9.7537129490974337</v>
      </c>
      <c r="Q422" s="178">
        <f>Q368/RES_summary!Q$21</f>
        <v>9.6769527703216287</v>
      </c>
    </row>
    <row r="423" spans="1:17" ht="12" customHeight="1" x14ac:dyDescent="0.25">
      <c r="A423" s="23" t="s">
        <v>60</v>
      </c>
      <c r="B423" s="156"/>
      <c r="C423" s="177">
        <f>C369/RES_summary!C$21</f>
        <v>8.3545565637672556</v>
      </c>
      <c r="D423" s="177">
        <f>D369/RES_summary!D$21</f>
        <v>8.052091619478464</v>
      </c>
      <c r="E423" s="177">
        <f>E369/RES_summary!E$21</f>
        <v>7.9670417540505083</v>
      </c>
      <c r="F423" s="177">
        <f>F369/RES_summary!F$21</f>
        <v>8.867001146370372</v>
      </c>
      <c r="G423" s="177">
        <f>G369/RES_summary!G$21</f>
        <v>8.9680988892241054</v>
      </c>
      <c r="H423" s="177">
        <f>H369/RES_summary!H$21</f>
        <v>9.0562174999448075</v>
      </c>
      <c r="I423" s="177">
        <f>I369/RES_summary!I$21</f>
        <v>8.9530540382528994</v>
      </c>
      <c r="J423" s="177">
        <f>J369/RES_summary!J$21</f>
        <v>9.5015540888604004</v>
      </c>
      <c r="K423" s="177">
        <f>K369/RES_summary!K$21</f>
        <v>9.5996357422596468</v>
      </c>
      <c r="L423" s="177">
        <f>L369/RES_summary!L$21</f>
        <v>9.5848248488472443</v>
      </c>
      <c r="M423" s="177">
        <f>M369/RES_summary!M$21</f>
        <v>9.9209487779347985</v>
      </c>
      <c r="N423" s="177">
        <f>N369/RES_summary!N$21</f>
        <v>9.8629756579993781</v>
      </c>
      <c r="O423" s="177">
        <f>O369/RES_summary!O$21</f>
        <v>9.8581662738935663</v>
      </c>
      <c r="P423" s="177">
        <f>P369/RES_summary!P$21</f>
        <v>9.7537129490974337</v>
      </c>
      <c r="Q423" s="177">
        <f>Q369/RES_summary!Q$21</f>
        <v>9.6769527703216287</v>
      </c>
    </row>
    <row r="424" spans="1:17" ht="12" customHeight="1" x14ac:dyDescent="0.25">
      <c r="A424" s="158" t="s">
        <v>63</v>
      </c>
      <c r="B424" s="157"/>
      <c r="C424" s="178">
        <f>C370/RES_summary!C$21</f>
        <v>19.553583759573172</v>
      </c>
      <c r="D424" s="178">
        <f>D370/RES_summary!D$21</f>
        <v>20.450781065379584</v>
      </c>
      <c r="E424" s="178">
        <f>E370/RES_summary!E$21</f>
        <v>20.384109432993338</v>
      </c>
      <c r="F424" s="178">
        <f>F370/RES_summary!F$21</f>
        <v>19.764175825403118</v>
      </c>
      <c r="G424" s="178">
        <f>G370/RES_summary!G$21</f>
        <v>19.610691184907044</v>
      </c>
      <c r="H424" s="178">
        <f>H370/RES_summary!H$21</f>
        <v>19.855440904567896</v>
      </c>
      <c r="I424" s="178">
        <f>I370/RES_summary!I$21</f>
        <v>19.822691967133458</v>
      </c>
      <c r="J424" s="178">
        <f>J370/RES_summary!J$21</f>
        <v>20.215499792901387</v>
      </c>
      <c r="K424" s="178">
        <f>K370/RES_summary!K$21</f>
        <v>20.474576805925444</v>
      </c>
      <c r="L424" s="178">
        <f>L370/RES_summary!L$21</f>
        <v>21.551978040873177</v>
      </c>
      <c r="M424" s="178">
        <f>M370/RES_summary!M$21</f>
        <v>22.40301068221018</v>
      </c>
      <c r="N424" s="178">
        <f>N370/RES_summary!N$21</f>
        <v>23.999569792781632</v>
      </c>
      <c r="O424" s="178">
        <f>O370/RES_summary!O$21</f>
        <v>23.083497456686931</v>
      </c>
      <c r="P424" s="178">
        <f>P370/RES_summary!P$21</f>
        <v>22.725810079896444</v>
      </c>
      <c r="Q424" s="178">
        <f>Q370/RES_summary!Q$21</f>
        <v>22.935576621120742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19.657006280620298</v>
      </c>
      <c r="D429" s="180">
        <f>D375/RES_summary!D$21</f>
        <v>20.591009777171823</v>
      </c>
      <c r="E429" s="180">
        <f>E375/RES_summary!E$21</f>
        <v>20.548804842841626</v>
      </c>
      <c r="F429" s="180">
        <f>F375/RES_summary!F$21</f>
        <v>19.934719722695274</v>
      </c>
      <c r="G429" s="180">
        <f>G375/RES_summary!G$21</f>
        <v>19.78245834506259</v>
      </c>
      <c r="H429" s="180">
        <f>H375/RES_summary!H$21</f>
        <v>20.025197016164523</v>
      </c>
      <c r="I429" s="180">
        <f>I375/RES_summary!I$21</f>
        <v>20.024526830553622</v>
      </c>
      <c r="J429" s="180">
        <f>J375/RES_summary!J$21</f>
        <v>20.462604762637643</v>
      </c>
      <c r="K429" s="180">
        <f>K375/RES_summary!K$21</f>
        <v>21.039515610010653</v>
      </c>
      <c r="L429" s="180">
        <f>L375/RES_summary!L$21</f>
        <v>21.879001475972302</v>
      </c>
      <c r="M429" s="180">
        <f>M375/RES_summary!M$21</f>
        <v>22.833157282980569</v>
      </c>
      <c r="N429" s="180">
        <f>N375/RES_summary!N$21</f>
        <v>24.549366805782537</v>
      </c>
      <c r="O429" s="180">
        <f>O375/RES_summary!O$21</f>
        <v>23.545607942790927</v>
      </c>
      <c r="P429" s="180">
        <f>P375/RES_summary!P$21</f>
        <v>23.188767623787097</v>
      </c>
      <c r="Q429" s="180">
        <f>Q375/RES_summary!Q$21</f>
        <v>23.395919463151422</v>
      </c>
    </row>
    <row r="430" spans="1:17" ht="12" customHeight="1" x14ac:dyDescent="0.25">
      <c r="A430" s="161" t="s">
        <v>141</v>
      </c>
      <c r="B430" s="160"/>
      <c r="C430" s="179">
        <f>C376/RES_summary!C$21</f>
        <v>18.532305965721438</v>
      </c>
      <c r="D430" s="179">
        <f>D376/RES_summary!D$21</f>
        <v>19.17743196321463</v>
      </c>
      <c r="E430" s="179">
        <f>E376/RES_summary!E$21</f>
        <v>19.075773533636529</v>
      </c>
      <c r="F430" s="179">
        <f>F376/RES_summary!F$21</f>
        <v>18.58028459777535</v>
      </c>
      <c r="G430" s="179">
        <f>G376/RES_summary!G$21</f>
        <v>18.453869344326339</v>
      </c>
      <c r="H430" s="179">
        <f>H376/RES_summary!H$21</f>
        <v>18.674443279582437</v>
      </c>
      <c r="I430" s="179">
        <f>I376/RES_summary!I$21</f>
        <v>18.612616154567675</v>
      </c>
      <c r="J430" s="179">
        <f>J376/RES_summary!J$21</f>
        <v>18.858843782606446</v>
      </c>
      <c r="K430" s="179">
        <f>K376/RES_summary!K$21</f>
        <v>19.198302229003986</v>
      </c>
      <c r="L430" s="179">
        <f>L376/RES_summary!L$21</f>
        <v>19.760104150224048</v>
      </c>
      <c r="M430" s="179">
        <f>M376/RES_summary!M$21</f>
        <v>20.274230588027901</v>
      </c>
      <c r="N430" s="179">
        <f>N376/RES_summary!N$21</f>
        <v>21.358849229459032</v>
      </c>
      <c r="O430" s="179">
        <f>O376/RES_summary!O$21</f>
        <v>20.622126004361334</v>
      </c>
      <c r="P430" s="179">
        <f>P376/RES_summary!P$21</f>
        <v>20.356843649500203</v>
      </c>
      <c r="Q430" s="179">
        <f>Q376/RES_summary!Q$21</f>
        <v>20.465128712462121</v>
      </c>
    </row>
    <row r="431" spans="1:17" ht="12" customHeight="1" x14ac:dyDescent="0.25">
      <c r="A431" s="148" t="s">
        <v>60</v>
      </c>
      <c r="B431" s="156"/>
      <c r="C431" s="177">
        <f>C377/RES_summary!C$21</f>
        <v>12.957819099230251</v>
      </c>
      <c r="D431" s="177">
        <f>D377/RES_summary!D$21</f>
        <v>13.516498299643883</v>
      </c>
      <c r="E431" s="177">
        <f>E377/RES_summary!E$21</f>
        <v>13.469086942435254</v>
      </c>
      <c r="F431" s="177">
        <f>F377/RES_summary!F$21</f>
        <v>13.06928582050427</v>
      </c>
      <c r="G431" s="177">
        <f>G377/RES_summary!G$21</f>
        <v>12.972047398492601</v>
      </c>
      <c r="H431" s="177">
        <f>H377/RES_summary!H$21</f>
        <v>13.134921839640253</v>
      </c>
      <c r="I431" s="177">
        <f>I377/RES_summary!I$21</f>
        <v>13.141978026895574</v>
      </c>
      <c r="J431" s="177">
        <f>J377/RES_summary!J$21</f>
        <v>13.447693437670004</v>
      </c>
      <c r="K431" s="177">
        <f>K377/RES_summary!K$21</f>
        <v>13.814748345413557</v>
      </c>
      <c r="L431" s="177">
        <f>L377/RES_summary!L$21</f>
        <v>14.386791636432937</v>
      </c>
      <c r="M431" s="177">
        <f>M377/RES_summary!M$21</f>
        <v>15.009712234101158</v>
      </c>
      <c r="N431" s="177">
        <f>N377/RES_summary!N$21</f>
        <v>16.119915145703395</v>
      </c>
      <c r="O431" s="177">
        <f>O377/RES_summary!O$21</f>
        <v>15.438310012764457</v>
      </c>
      <c r="P431" s="177">
        <f>P377/RES_summary!P$21</f>
        <v>15.198374187026198</v>
      </c>
      <c r="Q431" s="177">
        <f>Q377/RES_summary!Q$21</f>
        <v>15.319986562627687</v>
      </c>
    </row>
    <row r="432" spans="1:17" ht="12" customHeight="1" x14ac:dyDescent="0.25">
      <c r="A432" s="148" t="s">
        <v>59</v>
      </c>
      <c r="B432" s="156"/>
      <c r="C432" s="177">
        <f>C378/RES_summary!C$21</f>
        <v>5.5744868664911849</v>
      </c>
      <c r="D432" s="177">
        <f>D378/RES_summary!D$21</f>
        <v>5.6609336635707486</v>
      </c>
      <c r="E432" s="177">
        <f>E378/RES_summary!E$21</f>
        <v>5.6066865912012753</v>
      </c>
      <c r="F432" s="177">
        <f>F378/RES_summary!F$21</f>
        <v>5.5109987772710811</v>
      </c>
      <c r="G432" s="177">
        <f>G378/RES_summary!G$21</f>
        <v>5.4818219458337358</v>
      </c>
      <c r="H432" s="177">
        <f>H378/RES_summary!H$21</f>
        <v>5.5395214399421828</v>
      </c>
      <c r="I432" s="177">
        <f>I378/RES_summary!I$21</f>
        <v>5.4706381276721032</v>
      </c>
      <c r="J432" s="177">
        <f>J378/RES_summary!J$21</f>
        <v>5.4111503449364413</v>
      </c>
      <c r="K432" s="177">
        <f>K378/RES_summary!K$21</f>
        <v>5.3835538835904204</v>
      </c>
      <c r="L432" s="177">
        <f>L378/RES_summary!L$21</f>
        <v>5.3733125137911122</v>
      </c>
      <c r="M432" s="177">
        <f>M378/RES_summary!M$21</f>
        <v>5.2645183539267437</v>
      </c>
      <c r="N432" s="177">
        <f>N378/RES_summary!N$21</f>
        <v>5.2389340837556384</v>
      </c>
      <c r="O432" s="177">
        <f>O378/RES_summary!O$21</f>
        <v>5.1838159915968784</v>
      </c>
      <c r="P432" s="177">
        <f>P378/RES_summary!P$21</f>
        <v>5.1584694624740015</v>
      </c>
      <c r="Q432" s="177">
        <f>Q378/RES_summary!Q$21</f>
        <v>5.1451421498344327</v>
      </c>
    </row>
    <row r="433" spans="1:17" ht="12" customHeight="1" x14ac:dyDescent="0.25">
      <c r="A433" s="158" t="s">
        <v>62</v>
      </c>
      <c r="B433" s="157"/>
      <c r="C433" s="178">
        <f>C379/RES_summary!C$21</f>
        <v>6.2822423507923597</v>
      </c>
      <c r="D433" s="178">
        <f>D379/RES_summary!D$21</f>
        <v>6.5787455506708543</v>
      </c>
      <c r="E433" s="178">
        <f>E379/RES_summary!E$21</f>
        <v>6.6046368536115914</v>
      </c>
      <c r="F433" s="178">
        <f>F379/RES_summary!F$21</f>
        <v>6.4658012169082859</v>
      </c>
      <c r="G433" s="178">
        <f>G379/RES_summary!G$21</f>
        <v>6.4698453704719503</v>
      </c>
      <c r="H433" s="178">
        <f>H379/RES_summary!H$21</f>
        <v>6.5998777430803059</v>
      </c>
      <c r="I433" s="178">
        <f>I379/RES_summary!I$21</f>
        <v>6.9191396838843886</v>
      </c>
      <c r="J433" s="178">
        <f>J379/RES_summary!J$21</f>
        <v>6.9745256823697241</v>
      </c>
      <c r="K433" s="178">
        <f>K379/RES_summary!K$21</f>
        <v>7.1620763929266413</v>
      </c>
      <c r="L433" s="178">
        <f>L379/RES_summary!L$21</f>
        <v>7.0401743378286685</v>
      </c>
      <c r="M433" s="178">
        <f>M379/RES_summary!M$21</f>
        <v>7.9282529281607719</v>
      </c>
      <c r="N433" s="178">
        <f>N379/RES_summary!N$21</f>
        <v>8.1415228186175508</v>
      </c>
      <c r="O433" s="178">
        <f>O379/RES_summary!O$21</f>
        <v>7.8777077589316749</v>
      </c>
      <c r="P433" s="178">
        <f>P379/RES_summary!P$21</f>
        <v>7.9593649755910691</v>
      </c>
      <c r="Q433" s="178">
        <f>Q379/RES_summary!Q$21</f>
        <v>7.6683535343881344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6.2822423507923597</v>
      </c>
      <c r="D435" s="176">
        <f>D381/RES_summary!D$21</f>
        <v>6.5787455506708543</v>
      </c>
      <c r="E435" s="176">
        <f>E381/RES_summary!E$21</f>
        <v>6.6046368536115914</v>
      </c>
      <c r="F435" s="176">
        <f>F381/RES_summary!F$21</f>
        <v>6.4658012169082859</v>
      </c>
      <c r="G435" s="176">
        <f>G381/RES_summary!G$21</f>
        <v>6.4698453704719503</v>
      </c>
      <c r="H435" s="176">
        <f>H381/RES_summary!H$21</f>
        <v>6.5998777430803059</v>
      </c>
      <c r="I435" s="176">
        <f>I381/RES_summary!I$21</f>
        <v>6.9191396838843886</v>
      </c>
      <c r="J435" s="176">
        <f>J381/RES_summary!J$21</f>
        <v>6.9745256823697241</v>
      </c>
      <c r="K435" s="176">
        <f>K381/RES_summary!K$21</f>
        <v>7.1620763929266413</v>
      </c>
      <c r="L435" s="176">
        <f>L381/RES_summary!L$21</f>
        <v>7.0401743378286685</v>
      </c>
      <c r="M435" s="176">
        <f>M381/RES_summary!M$21</f>
        <v>7.9282529281607719</v>
      </c>
      <c r="N435" s="176">
        <f>N381/RES_summary!N$21</f>
        <v>8.1415228186175508</v>
      </c>
      <c r="O435" s="176">
        <f>O381/RES_summary!O$21</f>
        <v>7.8777077589316749</v>
      </c>
      <c r="P435" s="176">
        <f>P381/RES_summary!P$21</f>
        <v>7.9593649755910691</v>
      </c>
      <c r="Q435" s="176">
        <f>Q381/RES_summary!Q$21</f>
        <v>7.6683535343881344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129766</v>
      </c>
      <c r="C5" s="151">
        <f>RES_hhdet_num!C$161</f>
        <v>115201</v>
      </c>
      <c r="D5" s="151">
        <f>RES_hhdet_num!D$161</f>
        <v>111307.99999999999</v>
      </c>
      <c r="E5" s="151">
        <f>RES_hhdet_num!E$161</f>
        <v>108950</v>
      </c>
      <c r="F5" s="151">
        <f>RES_hhdet_num!F$161</f>
        <v>106182</v>
      </c>
      <c r="G5" s="151">
        <f>RES_hhdet_num!G$161</f>
        <v>101511</v>
      </c>
      <c r="H5" s="151">
        <f>RES_hhdet_num!H$161</f>
        <v>100252.00000000001</v>
      </c>
      <c r="I5" s="151">
        <f>RES_hhdet_num!I$161</f>
        <v>98227.999999999985</v>
      </c>
      <c r="J5" s="151">
        <f>RES_hhdet_num!J$161</f>
        <v>96223.999999999971</v>
      </c>
      <c r="K5" s="151">
        <f>RES_hhdet_num!K$161</f>
        <v>95160.999999999985</v>
      </c>
      <c r="L5" s="151">
        <f>RES_hhdet_num!L$161</f>
        <v>91828</v>
      </c>
      <c r="M5" s="151">
        <f>RES_hhdet_num!M$161</f>
        <v>90476</v>
      </c>
      <c r="N5" s="151">
        <f>RES_hhdet_num!N$161</f>
        <v>89231</v>
      </c>
      <c r="O5" s="151">
        <f>RES_hhdet_num!O$161</f>
        <v>88473.999999999985</v>
      </c>
      <c r="P5" s="151">
        <f>RES_hhdet_num!P$161</f>
        <v>87914</v>
      </c>
      <c r="Q5" s="151">
        <f>RES_hhdet_num!Q$161</f>
        <v>86588.999999999985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129766</v>
      </c>
      <c r="C7" s="67">
        <f>RES_hhdet_num!C$163</f>
        <v>115201</v>
      </c>
      <c r="D7" s="67">
        <f>RES_hhdet_num!D$163</f>
        <v>111307.99999999999</v>
      </c>
      <c r="E7" s="67">
        <f>RES_hhdet_num!E$163</f>
        <v>108950</v>
      </c>
      <c r="F7" s="67">
        <f>RES_hhdet_num!F$163</f>
        <v>106182</v>
      </c>
      <c r="G7" s="67">
        <f>RES_hhdet_num!G$163</f>
        <v>101511</v>
      </c>
      <c r="H7" s="67">
        <f>RES_hhdet_num!H$163</f>
        <v>100252.00000000001</v>
      </c>
      <c r="I7" s="67">
        <f>RES_hhdet_num!I$163</f>
        <v>98227.999999999985</v>
      </c>
      <c r="J7" s="67">
        <f>RES_hhdet_num!J$163</f>
        <v>96223.999999999971</v>
      </c>
      <c r="K7" s="67">
        <f>RES_hhdet_num!K$163</f>
        <v>95160.999999999985</v>
      </c>
      <c r="L7" s="67">
        <f>RES_hhdet_num!L$163</f>
        <v>91828</v>
      </c>
      <c r="M7" s="67">
        <f>RES_hhdet_num!M$163</f>
        <v>90476</v>
      </c>
      <c r="N7" s="67">
        <f>RES_hhdet_num!N$163</f>
        <v>89231</v>
      </c>
      <c r="O7" s="67">
        <f>RES_hhdet_num!O$163</f>
        <v>88473.999999999985</v>
      </c>
      <c r="P7" s="67">
        <f>RES_hhdet_num!P$163</f>
        <v>87914</v>
      </c>
      <c r="Q7" s="67">
        <f>RES_hhdet_num!Q$163</f>
        <v>86588.999999999985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850</v>
      </c>
      <c r="C9" s="67">
        <f>RES_hhdet_num!C$165</f>
        <v>755</v>
      </c>
      <c r="D9" s="67">
        <f>RES_hhdet_num!D$165</f>
        <v>748.99999999999989</v>
      </c>
      <c r="E9" s="67">
        <f>RES_hhdet_num!E$165</f>
        <v>735</v>
      </c>
      <c r="F9" s="67">
        <f>RES_hhdet_num!F$165</f>
        <v>733</v>
      </c>
      <c r="G9" s="67">
        <f>RES_hhdet_num!G$165</f>
        <v>696</v>
      </c>
      <c r="H9" s="67">
        <f>RES_hhdet_num!H$165</f>
        <v>712</v>
      </c>
      <c r="I9" s="67">
        <f>RES_hhdet_num!I$165</f>
        <v>765.99999999999989</v>
      </c>
      <c r="J9" s="67">
        <f>RES_hhdet_num!J$165</f>
        <v>824.99999999999989</v>
      </c>
      <c r="K9" s="67">
        <f>RES_hhdet_num!K$165</f>
        <v>1029.9999999999998</v>
      </c>
      <c r="L9" s="67">
        <f>RES_hhdet_num!L$165</f>
        <v>1152.9999999999998</v>
      </c>
      <c r="M9" s="67">
        <f>RES_hhdet_num!M$165</f>
        <v>1640.9999999999998</v>
      </c>
      <c r="N9" s="67">
        <f>RES_hhdet_num!N$165</f>
        <v>2160</v>
      </c>
      <c r="O9" s="67">
        <f>RES_hhdet_num!O$165</f>
        <v>2632</v>
      </c>
      <c r="P9" s="67">
        <f>RES_hhdet_num!P$165</f>
        <v>3110</v>
      </c>
      <c r="Q9" s="67">
        <f>RES_hhdet_num!Q$165</f>
        <v>3640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6129</v>
      </c>
      <c r="C11" s="67">
        <f>RES_hhdet_num!C$167</f>
        <v>7657</v>
      </c>
      <c r="D11" s="67">
        <f>RES_hhdet_num!D$167</f>
        <v>8123.9999999999982</v>
      </c>
      <c r="E11" s="67">
        <f>RES_hhdet_num!E$167</f>
        <v>8971.0000000000018</v>
      </c>
      <c r="F11" s="67">
        <f>RES_hhdet_num!F$167</f>
        <v>10350.000000000002</v>
      </c>
      <c r="G11" s="67">
        <f>RES_hhdet_num!G$167</f>
        <v>12786.000000000005</v>
      </c>
      <c r="H11" s="67">
        <f>RES_hhdet_num!H$167</f>
        <v>14061</v>
      </c>
      <c r="I11" s="67">
        <f>RES_hhdet_num!I$167</f>
        <v>15697.000000000002</v>
      </c>
      <c r="J11" s="67">
        <f>RES_hhdet_num!J$167</f>
        <v>17173.999999999993</v>
      </c>
      <c r="K11" s="67">
        <f>RES_hhdet_num!K$167</f>
        <v>17625.999999999996</v>
      </c>
      <c r="L11" s="67">
        <f>RES_hhdet_num!L$167</f>
        <v>17804</v>
      </c>
      <c r="M11" s="67">
        <f>RES_hhdet_num!M$167</f>
        <v>17859</v>
      </c>
      <c r="N11" s="67">
        <f>RES_hhdet_num!N$167</f>
        <v>18189</v>
      </c>
      <c r="O11" s="67">
        <f>RES_hhdet_num!O$167</f>
        <v>18287.000000000004</v>
      </c>
      <c r="P11" s="67">
        <f>RES_hhdet_num!P$167</f>
        <v>18333</v>
      </c>
      <c r="Q11" s="67">
        <f>RES_hhdet_num!Q$167</f>
        <v>18577.000000000004</v>
      </c>
    </row>
    <row r="12" spans="1:17" ht="12" customHeight="1" x14ac:dyDescent="0.25">
      <c r="A12" s="23" t="s">
        <v>143</v>
      </c>
      <c r="B12" s="67">
        <f>RES_hhdet_num!B$168</f>
        <v>154</v>
      </c>
      <c r="C12" s="67">
        <f>RES_hhdet_num!C$168</f>
        <v>215</v>
      </c>
      <c r="D12" s="67">
        <f>RES_hhdet_num!D$168</f>
        <v>248.99999999999991</v>
      </c>
      <c r="E12" s="67">
        <f>RES_hhdet_num!E$168</f>
        <v>296</v>
      </c>
      <c r="F12" s="67">
        <f>RES_hhdet_num!F$168</f>
        <v>369.00000000000011</v>
      </c>
      <c r="G12" s="67">
        <f>RES_hhdet_num!G$168</f>
        <v>480.00000000000023</v>
      </c>
      <c r="H12" s="67">
        <f>RES_hhdet_num!H$168</f>
        <v>540</v>
      </c>
      <c r="I12" s="67">
        <f>RES_hhdet_num!I$168</f>
        <v>633.00000000000023</v>
      </c>
      <c r="J12" s="67">
        <f>RES_hhdet_num!J$168</f>
        <v>729.99999999999966</v>
      </c>
      <c r="K12" s="67">
        <f>RES_hhdet_num!K$168</f>
        <v>816.00000000000011</v>
      </c>
      <c r="L12" s="67">
        <f>RES_hhdet_num!L$168</f>
        <v>871.99999999999977</v>
      </c>
      <c r="M12" s="67">
        <f>RES_hhdet_num!M$168</f>
        <v>906.99999999999989</v>
      </c>
      <c r="N12" s="67">
        <f>RES_hhdet_num!N$168</f>
        <v>946</v>
      </c>
      <c r="O12" s="67">
        <f>RES_hhdet_num!O$168</f>
        <v>970.99999999999989</v>
      </c>
      <c r="P12" s="67">
        <f>RES_hhdet_num!P$168</f>
        <v>985</v>
      </c>
      <c r="Q12" s="67">
        <f>RES_hhdet_num!Q$168</f>
        <v>997.00000000000011</v>
      </c>
    </row>
    <row r="13" spans="1:17" ht="12" customHeight="1" x14ac:dyDescent="0.25">
      <c r="A13" s="23" t="s">
        <v>142</v>
      </c>
      <c r="B13" s="67">
        <f>RES_hhdet_num!B$171</f>
        <v>120449</v>
      </c>
      <c r="C13" s="67">
        <f>RES_hhdet_num!C$171</f>
        <v>104396</v>
      </c>
      <c r="D13" s="67">
        <f>RES_hhdet_num!D$171</f>
        <v>99875.999999999985</v>
      </c>
      <c r="E13" s="67">
        <f>RES_hhdet_num!E$171</f>
        <v>96499</v>
      </c>
      <c r="F13" s="67">
        <f>RES_hhdet_num!F$171</f>
        <v>92175</v>
      </c>
      <c r="G13" s="67">
        <f>RES_hhdet_num!G$171</f>
        <v>85052</v>
      </c>
      <c r="H13" s="67">
        <f>RES_hhdet_num!H$171</f>
        <v>82484.000000000015</v>
      </c>
      <c r="I13" s="67">
        <f>RES_hhdet_num!I$171</f>
        <v>78724.999999999985</v>
      </c>
      <c r="J13" s="67">
        <f>RES_hhdet_num!J$171</f>
        <v>75127.999999999985</v>
      </c>
      <c r="K13" s="67">
        <f>RES_hhdet_num!K$171</f>
        <v>73324.999999999985</v>
      </c>
      <c r="L13" s="67">
        <f>RES_hhdet_num!L$171</f>
        <v>69737</v>
      </c>
      <c r="M13" s="67">
        <f>RES_hhdet_num!M$171</f>
        <v>68243</v>
      </c>
      <c r="N13" s="67">
        <f>RES_hhdet_num!N$171</f>
        <v>66630</v>
      </c>
      <c r="O13" s="67">
        <f>RES_hhdet_num!O$171</f>
        <v>65723.999999999985</v>
      </c>
      <c r="P13" s="67">
        <f>RES_hhdet_num!P$171</f>
        <v>65098.999999999993</v>
      </c>
      <c r="Q13" s="67">
        <f>RES_hhdet_num!Q$171</f>
        <v>63601.999999999985</v>
      </c>
    </row>
    <row r="14" spans="1:17" ht="12" customHeight="1" x14ac:dyDescent="0.25">
      <c r="A14" s="23" t="s">
        <v>141</v>
      </c>
      <c r="B14" s="67">
        <f>RES_hhdet_num!B$172</f>
        <v>3034</v>
      </c>
      <c r="C14" s="67">
        <f>RES_hhdet_num!C$172</f>
        <v>2933</v>
      </c>
      <c r="D14" s="67">
        <f>RES_hhdet_num!D$172</f>
        <v>3058.9999999999991</v>
      </c>
      <c r="E14" s="67">
        <f>RES_hhdet_num!E$172</f>
        <v>3184.0000000000005</v>
      </c>
      <c r="F14" s="67">
        <f>RES_hhdet_num!F$172</f>
        <v>3288.0000000000005</v>
      </c>
      <c r="G14" s="67">
        <f>RES_hhdet_num!G$172</f>
        <v>3193.0000000000005</v>
      </c>
      <c r="H14" s="67">
        <f>RES_hhdet_num!H$172</f>
        <v>3167.0000000000005</v>
      </c>
      <c r="I14" s="67">
        <f>RES_hhdet_num!I$172</f>
        <v>3172.9999999999995</v>
      </c>
      <c r="J14" s="67">
        <f>RES_hhdet_num!J$172</f>
        <v>3191.9999999999991</v>
      </c>
      <c r="K14" s="67">
        <f>RES_hhdet_num!K$172</f>
        <v>3393.9999999999991</v>
      </c>
      <c r="L14" s="67">
        <f>RES_hhdet_num!L$172</f>
        <v>3414.9999999999995</v>
      </c>
      <c r="M14" s="67">
        <f>RES_hhdet_num!M$172</f>
        <v>3466.9999999999986</v>
      </c>
      <c r="N14" s="67">
        <f>RES_hhdet_num!N$172</f>
        <v>3465.9999999999977</v>
      </c>
      <c r="O14" s="67">
        <f>RES_hhdet_num!O$172</f>
        <v>3491.9999999999986</v>
      </c>
      <c r="P14" s="67">
        <f>RES_hhdet_num!P$172</f>
        <v>3496.9999999999995</v>
      </c>
      <c r="Q14" s="67">
        <f>RES_hhdet_num!Q$172</f>
        <v>3412.9999999999995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46908</v>
      </c>
      <c r="C16" s="67">
        <f>RES_hhdet_num!C$176</f>
        <v>43538</v>
      </c>
      <c r="D16" s="67">
        <f>RES_hhdet_num!D$176</f>
        <v>37857.999999999993</v>
      </c>
      <c r="E16" s="67">
        <f>RES_hhdet_num!E$176</f>
        <v>35983</v>
      </c>
      <c r="F16" s="67">
        <f>RES_hhdet_num!F$176</f>
        <v>31907</v>
      </c>
      <c r="G16" s="67">
        <f>RES_hhdet_num!G$176</f>
        <v>27340.000000000004</v>
      </c>
      <c r="H16" s="67">
        <f>RES_hhdet_num!H$176</f>
        <v>27706.999999999993</v>
      </c>
      <c r="I16" s="67">
        <f>RES_hhdet_num!I$176</f>
        <v>25998.999999999993</v>
      </c>
      <c r="J16" s="67">
        <f>RES_hhdet_num!J$176</f>
        <v>25896.999999999993</v>
      </c>
      <c r="K16" s="67">
        <f>RES_hhdet_num!K$176</f>
        <v>25824.000000000004</v>
      </c>
      <c r="L16" s="67">
        <f>RES_hhdet_num!L$176</f>
        <v>29157.999999999996</v>
      </c>
      <c r="M16" s="67">
        <f>RES_hhdet_num!M$176</f>
        <v>22287</v>
      </c>
      <c r="N16" s="67">
        <f>RES_hhdet_num!N$176</f>
        <v>20554</v>
      </c>
      <c r="O16" s="67">
        <f>RES_hhdet_num!O$176</f>
        <v>19384.999999999996</v>
      </c>
      <c r="P16" s="67">
        <f>RES_hhdet_num!P$176</f>
        <v>12872.999999999996</v>
      </c>
      <c r="Q16" s="67">
        <f>RES_hhdet_num!Q$176</f>
        <v>12355.999999999998</v>
      </c>
    </row>
    <row r="17" spans="1:17" ht="12" customHeight="1" x14ac:dyDescent="0.25">
      <c r="A17" s="29" t="s">
        <v>140</v>
      </c>
      <c r="B17" s="83">
        <f>RES_hhdet_num!B$177</f>
        <v>82858</v>
      </c>
      <c r="C17" s="83">
        <f>RES_hhdet_num!C$177</f>
        <v>71663</v>
      </c>
      <c r="D17" s="83">
        <f>RES_hhdet_num!D$177</f>
        <v>73449.999999999985</v>
      </c>
      <c r="E17" s="83">
        <f>RES_hhdet_num!E$177</f>
        <v>72967</v>
      </c>
      <c r="F17" s="83">
        <f>RES_hhdet_num!F$177</f>
        <v>74275</v>
      </c>
      <c r="G17" s="83">
        <f>RES_hhdet_num!G$177</f>
        <v>74171</v>
      </c>
      <c r="H17" s="83">
        <f>RES_hhdet_num!H$177</f>
        <v>72545</v>
      </c>
      <c r="I17" s="83">
        <f>RES_hhdet_num!I$177</f>
        <v>72228.999999999985</v>
      </c>
      <c r="J17" s="83">
        <f>RES_hhdet_num!J$177</f>
        <v>70326.999999999985</v>
      </c>
      <c r="K17" s="83">
        <f>RES_hhdet_num!K$177</f>
        <v>69336.999999999971</v>
      </c>
      <c r="L17" s="83">
        <f>RES_hhdet_num!L$177</f>
        <v>62669.999999999985</v>
      </c>
      <c r="M17" s="83">
        <f>RES_hhdet_num!M$177</f>
        <v>68188.999999999985</v>
      </c>
      <c r="N17" s="83">
        <f>RES_hhdet_num!N$177</f>
        <v>68677</v>
      </c>
      <c r="O17" s="83">
        <f>RES_hhdet_num!O$177</f>
        <v>69088.999999999971</v>
      </c>
      <c r="P17" s="83">
        <f>RES_hhdet_num!P$177</f>
        <v>75040.999999999985</v>
      </c>
      <c r="Q17" s="83">
        <f>RES_hhdet_num!Q$177</f>
        <v>74233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14565</v>
      </c>
      <c r="D21" s="67">
        <f t="shared" ref="D21:Q21" si="0">C7+D35-D7</f>
        <v>8110.3750000000146</v>
      </c>
      <c r="E21" s="67">
        <f t="shared" si="0"/>
        <v>8110.3749999999854</v>
      </c>
      <c r="F21" s="67">
        <f t="shared" si="0"/>
        <v>8110.375</v>
      </c>
      <c r="G21" s="67">
        <f t="shared" si="0"/>
        <v>8110.375</v>
      </c>
      <c r="H21" s="67">
        <f t="shared" si="0"/>
        <v>8110.3749999999854</v>
      </c>
      <c r="I21" s="67">
        <f t="shared" si="0"/>
        <v>8110.3750000000291</v>
      </c>
      <c r="J21" s="67">
        <f t="shared" si="0"/>
        <v>8110.3750000000146</v>
      </c>
      <c r="K21" s="67">
        <f t="shared" si="0"/>
        <v>8110.3749999999854</v>
      </c>
      <c r="L21" s="67">
        <f t="shared" si="0"/>
        <v>8110.3749999999854</v>
      </c>
      <c r="M21" s="67">
        <f t="shared" si="0"/>
        <v>8110.375</v>
      </c>
      <c r="N21" s="67">
        <f t="shared" si="0"/>
        <v>8110.375</v>
      </c>
      <c r="O21" s="67">
        <f t="shared" si="0"/>
        <v>8110.3750000000146</v>
      </c>
      <c r="P21" s="67">
        <f t="shared" si="0"/>
        <v>8110.3749999999854</v>
      </c>
      <c r="Q21" s="67">
        <f t="shared" si="0"/>
        <v>8110.3750000000146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194</v>
      </c>
      <c r="D23" s="67">
        <f t="shared" si="1"/>
        <v>94.000000000000114</v>
      </c>
      <c r="E23" s="67">
        <f t="shared" si="1"/>
        <v>97.999999999999886</v>
      </c>
      <c r="F23" s="67">
        <f t="shared" si="1"/>
        <v>82</v>
      </c>
      <c r="G23" s="67">
        <f t="shared" si="1"/>
        <v>105</v>
      </c>
      <c r="H23" s="67">
        <f t="shared" si="1"/>
        <v>79.5</v>
      </c>
      <c r="I23" s="67">
        <f t="shared" si="1"/>
        <v>88.000000000000114</v>
      </c>
      <c r="J23" s="67">
        <f t="shared" si="1"/>
        <v>135</v>
      </c>
      <c r="K23" s="67">
        <f t="shared" si="1"/>
        <v>118.00000000000023</v>
      </c>
      <c r="L23" s="67">
        <f t="shared" si="1"/>
        <v>102</v>
      </c>
      <c r="M23" s="67">
        <f t="shared" si="1"/>
        <v>105</v>
      </c>
      <c r="N23" s="67">
        <f t="shared" si="1"/>
        <v>111</v>
      </c>
      <c r="O23" s="67">
        <f t="shared" si="1"/>
        <v>122</v>
      </c>
      <c r="P23" s="67">
        <f t="shared" si="1"/>
        <v>119</v>
      </c>
      <c r="Q23" s="67">
        <f t="shared" si="1"/>
        <v>165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722.19212080792749</v>
      </c>
      <c r="D25" s="67">
        <f t="shared" si="2"/>
        <v>570.89416825057924</v>
      </c>
      <c r="E25" s="67">
        <f t="shared" si="2"/>
        <v>449.35010005779077</v>
      </c>
      <c r="F25" s="67">
        <f t="shared" si="2"/>
        <v>380.71417796499372</v>
      </c>
      <c r="G25" s="67">
        <f t="shared" si="2"/>
        <v>377.54432381319566</v>
      </c>
      <c r="H25" s="67">
        <f t="shared" si="2"/>
        <v>287.25</v>
      </c>
      <c r="I25" s="67">
        <f t="shared" si="2"/>
        <v>287.25000000000182</v>
      </c>
      <c r="J25" s="67">
        <f t="shared" si="2"/>
        <v>287.25000000000364</v>
      </c>
      <c r="K25" s="67">
        <f t="shared" si="2"/>
        <v>1216.1316489021119</v>
      </c>
      <c r="L25" s="67">
        <f t="shared" si="2"/>
        <v>583.67925174509219</v>
      </c>
      <c r="M25" s="67">
        <f t="shared" si="2"/>
        <v>1071.8372781728176</v>
      </c>
      <c r="N25" s="67">
        <f t="shared" si="2"/>
        <v>992.57053643919426</v>
      </c>
      <c r="O25" s="67">
        <f t="shared" si="2"/>
        <v>1642.1506144747473</v>
      </c>
      <c r="P25" s="67">
        <f t="shared" si="2"/>
        <v>2225.1826660243714</v>
      </c>
      <c r="Q25" s="67">
        <f t="shared" si="2"/>
        <v>5529.6598951549931</v>
      </c>
    </row>
    <row r="26" spans="1:17" ht="12" customHeight="1" x14ac:dyDescent="0.25">
      <c r="A26" s="23" t="s">
        <v>143</v>
      </c>
      <c r="B26" s="67"/>
      <c r="C26" s="67">
        <f t="shared" si="2"/>
        <v>63.182879192073187</v>
      </c>
      <c r="D26" s="67">
        <f t="shared" si="2"/>
        <v>31.811379602953565</v>
      </c>
      <c r="E26" s="67">
        <f t="shared" si="2"/>
        <v>42.759920709583298</v>
      </c>
      <c r="F26" s="67">
        <f t="shared" si="2"/>
        <v>62.683301875589109</v>
      </c>
      <c r="G26" s="67">
        <f t="shared" si="2"/>
        <v>105.5489428754654</v>
      </c>
      <c r="H26" s="67">
        <f t="shared" si="2"/>
        <v>50.849529592039744</v>
      </c>
      <c r="I26" s="67">
        <f t="shared" si="2"/>
        <v>65.632166167449896</v>
      </c>
      <c r="J26" s="67">
        <f t="shared" si="2"/>
        <v>55.673841727406739</v>
      </c>
      <c r="K26" s="67">
        <f t="shared" si="2"/>
        <v>75.518578025706233</v>
      </c>
      <c r="L26" s="67">
        <f t="shared" si="2"/>
        <v>29.173320140595365</v>
      </c>
      <c r="M26" s="67">
        <f t="shared" si="2"/>
        <v>25.826500226466692</v>
      </c>
      <c r="N26" s="67">
        <f t="shared" si="2"/>
        <v>54.534130594979274</v>
      </c>
      <c r="O26" s="67">
        <f t="shared" si="2"/>
        <v>87.146288550869599</v>
      </c>
      <c r="P26" s="67">
        <f t="shared" si="2"/>
        <v>117.24051438495098</v>
      </c>
      <c r="Q26" s="67">
        <f t="shared" si="2"/>
        <v>319.96438548338335</v>
      </c>
    </row>
    <row r="27" spans="1:17" ht="12" customHeight="1" x14ac:dyDescent="0.25">
      <c r="A27" s="23" t="s">
        <v>142</v>
      </c>
      <c r="B27" s="67"/>
      <c r="C27" s="67">
        <f t="shared" si="2"/>
        <v>16053</v>
      </c>
      <c r="D27" s="67">
        <f t="shared" si="2"/>
        <v>11292.000000000015</v>
      </c>
      <c r="E27" s="67">
        <f t="shared" si="2"/>
        <v>11291.999999999985</v>
      </c>
      <c r="F27" s="67">
        <f t="shared" si="2"/>
        <v>11292</v>
      </c>
      <c r="G27" s="67">
        <f t="shared" si="2"/>
        <v>11914.065687454087</v>
      </c>
      <c r="H27" s="67">
        <f t="shared" si="2"/>
        <v>11291.999999999985</v>
      </c>
      <c r="I27" s="67">
        <f t="shared" si="2"/>
        <v>11292.000000000029</v>
      </c>
      <c r="J27" s="67">
        <f t="shared" si="2"/>
        <v>11292</v>
      </c>
      <c r="K27" s="67">
        <f t="shared" si="2"/>
        <v>11292</v>
      </c>
      <c r="L27" s="67">
        <f t="shared" si="2"/>
        <v>15087.214671225418</v>
      </c>
      <c r="M27" s="67">
        <f t="shared" si="2"/>
        <v>16463.209284213386</v>
      </c>
      <c r="N27" s="67">
        <f t="shared" si="2"/>
        <v>16029.795668440856</v>
      </c>
      <c r="O27" s="67">
        <f t="shared" si="2"/>
        <v>14322.031025431308</v>
      </c>
      <c r="P27" s="67">
        <f t="shared" si="2"/>
        <v>13292.894427419094</v>
      </c>
      <c r="Q27" s="67">
        <f t="shared" si="2"/>
        <v>7001.7105134521844</v>
      </c>
    </row>
    <row r="28" spans="1:17" ht="12" customHeight="1" x14ac:dyDescent="0.25">
      <c r="A28" s="23" t="s">
        <v>141</v>
      </c>
      <c r="B28" s="67"/>
      <c r="C28" s="67">
        <f t="shared" si="2"/>
        <v>284.25</v>
      </c>
      <c r="D28" s="67">
        <f t="shared" si="2"/>
        <v>284.25000000000091</v>
      </c>
      <c r="E28" s="67">
        <f t="shared" si="2"/>
        <v>284.24999999999909</v>
      </c>
      <c r="F28" s="67">
        <f t="shared" si="2"/>
        <v>284.25000000000045</v>
      </c>
      <c r="G28" s="67">
        <f t="shared" si="2"/>
        <v>284.25000000000045</v>
      </c>
      <c r="H28" s="67">
        <f t="shared" si="2"/>
        <v>284.25</v>
      </c>
      <c r="I28" s="67">
        <f t="shared" si="2"/>
        <v>284.25000000000045</v>
      </c>
      <c r="J28" s="67">
        <f t="shared" si="2"/>
        <v>284.25</v>
      </c>
      <c r="K28" s="67">
        <f t="shared" si="2"/>
        <v>284.25</v>
      </c>
      <c r="L28" s="67">
        <f t="shared" si="2"/>
        <v>523.74087662810871</v>
      </c>
      <c r="M28" s="67">
        <f t="shared" si="2"/>
        <v>572.15073655399283</v>
      </c>
      <c r="N28" s="67">
        <f t="shared" si="2"/>
        <v>546.85181139973156</v>
      </c>
      <c r="O28" s="67">
        <f t="shared" si="2"/>
        <v>391.31224125736207</v>
      </c>
      <c r="P28" s="67">
        <f t="shared" si="2"/>
        <v>500.05927589011799</v>
      </c>
      <c r="Q28" s="67">
        <f t="shared" si="2"/>
        <v>651.56932019680562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5863.5</v>
      </c>
      <c r="D30" s="67">
        <f t="shared" si="3"/>
        <v>6505.9285942148636</v>
      </c>
      <c r="E30" s="67">
        <f t="shared" si="3"/>
        <v>4728.541539232232</v>
      </c>
      <c r="F30" s="67">
        <f t="shared" si="3"/>
        <v>5075.7883323839415</v>
      </c>
      <c r="G30" s="67">
        <f t="shared" si="3"/>
        <v>5271.4874377352753</v>
      </c>
      <c r="H30" s="67">
        <f t="shared" si="3"/>
        <v>4644.5697671278394</v>
      </c>
      <c r="I30" s="67">
        <f t="shared" si="3"/>
        <v>4812.2788430569854</v>
      </c>
      <c r="J30" s="67">
        <f t="shared" si="3"/>
        <v>4714.2497130402189</v>
      </c>
      <c r="K30" s="67">
        <f t="shared" si="3"/>
        <v>4398.0000000000036</v>
      </c>
      <c r="L30" s="67">
        <f t="shared" si="3"/>
        <v>5223.9285942148599</v>
      </c>
      <c r="M30" s="67">
        <f t="shared" si="3"/>
        <v>8064.6202778312254</v>
      </c>
      <c r="N30" s="67">
        <f t="shared" si="3"/>
        <v>5397.7883323839415</v>
      </c>
      <c r="O30" s="67">
        <f t="shared" si="3"/>
        <v>4990.0125622647283</v>
      </c>
      <c r="P30" s="67">
        <f t="shared" si="3"/>
        <v>6512</v>
      </c>
      <c r="Q30" s="67">
        <f t="shared" si="3"/>
        <v>1173.4999999999982</v>
      </c>
    </row>
    <row r="31" spans="1:17" ht="12" customHeight="1" x14ac:dyDescent="0.25">
      <c r="A31" s="29" t="s">
        <v>140</v>
      </c>
      <c r="B31" s="83"/>
      <c r="C31" s="83">
        <f t="shared" si="3"/>
        <v>11195</v>
      </c>
      <c r="D31" s="83">
        <f t="shared" si="3"/>
        <v>7767.7500000000146</v>
      </c>
      <c r="E31" s="83">
        <f t="shared" si="3"/>
        <v>7767.7499999999854</v>
      </c>
      <c r="F31" s="83">
        <f t="shared" si="3"/>
        <v>7767.75</v>
      </c>
      <c r="G31" s="83">
        <f t="shared" si="3"/>
        <v>7767.75</v>
      </c>
      <c r="H31" s="83">
        <f t="shared" si="3"/>
        <v>7767.7500000000146</v>
      </c>
      <c r="I31" s="83">
        <f t="shared" si="3"/>
        <v>7767.7500000000146</v>
      </c>
      <c r="J31" s="83">
        <f t="shared" si="3"/>
        <v>7767.75</v>
      </c>
      <c r="K31" s="83">
        <f t="shared" si="3"/>
        <v>7767.75</v>
      </c>
      <c r="L31" s="83">
        <f t="shared" si="3"/>
        <v>11159.196405785144</v>
      </c>
      <c r="M31" s="83">
        <f t="shared" si="3"/>
        <v>12385.166539232232</v>
      </c>
      <c r="N31" s="83">
        <f t="shared" si="3"/>
        <v>12110.336667616051</v>
      </c>
      <c r="O31" s="83">
        <f t="shared" si="3"/>
        <v>10615.112437735312</v>
      </c>
      <c r="P31" s="83">
        <f t="shared" si="3"/>
        <v>13400.194767127818</v>
      </c>
      <c r="Q31" s="83">
        <f t="shared" si="3"/>
        <v>13145.528843056964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0</v>
      </c>
      <c r="D35" s="67">
        <f>RES_hhdet_in!D$163</f>
        <v>4217.375</v>
      </c>
      <c r="E35" s="67">
        <f>RES_hhdet_in!E$163</f>
        <v>5752.3749999999991</v>
      </c>
      <c r="F35" s="67">
        <f>RES_hhdet_in!F$163</f>
        <v>5342.3750000000009</v>
      </c>
      <c r="G35" s="67">
        <f>RES_hhdet_in!G$163</f>
        <v>3439.375</v>
      </c>
      <c r="H35" s="67">
        <f>RES_hhdet_in!H$163</f>
        <v>6851.375</v>
      </c>
      <c r="I35" s="67">
        <f>RES_hhdet_in!I$163</f>
        <v>6086.375</v>
      </c>
      <c r="J35" s="67">
        <f>RES_hhdet_in!J$163</f>
        <v>6106.3749999999991</v>
      </c>
      <c r="K35" s="67">
        <f>RES_hhdet_in!K$163</f>
        <v>7047.3750000000009</v>
      </c>
      <c r="L35" s="67">
        <f>RES_hhdet_in!L$163</f>
        <v>4777.3750000000009</v>
      </c>
      <c r="M35" s="67">
        <f>RES_hhdet_in!M$163</f>
        <v>6758.375</v>
      </c>
      <c r="N35" s="67">
        <f>RES_hhdet_in!N$163</f>
        <v>6865.3750000000009</v>
      </c>
      <c r="O35" s="67">
        <f>RES_hhdet_in!O$163</f>
        <v>7353.375</v>
      </c>
      <c r="P35" s="67">
        <f>RES_hhdet_in!P$163</f>
        <v>7550.375</v>
      </c>
      <c r="Q35" s="67">
        <f>RES_hhdet_in!Q$163</f>
        <v>6785.375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99</v>
      </c>
      <c r="D37" s="67">
        <f>RES_hhdet_in!D$165</f>
        <v>88</v>
      </c>
      <c r="E37" s="67">
        <f>RES_hhdet_in!E$165</f>
        <v>84</v>
      </c>
      <c r="F37" s="67">
        <f>RES_hhdet_in!F$165</f>
        <v>80</v>
      </c>
      <c r="G37" s="67">
        <f>RES_hhdet_in!G$165</f>
        <v>68</v>
      </c>
      <c r="H37" s="67">
        <f>RES_hhdet_in!H$165</f>
        <v>95.5</v>
      </c>
      <c r="I37" s="67">
        <f>RES_hhdet_in!I$165</f>
        <v>142</v>
      </c>
      <c r="J37" s="67">
        <f>RES_hhdet_in!J$165</f>
        <v>194</v>
      </c>
      <c r="K37" s="67">
        <f>RES_hhdet_in!K$165</f>
        <v>323</v>
      </c>
      <c r="L37" s="67">
        <f>RES_hhdet_in!L$165</f>
        <v>225</v>
      </c>
      <c r="M37" s="67">
        <f>RES_hhdet_in!M$165</f>
        <v>593</v>
      </c>
      <c r="N37" s="67">
        <f>RES_hhdet_in!N$165</f>
        <v>630</v>
      </c>
      <c r="O37" s="67">
        <f>RES_hhdet_in!O$165</f>
        <v>594</v>
      </c>
      <c r="P37" s="67">
        <f>RES_hhdet_in!P$165</f>
        <v>597</v>
      </c>
      <c r="Q37" s="67">
        <f>RES_hhdet_in!Q$165</f>
        <v>695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2250.192120807927</v>
      </c>
      <c r="D39" s="67">
        <f>RES_hhdet_in!D$167</f>
        <v>1037.8941682505779</v>
      </c>
      <c r="E39" s="67">
        <f>RES_hhdet_in!E$167</f>
        <v>1296.3501000577935</v>
      </c>
      <c r="F39" s="67">
        <f>RES_hhdet_in!F$167</f>
        <v>1759.7141779649935</v>
      </c>
      <c r="G39" s="67">
        <f>RES_hhdet_in!G$167</f>
        <v>2813.5443238131993</v>
      </c>
      <c r="H39" s="67">
        <f>RES_hhdet_in!H$167</f>
        <v>1562.2499999999941</v>
      </c>
      <c r="I39" s="67">
        <f>RES_hhdet_in!I$167</f>
        <v>1923.2500000000036</v>
      </c>
      <c r="J39" s="67">
        <f>RES_hhdet_in!J$167</f>
        <v>1764.2499999999936</v>
      </c>
      <c r="K39" s="67">
        <f>RES_hhdet_in!K$167</f>
        <v>1668.1316489021165</v>
      </c>
      <c r="L39" s="67">
        <f>RES_hhdet_in!L$167</f>
        <v>761.67925174509526</v>
      </c>
      <c r="M39" s="67">
        <f>RES_hhdet_in!M$167</f>
        <v>1126.837278172819</v>
      </c>
      <c r="N39" s="67">
        <f>RES_hhdet_in!N$167</f>
        <v>1322.5705364391954</v>
      </c>
      <c r="O39" s="67">
        <f>RES_hhdet_in!O$167</f>
        <v>1740.1506144747518</v>
      </c>
      <c r="P39" s="67">
        <f>RES_hhdet_in!P$167</f>
        <v>2271.1826660243664</v>
      </c>
      <c r="Q39" s="67">
        <f>RES_hhdet_in!Q$167</f>
        <v>5773.6598951549986</v>
      </c>
    </row>
    <row r="40" spans="1:17" ht="12" customHeight="1" x14ac:dyDescent="0.25">
      <c r="A40" s="23" t="s">
        <v>143</v>
      </c>
      <c r="B40" s="67"/>
      <c r="C40" s="67">
        <f>RES_hhdet_in!C$168</f>
        <v>124.18287919207317</v>
      </c>
      <c r="D40" s="67">
        <f>RES_hhdet_in!D$168</f>
        <v>65.811379602953465</v>
      </c>
      <c r="E40" s="67">
        <f>RES_hhdet_in!E$168</f>
        <v>89.759920709583369</v>
      </c>
      <c r="F40" s="67">
        <f>RES_hhdet_in!F$168</f>
        <v>135.68330187558919</v>
      </c>
      <c r="G40" s="67">
        <f>RES_hhdet_in!G$168</f>
        <v>216.54894287546554</v>
      </c>
      <c r="H40" s="67">
        <f>RES_hhdet_in!H$168</f>
        <v>110.84952959203957</v>
      </c>
      <c r="I40" s="67">
        <f>RES_hhdet_in!I$168</f>
        <v>158.63216616745009</v>
      </c>
      <c r="J40" s="67">
        <f>RES_hhdet_in!J$168</f>
        <v>152.67384172740623</v>
      </c>
      <c r="K40" s="67">
        <f>RES_hhdet_in!K$168</f>
        <v>161.51857802570669</v>
      </c>
      <c r="L40" s="67">
        <f>RES_hhdet_in!L$168</f>
        <v>85.173320140595024</v>
      </c>
      <c r="M40" s="67">
        <f>RES_hhdet_in!M$168</f>
        <v>60.826500226466806</v>
      </c>
      <c r="N40" s="67">
        <f>RES_hhdet_in!N$168</f>
        <v>93.534130594979374</v>
      </c>
      <c r="O40" s="67">
        <f>RES_hhdet_in!O$168</f>
        <v>112.14628855086954</v>
      </c>
      <c r="P40" s="67">
        <f>RES_hhdet_in!P$168</f>
        <v>131.24051438495115</v>
      </c>
      <c r="Q40" s="67">
        <f>RES_hhdet_in!Q$168</f>
        <v>331.96438548338347</v>
      </c>
    </row>
    <row r="41" spans="1:17" ht="12" customHeight="1" x14ac:dyDescent="0.25">
      <c r="A41" s="23" t="s">
        <v>142</v>
      </c>
      <c r="B41" s="67"/>
      <c r="C41" s="67">
        <f>RES_hhdet_in!C$171</f>
        <v>0</v>
      </c>
      <c r="D41" s="67">
        <f>RES_hhdet_in!D$171</f>
        <v>6772</v>
      </c>
      <c r="E41" s="67">
        <f>RES_hhdet_in!E$171</f>
        <v>7914.9999999999982</v>
      </c>
      <c r="F41" s="67">
        <f>RES_hhdet_in!F$171</f>
        <v>6967.9999999999991</v>
      </c>
      <c r="G41" s="67">
        <f>RES_hhdet_in!G$171</f>
        <v>4791.0656874540909</v>
      </c>
      <c r="H41" s="67">
        <f>RES_hhdet_in!H$171</f>
        <v>8724.0000000000073</v>
      </c>
      <c r="I41" s="67">
        <f>RES_hhdet_in!I$171</f>
        <v>7533.0000000000036</v>
      </c>
      <c r="J41" s="67">
        <f>RES_hhdet_in!J$171</f>
        <v>7695</v>
      </c>
      <c r="K41" s="67">
        <f>RES_hhdet_in!K$171</f>
        <v>9488.9999999999945</v>
      </c>
      <c r="L41" s="67">
        <f>RES_hhdet_in!L$171</f>
        <v>11499.214671225429</v>
      </c>
      <c r="M41" s="67">
        <f>RES_hhdet_in!M$171</f>
        <v>14969.209284213382</v>
      </c>
      <c r="N41" s="67">
        <f>RES_hhdet_in!N$171</f>
        <v>14416.795668440851</v>
      </c>
      <c r="O41" s="67">
        <f>RES_hhdet_in!O$171</f>
        <v>13416.031025431301</v>
      </c>
      <c r="P41" s="67">
        <f>RES_hhdet_in!P$171</f>
        <v>12667.894427419109</v>
      </c>
      <c r="Q41" s="67">
        <f>RES_hhdet_in!Q$171</f>
        <v>5504.7105134521789</v>
      </c>
    </row>
    <row r="42" spans="1:17" ht="12" customHeight="1" x14ac:dyDescent="0.25">
      <c r="A42" s="23" t="s">
        <v>141</v>
      </c>
      <c r="B42" s="67"/>
      <c r="C42" s="67">
        <f>RES_hhdet_in!C$172</f>
        <v>183.25</v>
      </c>
      <c r="D42" s="67">
        <f>RES_hhdet_in!D$172</f>
        <v>410.24999999999989</v>
      </c>
      <c r="E42" s="67">
        <f>RES_hhdet_in!E$172</f>
        <v>409.25000000000057</v>
      </c>
      <c r="F42" s="67">
        <f>RES_hhdet_in!F$172</f>
        <v>388.25000000000023</v>
      </c>
      <c r="G42" s="67">
        <f>RES_hhdet_in!G$172</f>
        <v>189.25000000000023</v>
      </c>
      <c r="H42" s="67">
        <f>RES_hhdet_in!H$172</f>
        <v>258.24999999999989</v>
      </c>
      <c r="I42" s="67">
        <f>RES_hhdet_in!I$172</f>
        <v>290.24999999999977</v>
      </c>
      <c r="J42" s="67">
        <f>RES_hhdet_in!J$172</f>
        <v>303.24999999999972</v>
      </c>
      <c r="K42" s="67">
        <f>RES_hhdet_in!K$172</f>
        <v>486.25000000000011</v>
      </c>
      <c r="L42" s="67">
        <f>RES_hhdet_in!L$172</f>
        <v>544.74087662810905</v>
      </c>
      <c r="M42" s="67">
        <f>RES_hhdet_in!M$172</f>
        <v>624.15073655399192</v>
      </c>
      <c r="N42" s="67">
        <f>RES_hhdet_in!N$172</f>
        <v>545.85181139973054</v>
      </c>
      <c r="O42" s="67">
        <f>RES_hhdet_in!O$172</f>
        <v>417.31224125736316</v>
      </c>
      <c r="P42" s="67">
        <f>RES_hhdet_in!P$172</f>
        <v>505.05927589011884</v>
      </c>
      <c r="Q42" s="67">
        <f>RES_hhdet_in!Q$172</f>
        <v>567.56932019680551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2493.5</v>
      </c>
      <c r="D44" s="67">
        <f>RES_hhdet_in!D$176</f>
        <v>825.92859421485866</v>
      </c>
      <c r="E44" s="67">
        <f>RES_hhdet_in!E$176</f>
        <v>2853.5415392322357</v>
      </c>
      <c r="F44" s="67">
        <f>RES_hhdet_in!F$176</f>
        <v>999.788332383941</v>
      </c>
      <c r="G44" s="67">
        <f>RES_hhdet_in!G$176</f>
        <v>704.48743773527985</v>
      </c>
      <c r="H44" s="67">
        <f>RES_hhdet_in!H$176</f>
        <v>5011.5697671278276</v>
      </c>
      <c r="I44" s="67">
        <f>RES_hhdet_in!I$176</f>
        <v>3104.2788430569835</v>
      </c>
      <c r="J44" s="67">
        <f>RES_hhdet_in!J$176</f>
        <v>4612.2497130402189</v>
      </c>
      <c r="K44" s="67">
        <f>RES_hhdet_in!K$176</f>
        <v>4325.0000000000127</v>
      </c>
      <c r="L44" s="67">
        <f>RES_hhdet_in!L$176</f>
        <v>8557.9285942148526</v>
      </c>
      <c r="M44" s="67">
        <f>RES_hhdet_in!M$176</f>
        <v>1193.6202778312281</v>
      </c>
      <c r="N44" s="67">
        <f>RES_hhdet_in!N$176</f>
        <v>3664.7883323839401</v>
      </c>
      <c r="O44" s="67">
        <f>RES_hhdet_in!O$176</f>
        <v>3821.0125622647229</v>
      </c>
      <c r="P44" s="67">
        <f>RES_hhdet_in!P$176</f>
        <v>0</v>
      </c>
      <c r="Q44" s="67">
        <f>RES_hhdet_in!Q$176</f>
        <v>656.5</v>
      </c>
    </row>
    <row r="45" spans="1:17" ht="12" customHeight="1" x14ac:dyDescent="0.25">
      <c r="A45" s="29" t="s">
        <v>140</v>
      </c>
      <c r="B45" s="83"/>
      <c r="C45" s="83">
        <f>RES_hhdet_in!C$177</f>
        <v>0</v>
      </c>
      <c r="D45" s="83">
        <f>RES_hhdet_in!D$177</f>
        <v>9554.7499999999964</v>
      </c>
      <c r="E45" s="83">
        <f>RES_hhdet_in!E$177</f>
        <v>7284.7500000000036</v>
      </c>
      <c r="F45" s="83">
        <f>RES_hhdet_in!F$177</f>
        <v>9075.7499999999927</v>
      </c>
      <c r="G45" s="83">
        <f>RES_hhdet_in!G$177</f>
        <v>7663.7499999999973</v>
      </c>
      <c r="H45" s="83">
        <f>RES_hhdet_in!H$177</f>
        <v>6141.7500000000091</v>
      </c>
      <c r="I45" s="83">
        <f>RES_hhdet_in!I$177</f>
        <v>7451.7500000000018</v>
      </c>
      <c r="J45" s="83">
        <f>RES_hhdet_in!J$177</f>
        <v>5865.7499999999991</v>
      </c>
      <c r="K45" s="83">
        <f>RES_hhdet_in!K$177</f>
        <v>6777.7499999999891</v>
      </c>
      <c r="L45" s="83">
        <f>RES_hhdet_in!L$177</f>
        <v>4492.1964057851546</v>
      </c>
      <c r="M45" s="83">
        <f>RES_hhdet_in!M$177</f>
        <v>17904.166539232236</v>
      </c>
      <c r="N45" s="83">
        <f>RES_hhdet_in!N$177</f>
        <v>12598.33666761606</v>
      </c>
      <c r="O45" s="83">
        <f>RES_hhdet_in!O$177</f>
        <v>11027.112437735277</v>
      </c>
      <c r="P45" s="83">
        <f>RES_hhdet_in!P$177</f>
        <v>19352.194767127829</v>
      </c>
      <c r="Q45" s="83">
        <f>RES_hhdet_in!Q$177</f>
        <v>12337.528843056985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0</v>
      </c>
      <c r="D49" s="67">
        <f>RES_hhdet_in_new!D$163</f>
        <v>1828.9261230618579</v>
      </c>
      <c r="E49" s="67">
        <f>RES_hhdet_in_new!E$163</f>
        <v>2450.4497971780283</v>
      </c>
      <c r="F49" s="67">
        <f>RES_hhdet_in_new!F$163</f>
        <v>2203.785144259351</v>
      </c>
      <c r="G49" s="67">
        <f>RES_hhdet_in_new!G$163</f>
        <v>1379.6776477727792</v>
      </c>
      <c r="H49" s="67">
        <f>RES_hhdet_in_new!H$163</f>
        <v>2884.0516720517621</v>
      </c>
      <c r="I49" s="67">
        <f>RES_hhdet_in_new!I$163</f>
        <v>2619.5637005987405</v>
      </c>
      <c r="J49" s="67">
        <f>RES_hhdet_in_new!J$163</f>
        <v>2558.2035471492832</v>
      </c>
      <c r="K49" s="67">
        <f>RES_hhdet_in_new!K$163</f>
        <v>3144.3424099119375</v>
      </c>
      <c r="L49" s="67">
        <f>RES_hhdet_in_new!L$163</f>
        <v>2253.1729168035645</v>
      </c>
      <c r="M49" s="67">
        <f>RES_hhdet_in_new!M$163</f>
        <v>3074.6236726557181</v>
      </c>
      <c r="N49" s="67">
        <f>RES_hhdet_in_new!N$163</f>
        <v>2968.2187247811034</v>
      </c>
      <c r="O49" s="67">
        <f>RES_hhdet_in_new!O$163</f>
        <v>3601.9283687421416</v>
      </c>
      <c r="P49" s="67">
        <f>RES_hhdet_in_new!P$163</f>
        <v>3380.1407610660758</v>
      </c>
      <c r="Q49" s="67">
        <f>RES_hhdet_in_new!Q$163</f>
        <v>2989.0617871518866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0</v>
      </c>
      <c r="D51" s="67">
        <f>RES_hhdet_in_new!D$165</f>
        <v>37.999999999999993</v>
      </c>
      <c r="E51" s="67">
        <f>RES_hhdet_in_new!E$165</f>
        <v>36</v>
      </c>
      <c r="F51" s="67">
        <f>RES_hhdet_in_new!F$165</f>
        <v>33</v>
      </c>
      <c r="G51" s="67">
        <f>RES_hhdet_in_new!G$165</f>
        <v>27</v>
      </c>
      <c r="H51" s="67">
        <f>RES_hhdet_in_new!H$165</f>
        <v>37</v>
      </c>
      <c r="I51" s="67">
        <f>RES_hhdet_in_new!I$165</f>
        <v>53.999999999999993</v>
      </c>
      <c r="J51" s="67">
        <f>RES_hhdet_in_new!J$165</f>
        <v>80.999999999999986</v>
      </c>
      <c r="K51" s="67">
        <f>RES_hhdet_in_new!K$165</f>
        <v>143.99999999999997</v>
      </c>
      <c r="L51" s="67">
        <f>RES_hhdet_in_new!L$165</f>
        <v>105.99999999999999</v>
      </c>
      <c r="M51" s="67">
        <f>RES_hhdet_in_new!M$165</f>
        <v>269.99999999999994</v>
      </c>
      <c r="N51" s="67">
        <f>RES_hhdet_in_new!N$165</f>
        <v>272</v>
      </c>
      <c r="O51" s="67">
        <f>RES_hhdet_in_new!O$165</f>
        <v>290.99999999999994</v>
      </c>
      <c r="P51" s="67">
        <f>RES_hhdet_in_new!P$165</f>
        <v>266.99999999999994</v>
      </c>
      <c r="Q51" s="67">
        <f>RES_hhdet_in_new!Q$165</f>
        <v>305.99999999999994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0</v>
      </c>
      <c r="D55" s="67">
        <f>RES_hhdet_in_new!D$171</f>
        <v>1652.3189339576054</v>
      </c>
      <c r="E55" s="67">
        <f>RES_hhdet_in_new!E$171</f>
        <v>2251.1720150665865</v>
      </c>
      <c r="F55" s="67">
        <f>RES_hhdet_in_new!F$171</f>
        <v>2027.4629507987984</v>
      </c>
      <c r="G55" s="67">
        <f>RES_hhdet_in_new!G$171</f>
        <v>1329.7562841902704</v>
      </c>
      <c r="H55" s="67">
        <f>RES_hhdet_in_new!H$171</f>
        <v>2777.4120339227511</v>
      </c>
      <c r="I55" s="67">
        <f>RES_hhdet_in_new!I$171</f>
        <v>2512.3055792526784</v>
      </c>
      <c r="J55" s="67">
        <f>RES_hhdet_in_new!J$171</f>
        <v>2435.716088996825</v>
      </c>
      <c r="K55" s="67">
        <f>RES_hhdet_in_new!K$171</f>
        <v>2812.1750440802516</v>
      </c>
      <c r="L55" s="67">
        <f>RES_hhdet_in_new!L$171</f>
        <v>2127.9670097759486</v>
      </c>
      <c r="M55" s="67">
        <f>RES_hhdet_in_new!M$171</f>
        <v>2876.4873419752362</v>
      </c>
      <c r="N55" s="67">
        <f>RES_hhdet_in_new!N$171</f>
        <v>2821.4507765373905</v>
      </c>
      <c r="O55" s="67">
        <f>RES_hhdet_in_new!O$171</f>
        <v>3395.5200547157956</v>
      </c>
      <c r="P55" s="67">
        <f>RES_hhdet_in_new!P$171</f>
        <v>3203.0772698793003</v>
      </c>
      <c r="Q55" s="67">
        <f>RES_hhdet_in_new!Q$171</f>
        <v>2836.8321687149787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176.6071891042524</v>
      </c>
      <c r="E56" s="67">
        <f>RES_hhdet_in_new!E$172</f>
        <v>199.2777821114417</v>
      </c>
      <c r="F56" s="67">
        <f>RES_hhdet_in_new!F$172</f>
        <v>176.32219346055274</v>
      </c>
      <c r="G56" s="67">
        <f>RES_hhdet_in_new!G$172</f>
        <v>49.921363582508739</v>
      </c>
      <c r="H56" s="67">
        <f>RES_hhdet_in_new!H$172</f>
        <v>106.63963812901112</v>
      </c>
      <c r="I56" s="67">
        <f>RES_hhdet_in_new!I$172</f>
        <v>107.25812134606223</v>
      </c>
      <c r="J56" s="67">
        <f>RES_hhdet_in_new!J$172</f>
        <v>122.48745815245802</v>
      </c>
      <c r="K56" s="67">
        <f>RES_hhdet_in_new!K$172</f>
        <v>332.16736583168591</v>
      </c>
      <c r="L56" s="67">
        <f>RES_hhdet_in_new!L$172</f>
        <v>125.20590702761611</v>
      </c>
      <c r="M56" s="67">
        <f>RES_hhdet_in_new!M$172</f>
        <v>198.13633068048213</v>
      </c>
      <c r="N56" s="67">
        <f>RES_hhdet_in_new!N$172</f>
        <v>146.76794824371296</v>
      </c>
      <c r="O56" s="67">
        <f>RES_hhdet_in_new!O$172</f>
        <v>206.40831402634589</v>
      </c>
      <c r="P56" s="67">
        <f>RES_hhdet_in_new!P$172</f>
        <v>177.06349118677574</v>
      </c>
      <c r="Q56" s="67">
        <f>RES_hhdet_in_new!Q$172</f>
        <v>152.22961843690797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0</v>
      </c>
      <c r="D59" s="83">
        <f>RES_hhdet_in_new!D$177</f>
        <v>1828.9261230618579</v>
      </c>
      <c r="E59" s="83">
        <f>RES_hhdet_in_new!E$177</f>
        <v>2450.4497971780283</v>
      </c>
      <c r="F59" s="83">
        <f>RES_hhdet_in_new!F$177</f>
        <v>2203.785144259351</v>
      </c>
      <c r="G59" s="83">
        <f>RES_hhdet_in_new!G$177</f>
        <v>1379.6776477727792</v>
      </c>
      <c r="H59" s="83">
        <f>RES_hhdet_in_new!H$177</f>
        <v>2884.0516720517621</v>
      </c>
      <c r="I59" s="83">
        <f>RES_hhdet_in_new!I$177</f>
        <v>2619.5637005987405</v>
      </c>
      <c r="J59" s="83">
        <f>RES_hhdet_in_new!J$177</f>
        <v>2558.2035471492832</v>
      </c>
      <c r="K59" s="83">
        <f>RES_hhdet_in_new!K$177</f>
        <v>3144.3424099119375</v>
      </c>
      <c r="L59" s="83">
        <f>RES_hhdet_in_new!L$177</f>
        <v>2253.1729168035645</v>
      </c>
      <c r="M59" s="83">
        <f>RES_hhdet_in_new!M$177</f>
        <v>3074.6236726557181</v>
      </c>
      <c r="N59" s="83">
        <f>RES_hhdet_in_new!N$177</f>
        <v>2968.2187247811034</v>
      </c>
      <c r="O59" s="83">
        <f>RES_hhdet_in_new!O$177</f>
        <v>3601.9283687421416</v>
      </c>
      <c r="P59" s="83">
        <f>RES_hhdet_in_new!P$177</f>
        <v>3380.1407610660763</v>
      </c>
      <c r="Q59" s="83">
        <f>RES_hhdet_in_new!Q$177</f>
        <v>2989.0617871518866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0</v>
      </c>
      <c r="D63" s="67">
        <f t="shared" ref="D63:Q63" si="4">D35-D49</f>
        <v>2388.4488769381423</v>
      </c>
      <c r="E63" s="67">
        <f t="shared" si="4"/>
        <v>3301.9252028219707</v>
      </c>
      <c r="F63" s="67">
        <f t="shared" si="4"/>
        <v>3138.5898557406499</v>
      </c>
      <c r="G63" s="67">
        <f t="shared" si="4"/>
        <v>2059.697352227221</v>
      </c>
      <c r="H63" s="67">
        <f t="shared" si="4"/>
        <v>3967.3233279482379</v>
      </c>
      <c r="I63" s="67">
        <f t="shared" si="4"/>
        <v>3466.8112994012595</v>
      </c>
      <c r="J63" s="67">
        <f t="shared" si="4"/>
        <v>3548.1714528507159</v>
      </c>
      <c r="K63" s="67">
        <f t="shared" si="4"/>
        <v>3903.0325900880634</v>
      </c>
      <c r="L63" s="67">
        <f t="shared" si="4"/>
        <v>2524.2020831964364</v>
      </c>
      <c r="M63" s="67">
        <f t="shared" si="4"/>
        <v>3683.7513273442819</v>
      </c>
      <c r="N63" s="67">
        <f t="shared" si="4"/>
        <v>3897.1562752188975</v>
      </c>
      <c r="O63" s="67">
        <f t="shared" si="4"/>
        <v>3751.4466312578584</v>
      </c>
      <c r="P63" s="67">
        <f t="shared" si="4"/>
        <v>4170.2342389339246</v>
      </c>
      <c r="Q63" s="67">
        <f t="shared" si="4"/>
        <v>3796.3132128481134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99</v>
      </c>
      <c r="D65" s="67">
        <f t="shared" ref="D65:Q65" si="5">D37-D51</f>
        <v>50.000000000000007</v>
      </c>
      <c r="E65" s="67">
        <f t="shared" si="5"/>
        <v>48</v>
      </c>
      <c r="F65" s="67">
        <f t="shared" si="5"/>
        <v>47</v>
      </c>
      <c r="G65" s="67">
        <f t="shared" si="5"/>
        <v>41</v>
      </c>
      <c r="H65" s="67">
        <f t="shared" si="5"/>
        <v>58.5</v>
      </c>
      <c r="I65" s="67">
        <f t="shared" si="5"/>
        <v>88</v>
      </c>
      <c r="J65" s="67">
        <f t="shared" si="5"/>
        <v>113.00000000000001</v>
      </c>
      <c r="K65" s="67">
        <f t="shared" si="5"/>
        <v>179.00000000000003</v>
      </c>
      <c r="L65" s="67">
        <f t="shared" si="5"/>
        <v>119.00000000000001</v>
      </c>
      <c r="M65" s="67">
        <f t="shared" si="5"/>
        <v>323.00000000000006</v>
      </c>
      <c r="N65" s="67">
        <f t="shared" si="5"/>
        <v>358</v>
      </c>
      <c r="O65" s="67">
        <f t="shared" si="5"/>
        <v>303.00000000000006</v>
      </c>
      <c r="P65" s="67">
        <f t="shared" si="5"/>
        <v>330.00000000000006</v>
      </c>
      <c r="Q65" s="67">
        <f t="shared" si="5"/>
        <v>389.00000000000006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2250.192120807927</v>
      </c>
      <c r="D67" s="67">
        <f t="shared" si="6"/>
        <v>1037.8941682505779</v>
      </c>
      <c r="E67" s="67">
        <f t="shared" si="6"/>
        <v>1296.3501000577935</v>
      </c>
      <c r="F67" s="67">
        <f t="shared" si="6"/>
        <v>1759.7141779649935</v>
      </c>
      <c r="G67" s="67">
        <f t="shared" si="6"/>
        <v>2813.5443238131993</v>
      </c>
      <c r="H67" s="67">
        <f t="shared" si="6"/>
        <v>1562.2499999999941</v>
      </c>
      <c r="I67" s="67">
        <f t="shared" si="6"/>
        <v>1923.2500000000036</v>
      </c>
      <c r="J67" s="67">
        <f t="shared" si="6"/>
        <v>1764.2499999999936</v>
      </c>
      <c r="K67" s="67">
        <f t="shared" si="6"/>
        <v>1668.1316489021165</v>
      </c>
      <c r="L67" s="67">
        <f t="shared" si="6"/>
        <v>761.67925174509526</v>
      </c>
      <c r="M67" s="67">
        <f t="shared" si="6"/>
        <v>1126.837278172819</v>
      </c>
      <c r="N67" s="67">
        <f t="shared" si="6"/>
        <v>1322.5705364391954</v>
      </c>
      <c r="O67" s="67">
        <f t="shared" si="6"/>
        <v>1740.1506144747518</v>
      </c>
      <c r="P67" s="67">
        <f t="shared" si="6"/>
        <v>2271.1826660243664</v>
      </c>
      <c r="Q67" s="67">
        <f t="shared" si="6"/>
        <v>5773.6598951549986</v>
      </c>
    </row>
    <row r="68" spans="1:17" ht="12" customHeight="1" x14ac:dyDescent="0.25">
      <c r="A68" s="148" t="s">
        <v>143</v>
      </c>
      <c r="B68" s="67"/>
      <c r="C68" s="67">
        <f t="shared" si="6"/>
        <v>124.18287919207317</v>
      </c>
      <c r="D68" s="67">
        <f t="shared" si="6"/>
        <v>65.811379602953465</v>
      </c>
      <c r="E68" s="67">
        <f t="shared" si="6"/>
        <v>89.759920709583369</v>
      </c>
      <c r="F68" s="67">
        <f t="shared" si="6"/>
        <v>135.68330187558919</v>
      </c>
      <c r="G68" s="67">
        <f t="shared" si="6"/>
        <v>216.54894287546554</v>
      </c>
      <c r="H68" s="67">
        <f t="shared" si="6"/>
        <v>110.84952959203957</v>
      </c>
      <c r="I68" s="67">
        <f t="shared" si="6"/>
        <v>158.63216616745009</v>
      </c>
      <c r="J68" s="67">
        <f t="shared" si="6"/>
        <v>152.67384172740623</v>
      </c>
      <c r="K68" s="67">
        <f t="shared" si="6"/>
        <v>161.51857802570669</v>
      </c>
      <c r="L68" s="67">
        <f t="shared" si="6"/>
        <v>85.173320140595024</v>
      </c>
      <c r="M68" s="67">
        <f t="shared" si="6"/>
        <v>60.826500226466806</v>
      </c>
      <c r="N68" s="67">
        <f t="shared" si="6"/>
        <v>93.534130594979374</v>
      </c>
      <c r="O68" s="67">
        <f t="shared" si="6"/>
        <v>112.14628855086954</v>
      </c>
      <c r="P68" s="67">
        <f t="shared" si="6"/>
        <v>131.24051438495115</v>
      </c>
      <c r="Q68" s="67">
        <f t="shared" si="6"/>
        <v>331.96438548338347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5119.6810660423944</v>
      </c>
      <c r="E69" s="67">
        <f t="shared" si="6"/>
        <v>5663.8279849334122</v>
      </c>
      <c r="F69" s="67">
        <f t="shared" si="6"/>
        <v>4940.5370492012007</v>
      </c>
      <c r="G69" s="67">
        <f t="shared" si="6"/>
        <v>3461.3094032638205</v>
      </c>
      <c r="H69" s="67">
        <f t="shared" si="6"/>
        <v>5946.5879660772562</v>
      </c>
      <c r="I69" s="67">
        <f t="shared" si="6"/>
        <v>5020.6944207473252</v>
      </c>
      <c r="J69" s="67">
        <f t="shared" si="6"/>
        <v>5259.2839110031746</v>
      </c>
      <c r="K69" s="67">
        <f t="shared" si="6"/>
        <v>6676.8249559197429</v>
      </c>
      <c r="L69" s="67">
        <f t="shared" si="6"/>
        <v>9371.2476614494808</v>
      </c>
      <c r="M69" s="67">
        <f t="shared" si="6"/>
        <v>12092.721942238146</v>
      </c>
      <c r="N69" s="67">
        <f t="shared" si="6"/>
        <v>11595.34489190346</v>
      </c>
      <c r="O69" s="67">
        <f t="shared" si="6"/>
        <v>10020.510970715506</v>
      </c>
      <c r="P69" s="67">
        <f t="shared" si="6"/>
        <v>9464.8171575398082</v>
      </c>
      <c r="Q69" s="67">
        <f t="shared" si="6"/>
        <v>2667.8783447372002</v>
      </c>
    </row>
    <row r="70" spans="1:17" ht="12" customHeight="1" x14ac:dyDescent="0.25">
      <c r="A70" s="148" t="s">
        <v>141</v>
      </c>
      <c r="B70" s="67"/>
      <c r="C70" s="67">
        <f t="shared" si="6"/>
        <v>183.25</v>
      </c>
      <c r="D70" s="67">
        <f t="shared" si="6"/>
        <v>233.64281089574749</v>
      </c>
      <c r="E70" s="67">
        <f t="shared" si="6"/>
        <v>209.97221788855887</v>
      </c>
      <c r="F70" s="67">
        <f t="shared" si="6"/>
        <v>211.92780653944749</v>
      </c>
      <c r="G70" s="67">
        <f t="shared" si="6"/>
        <v>139.32863641749148</v>
      </c>
      <c r="H70" s="67">
        <f t="shared" si="6"/>
        <v>151.61036187098875</v>
      </c>
      <c r="I70" s="67">
        <f t="shared" si="6"/>
        <v>182.99187865393753</v>
      </c>
      <c r="J70" s="67">
        <f t="shared" si="6"/>
        <v>180.76254184754168</v>
      </c>
      <c r="K70" s="67">
        <f t="shared" si="6"/>
        <v>154.0826341683142</v>
      </c>
      <c r="L70" s="67">
        <f t="shared" si="6"/>
        <v>419.53496960049296</v>
      </c>
      <c r="M70" s="67">
        <f t="shared" si="6"/>
        <v>426.01440587350976</v>
      </c>
      <c r="N70" s="67">
        <f t="shared" si="6"/>
        <v>399.08386315601757</v>
      </c>
      <c r="O70" s="67">
        <f t="shared" si="6"/>
        <v>210.90392723101726</v>
      </c>
      <c r="P70" s="67">
        <f t="shared" si="6"/>
        <v>327.99578470334313</v>
      </c>
      <c r="Q70" s="67">
        <f t="shared" si="6"/>
        <v>415.33970175989754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2493.5</v>
      </c>
      <c r="D72" s="67">
        <f t="shared" si="7"/>
        <v>825.92859421485866</v>
      </c>
      <c r="E72" s="67">
        <f t="shared" si="7"/>
        <v>2853.5415392322357</v>
      </c>
      <c r="F72" s="67">
        <f t="shared" si="7"/>
        <v>999.788332383941</v>
      </c>
      <c r="G72" s="67">
        <f t="shared" si="7"/>
        <v>704.48743773527985</v>
      </c>
      <c r="H72" s="67">
        <f t="shared" si="7"/>
        <v>5011.5697671278276</v>
      </c>
      <c r="I72" s="67">
        <f t="shared" si="7"/>
        <v>3104.2788430569835</v>
      </c>
      <c r="J72" s="67">
        <f t="shared" si="7"/>
        <v>4612.2497130402189</v>
      </c>
      <c r="K72" s="67">
        <f t="shared" si="7"/>
        <v>4325.0000000000127</v>
      </c>
      <c r="L72" s="67">
        <f t="shared" si="7"/>
        <v>8557.9285942148526</v>
      </c>
      <c r="M72" s="67">
        <f t="shared" si="7"/>
        <v>1193.6202778312281</v>
      </c>
      <c r="N72" s="67">
        <f t="shared" si="7"/>
        <v>3664.7883323839401</v>
      </c>
      <c r="O72" s="67">
        <f t="shared" si="7"/>
        <v>3821.0125622647229</v>
      </c>
      <c r="P72" s="67">
        <f t="shared" si="7"/>
        <v>0</v>
      </c>
      <c r="Q72" s="67">
        <f t="shared" si="7"/>
        <v>656.5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7725.8238769381387</v>
      </c>
      <c r="E73" s="83">
        <f t="shared" si="7"/>
        <v>4834.3002028219753</v>
      </c>
      <c r="F73" s="83">
        <f t="shared" si="7"/>
        <v>6871.9648557406417</v>
      </c>
      <c r="G73" s="83">
        <f t="shared" si="7"/>
        <v>6284.0723522272183</v>
      </c>
      <c r="H73" s="83">
        <f t="shared" si="7"/>
        <v>3257.698327948247</v>
      </c>
      <c r="I73" s="83">
        <f t="shared" si="7"/>
        <v>4832.1862994012608</v>
      </c>
      <c r="J73" s="83">
        <f t="shared" si="7"/>
        <v>3307.5464528507159</v>
      </c>
      <c r="K73" s="83">
        <f t="shared" si="7"/>
        <v>3633.4075900880516</v>
      </c>
      <c r="L73" s="83">
        <f t="shared" si="7"/>
        <v>2239.0234889815902</v>
      </c>
      <c r="M73" s="83">
        <f t="shared" si="7"/>
        <v>14829.542866576518</v>
      </c>
      <c r="N73" s="83">
        <f t="shared" si="7"/>
        <v>9630.1179428349569</v>
      </c>
      <c r="O73" s="83">
        <f t="shared" si="7"/>
        <v>7425.184068993136</v>
      </c>
      <c r="P73" s="83">
        <f t="shared" si="7"/>
        <v>15972.054006061753</v>
      </c>
      <c r="Q73" s="83">
        <f t="shared" si="7"/>
        <v>9348.4670559050992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1655.7499999999998</v>
      </c>
      <c r="C79" s="80">
        <f>RES_hhdet_numvin!C163</f>
        <v>0</v>
      </c>
      <c r="D79" s="80">
        <f>RES_hhdet_numvin!D163</f>
        <v>4217.3749999999991</v>
      </c>
      <c r="E79" s="80">
        <f>RES_hhdet_numvin!E163</f>
        <v>5752.3749999999991</v>
      </c>
      <c r="F79" s="80">
        <f>RES_hhdet_numvin!F163</f>
        <v>5342.3749999999982</v>
      </c>
      <c r="G79" s="80">
        <f>RES_hhdet_numvin!G163</f>
        <v>3439.3749999999991</v>
      </c>
      <c r="H79" s="80">
        <f>RES_hhdet_numvin!H163</f>
        <v>6851.3749999999991</v>
      </c>
      <c r="I79" s="80">
        <f>RES_hhdet_numvin!I163</f>
        <v>6086.375</v>
      </c>
      <c r="J79" s="80">
        <f>RES_hhdet_numvin!J163</f>
        <v>6106.3749999999982</v>
      </c>
      <c r="K79" s="80">
        <f>RES_hhdet_numvin!K163</f>
        <v>7047.3749999999991</v>
      </c>
      <c r="L79" s="80">
        <f>RES_hhdet_numvin!L163</f>
        <v>4777.375</v>
      </c>
      <c r="M79" s="80">
        <f>RES_hhdet_numvin!M163</f>
        <v>6758.3749999999991</v>
      </c>
      <c r="N79" s="80">
        <f>RES_hhdet_numvin!N163</f>
        <v>6865.3749999999991</v>
      </c>
      <c r="O79" s="80">
        <f>RES_hhdet_numvin!O163</f>
        <v>7353.3749999999991</v>
      </c>
      <c r="P79" s="80">
        <f>RES_hhdet_numvin!P163</f>
        <v>7550.3749999999982</v>
      </c>
      <c r="Q79" s="80">
        <f>RES_hhdet_numvin!Q163</f>
        <v>6785.3749999999982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0</v>
      </c>
      <c r="K81" s="80">
        <f>RES_hhdet_numvin!K165</f>
        <v>305.99999999999994</v>
      </c>
      <c r="L81" s="80">
        <f>RES_hhdet_numvin!L165</f>
        <v>224.99999999999997</v>
      </c>
      <c r="M81" s="80">
        <f>RES_hhdet_numvin!M165</f>
        <v>592.99999999999989</v>
      </c>
      <c r="N81" s="80">
        <f>RES_hhdet_numvin!N165</f>
        <v>629.99999999999989</v>
      </c>
      <c r="O81" s="80">
        <f>RES_hhdet_numvin!O165</f>
        <v>593.99999999999977</v>
      </c>
      <c r="P81" s="80">
        <f>RES_hhdet_numvin!P165</f>
        <v>596.99999999999989</v>
      </c>
      <c r="Q81" s="80">
        <f>RES_hhdet_numvin!Q165</f>
        <v>694.99999999999989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1497.6589517412231</v>
      </c>
      <c r="C83" s="80">
        <f>RES_hhdet_numvin!C167</f>
        <v>0</v>
      </c>
      <c r="D83" s="80">
        <f>RES_hhdet_numvin!D167</f>
        <v>177.23714669030352</v>
      </c>
      <c r="E83" s="80">
        <f>RES_hhdet_numvin!E167</f>
        <v>283.88472512835079</v>
      </c>
      <c r="F83" s="80">
        <f>RES_hhdet_numvin!F167</f>
        <v>330.15253068320106</v>
      </c>
      <c r="G83" s="80">
        <f>RES_hhdet_numvin!G167</f>
        <v>291.27255768838359</v>
      </c>
      <c r="H83" s="80">
        <f>RES_hhdet_numvin!H167</f>
        <v>654.94843128410992</v>
      </c>
      <c r="I83" s="80">
        <f>RES_hhdet_numvin!I167</f>
        <v>4090.0262780919611</v>
      </c>
      <c r="J83" s="80">
        <f>RES_hhdet_numvin!J167</f>
        <v>844.16623350091822</v>
      </c>
      <c r="K83" s="80">
        <f>RES_hhdet_numvin!K167</f>
        <v>1033.1852229122203</v>
      </c>
      <c r="L83" s="80">
        <f>RES_hhdet_numvin!L167</f>
        <v>761.67925174509514</v>
      </c>
      <c r="M83" s="80">
        <f>RES_hhdet_numvin!M167</f>
        <v>1126.8372781728187</v>
      </c>
      <c r="N83" s="80">
        <f>RES_hhdet_numvin!N167</f>
        <v>1322.5705364391952</v>
      </c>
      <c r="O83" s="80">
        <f>RES_hhdet_numvin!O167</f>
        <v>1517.262804623804</v>
      </c>
      <c r="P83" s="80">
        <f>RES_hhdet_numvin!P167</f>
        <v>2271.182666024366</v>
      </c>
      <c r="Q83" s="80">
        <f>RES_hhdet_numvin!Q167</f>
        <v>2374.9353852740505</v>
      </c>
    </row>
    <row r="84" spans="1:17" ht="12" customHeight="1" x14ac:dyDescent="0.25">
      <c r="A84" s="23" t="s">
        <v>143</v>
      </c>
      <c r="B84" s="80">
        <f>RES_hhdet_numvin!B168</f>
        <v>86.10992725700136</v>
      </c>
      <c r="C84" s="80">
        <f>RES_hhdet_numvin!C168</f>
        <v>0</v>
      </c>
      <c r="D84" s="80">
        <f>RES_hhdet_numvin!D168</f>
        <v>17.548885143476255</v>
      </c>
      <c r="E84" s="80">
        <f>RES_hhdet_numvin!E168</f>
        <v>9.3802541042723142</v>
      </c>
      <c r="F84" s="80">
        <f>RES_hhdet_numvin!F168</f>
        <v>11.824989476216015</v>
      </c>
      <c r="G84" s="80">
        <f>RES_hhdet_numvin!G168</f>
        <v>11.009175622951451</v>
      </c>
      <c r="H84" s="80">
        <f>RES_hhdet_numvin!H168</f>
        <v>25.350901885256686</v>
      </c>
      <c r="I84" s="80">
        <f>RES_hhdet_numvin!I168</f>
        <v>223.64188711761784</v>
      </c>
      <c r="J84" s="80">
        <f>RES_hhdet_numvin!J168</f>
        <v>36.570000430770712</v>
      </c>
      <c r="K84" s="80">
        <f>RES_hhdet_numvin!K168</f>
        <v>49.539550159956484</v>
      </c>
      <c r="L84" s="80">
        <f>RES_hhdet_numvin!L168</f>
        <v>39.199725479452091</v>
      </c>
      <c r="M84" s="80">
        <f>RES_hhdet_numvin!M168</f>
        <v>60.826500226466685</v>
      </c>
      <c r="N84" s="80">
        <f>RES_hhdet_numvin!N168</f>
        <v>72.392273899402653</v>
      </c>
      <c r="O84" s="80">
        <f>RES_hhdet_numvin!O168</f>
        <v>85.815292350574012</v>
      </c>
      <c r="P84" s="80">
        <f>RES_hhdet_numvin!P168</f>
        <v>131.2405143849509</v>
      </c>
      <c r="Q84" s="80">
        <f>RES_hhdet_numvin!Q168</f>
        <v>136.55012246163452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3850.2149773019523</v>
      </c>
      <c r="E85" s="80">
        <f>RES_hhdet_numvin!E171</f>
        <v>5290.7873930566921</v>
      </c>
      <c r="F85" s="80">
        <f>RES_hhdet_numvin!F171</f>
        <v>4858.6314384605939</v>
      </c>
      <c r="G85" s="80">
        <f>RES_hhdet_numvin!G171</f>
        <v>3107.8717641956259</v>
      </c>
      <c r="H85" s="80">
        <f>RES_hhdet_numvin!H171</f>
        <v>6035.3450806035689</v>
      </c>
      <c r="I85" s="80">
        <f>RES_hhdet_numvin!I171</f>
        <v>1494.2467197430396</v>
      </c>
      <c r="J85" s="80">
        <f>RES_hhdet_numvin!J171</f>
        <v>5002.8100217957171</v>
      </c>
      <c r="K85" s="80">
        <f>RES_hhdet_numvin!K171</f>
        <v>5522.911334005722</v>
      </c>
      <c r="L85" s="80">
        <f>RES_hhdet_numvin!L171</f>
        <v>3777.457927485103</v>
      </c>
      <c r="M85" s="80">
        <f>RES_hhdet_numvin!M171</f>
        <v>5255.5922825520456</v>
      </c>
      <c r="N85" s="80">
        <f>RES_hhdet_numvin!N171</f>
        <v>5193.6743089764395</v>
      </c>
      <c r="O85" s="80">
        <f>RES_hhdet_numvin!O171</f>
        <v>5408.2768954978728</v>
      </c>
      <c r="P85" s="80">
        <f>RES_hhdet_numvin!P171</f>
        <v>4819.3995692107228</v>
      </c>
      <c r="Q85" s="80">
        <f>RES_hhdet_numvin!Q171</f>
        <v>3984.7802871148897</v>
      </c>
    </row>
    <row r="86" spans="1:17" ht="12" customHeight="1" x14ac:dyDescent="0.25">
      <c r="A86" s="23" t="s">
        <v>141</v>
      </c>
      <c r="B86" s="80">
        <f>RES_hhdet_numvin!B172</f>
        <v>71.981121001775463</v>
      </c>
      <c r="C86" s="80">
        <f>RES_hhdet_numvin!C172</f>
        <v>0</v>
      </c>
      <c r="D86" s="80">
        <f>RES_hhdet_numvin!D172</f>
        <v>172.37399086426669</v>
      </c>
      <c r="E86" s="80">
        <f>RES_hhdet_numvin!E172</f>
        <v>168.32262771068446</v>
      </c>
      <c r="F86" s="80">
        <f>RES_hhdet_numvin!F172</f>
        <v>141.76604137998788</v>
      </c>
      <c r="G86" s="80">
        <f>RES_hhdet_numvin!G172</f>
        <v>29.221502493038365</v>
      </c>
      <c r="H86" s="80">
        <f>RES_hhdet_numvin!H172</f>
        <v>135.7305862270631</v>
      </c>
      <c r="I86" s="80">
        <f>RES_hhdet_numvin!I172</f>
        <v>278.46011504738163</v>
      </c>
      <c r="J86" s="80">
        <f>RES_hhdet_numvin!J172</f>
        <v>222.82874427259267</v>
      </c>
      <c r="K86" s="80">
        <f>RES_hhdet_numvin!K172</f>
        <v>441.73889292210055</v>
      </c>
      <c r="L86" s="80">
        <f>RES_hhdet_numvin!L172</f>
        <v>199.03809529034928</v>
      </c>
      <c r="M86" s="80">
        <f>RES_hhdet_numvin!M172</f>
        <v>315.1189390486681</v>
      </c>
      <c r="N86" s="80">
        <f>RES_hhdet_numvin!N172</f>
        <v>276.73788068496168</v>
      </c>
      <c r="O86" s="80">
        <f>RES_hhdet_numvin!O172</f>
        <v>342.02000752774813</v>
      </c>
      <c r="P86" s="80">
        <f>RES_hhdet_numvin!P172</f>
        <v>328.55225037995848</v>
      </c>
      <c r="Q86" s="80">
        <f>RES_hhdet_numvin!Q172</f>
        <v>289.10920514942376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2202.5569337129687</v>
      </c>
      <c r="E88" s="80">
        <f>RES_hhdet_numvin!E176</f>
        <v>0</v>
      </c>
      <c r="F88" s="80">
        <f>RES_hhdet_numvin!F176</f>
        <v>1582.6869199972302</v>
      </c>
      <c r="G88" s="80">
        <f>RES_hhdet_numvin!G176</f>
        <v>1306.4481900073704</v>
      </c>
      <c r="H88" s="80">
        <f>RES_hhdet_numvin!H176</f>
        <v>0</v>
      </c>
      <c r="I88" s="80">
        <f>RES_hhdet_numvin!I176</f>
        <v>534.22115694301556</v>
      </c>
      <c r="J88" s="80">
        <f>RES_hhdet_numvin!J176</f>
        <v>1149.2502869597811</v>
      </c>
      <c r="K88" s="80">
        <f>RES_hhdet_numvin!K176</f>
        <v>1357.0309722763634</v>
      </c>
      <c r="L88" s="80">
        <f>RES_hhdet_numvin!L176</f>
        <v>1175.3667176989291</v>
      </c>
      <c r="M88" s="80">
        <f>RES_hhdet_numvin!M176</f>
        <v>1193.6202778312279</v>
      </c>
      <c r="N88" s="80">
        <f>RES_hhdet_numvin!N176</f>
        <v>880.69024821651021</v>
      </c>
      <c r="O88" s="80">
        <f>RES_hhdet_numvin!O176</f>
        <v>974.12829635660216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1655.7499999999998</v>
      </c>
      <c r="C89" s="78">
        <f>RES_hhdet_numvin!C177</f>
        <v>0</v>
      </c>
      <c r="D89" s="78">
        <f>RES_hhdet_numvin!D177</f>
        <v>2014.8180662870309</v>
      </c>
      <c r="E89" s="78">
        <f>RES_hhdet_numvin!E177</f>
        <v>5752.3749999999991</v>
      </c>
      <c r="F89" s="78">
        <f>RES_hhdet_numvin!F177</f>
        <v>3759.6880800027693</v>
      </c>
      <c r="G89" s="78">
        <f>RES_hhdet_numvin!G177</f>
        <v>2132.9268099926289</v>
      </c>
      <c r="H89" s="78">
        <f>RES_hhdet_numvin!H177</f>
        <v>6851.3749999999991</v>
      </c>
      <c r="I89" s="78">
        <f>RES_hhdet_numvin!I177</f>
        <v>5552.1538430569835</v>
      </c>
      <c r="J89" s="78">
        <f>RES_hhdet_numvin!J177</f>
        <v>4957.124713040218</v>
      </c>
      <c r="K89" s="78">
        <f>RES_hhdet_numvin!K177</f>
        <v>5690.3440277236359</v>
      </c>
      <c r="L89" s="78">
        <f>RES_hhdet_numvin!L177</f>
        <v>3602.0082823010698</v>
      </c>
      <c r="M89" s="78">
        <f>RES_hhdet_numvin!M177</f>
        <v>5564.7547221687701</v>
      </c>
      <c r="N89" s="78">
        <f>RES_hhdet_numvin!N177</f>
        <v>5984.6847517834885</v>
      </c>
      <c r="O89" s="78">
        <f>RES_hhdet_numvin!O177</f>
        <v>6379.2467036433954</v>
      </c>
      <c r="P89" s="78">
        <f>RES_hhdet_numvin!P177</f>
        <v>7550.3749999999991</v>
      </c>
      <c r="Q89" s="78">
        <f>RES_hhdet_numvin!Q177</f>
        <v>6785.3749999999991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179.92180852509577</v>
      </c>
      <c r="C93" s="168">
        <f t="shared" ref="C93:Q93" si="8">SUM(C94,C96,C98,C107)</f>
        <v>171.83870687306427</v>
      </c>
      <c r="D93" s="168">
        <f t="shared" si="8"/>
        <v>163.28948931609014</v>
      </c>
      <c r="E93" s="168">
        <f t="shared" si="8"/>
        <v>163.28287519646392</v>
      </c>
      <c r="F93" s="168">
        <f t="shared" si="8"/>
        <v>149.55314480795687</v>
      </c>
      <c r="G93" s="168">
        <f t="shared" si="8"/>
        <v>136.3576150156847</v>
      </c>
      <c r="H93" s="168">
        <f t="shared" si="8"/>
        <v>134.70921224467318</v>
      </c>
      <c r="I93" s="168">
        <f t="shared" si="8"/>
        <v>120.10854414232496</v>
      </c>
      <c r="J93" s="168">
        <f t="shared" si="8"/>
        <v>133.35170229096823</v>
      </c>
      <c r="K93" s="168">
        <f t="shared" si="8"/>
        <v>135.72652496271417</v>
      </c>
      <c r="L93" s="168">
        <f t="shared" si="8"/>
        <v>147.47007175009753</v>
      </c>
      <c r="M93" s="168">
        <f t="shared" si="8"/>
        <v>121.56554982994068</v>
      </c>
      <c r="N93" s="168">
        <f t="shared" si="8"/>
        <v>134.91806194732914</v>
      </c>
      <c r="O93" s="168">
        <f t="shared" si="8"/>
        <v>139.65440941504806</v>
      </c>
      <c r="P93" s="168">
        <f t="shared" si="8"/>
        <v>106.99538186814853</v>
      </c>
      <c r="Q93" s="168">
        <f t="shared" si="8"/>
        <v>112.40262875062965</v>
      </c>
    </row>
    <row r="94" spans="1:17" ht="12" customHeight="1" x14ac:dyDescent="0.25">
      <c r="A94" s="158" t="s">
        <v>65</v>
      </c>
      <c r="B94" s="157">
        <f>B95</f>
        <v>137.78279326642541</v>
      </c>
      <c r="C94" s="157">
        <f t="shared" ref="C94:Q94" si="9">C95</f>
        <v>133.27170892413403</v>
      </c>
      <c r="D94" s="157">
        <f t="shared" si="9"/>
        <v>124.70225041829586</v>
      </c>
      <c r="E94" s="157">
        <f t="shared" si="9"/>
        <v>125.57873110402869</v>
      </c>
      <c r="F94" s="157">
        <f t="shared" si="9"/>
        <v>113.45986736525867</v>
      </c>
      <c r="G94" s="157">
        <f t="shared" si="9"/>
        <v>101.87593911697644</v>
      </c>
      <c r="H94" s="157">
        <f t="shared" si="9"/>
        <v>99.8307643824525</v>
      </c>
      <c r="I94" s="157">
        <f t="shared" si="9"/>
        <v>85.670819123493729</v>
      </c>
      <c r="J94" s="157">
        <f t="shared" si="9"/>
        <v>98.789827460794058</v>
      </c>
      <c r="K94" s="157">
        <f t="shared" si="9"/>
        <v>100.953827620605</v>
      </c>
      <c r="L94" s="157">
        <f t="shared" si="9"/>
        <v>113.14712441180251</v>
      </c>
      <c r="M94" s="157">
        <f t="shared" si="9"/>
        <v>86.102531514880809</v>
      </c>
      <c r="N94" s="157">
        <f t="shared" si="9"/>
        <v>97.892819037555526</v>
      </c>
      <c r="O94" s="157">
        <f t="shared" si="9"/>
        <v>103.68672412826871</v>
      </c>
      <c r="P94" s="157">
        <f t="shared" si="9"/>
        <v>71.743608410135423</v>
      </c>
      <c r="Q94" s="157">
        <f t="shared" si="9"/>
        <v>77.670460864880894</v>
      </c>
    </row>
    <row r="95" spans="1:17" ht="12" customHeight="1" x14ac:dyDescent="0.25">
      <c r="A95" s="23" t="s">
        <v>60</v>
      </c>
      <c r="B95" s="57">
        <f>RES_hhdet_fec!B$163</f>
        <v>137.78279326642541</v>
      </c>
      <c r="C95" s="57">
        <f>RES_hhdet_fec!C$163</f>
        <v>133.27170892413403</v>
      </c>
      <c r="D95" s="57">
        <f>RES_hhdet_fec!D$163</f>
        <v>124.70225041829586</v>
      </c>
      <c r="E95" s="57">
        <f>RES_hhdet_fec!E$163</f>
        <v>125.57873110402869</v>
      </c>
      <c r="F95" s="57">
        <f>RES_hhdet_fec!F$163</f>
        <v>113.45986736525867</v>
      </c>
      <c r="G95" s="57">
        <f>RES_hhdet_fec!G$163</f>
        <v>101.87593911697644</v>
      </c>
      <c r="H95" s="57">
        <f>RES_hhdet_fec!H$163</f>
        <v>99.8307643824525</v>
      </c>
      <c r="I95" s="57">
        <f>RES_hhdet_fec!I$163</f>
        <v>85.670819123493729</v>
      </c>
      <c r="J95" s="57">
        <f>RES_hhdet_fec!J$163</f>
        <v>98.789827460794058</v>
      </c>
      <c r="K95" s="57">
        <f>RES_hhdet_fec!K$163</f>
        <v>100.953827620605</v>
      </c>
      <c r="L95" s="57">
        <f>RES_hhdet_fec!L$163</f>
        <v>113.14712441180251</v>
      </c>
      <c r="M95" s="57">
        <f>RES_hhdet_fec!M$163</f>
        <v>86.102531514880809</v>
      </c>
      <c r="N95" s="57">
        <f>RES_hhdet_fec!N$163</f>
        <v>97.892819037555526</v>
      </c>
      <c r="O95" s="57">
        <f>RES_hhdet_fec!O$163</f>
        <v>103.68672412826871</v>
      </c>
      <c r="P95" s="57">
        <f>RES_hhdet_fec!P$163</f>
        <v>71.743608410135423</v>
      </c>
      <c r="Q95" s="57">
        <f>RES_hhdet_fec!Q$163</f>
        <v>77.670460864880894</v>
      </c>
    </row>
    <row r="96" spans="1:17" ht="12" customHeight="1" x14ac:dyDescent="0.25">
      <c r="A96" s="158" t="s">
        <v>112</v>
      </c>
      <c r="B96" s="157">
        <f>B97</f>
        <v>5.9035617809695906E-2</v>
      </c>
      <c r="C96" s="157">
        <f t="shared" ref="C96:Q96" si="10">C97</f>
        <v>5.1488699437377432E-2</v>
      </c>
      <c r="D96" s="157">
        <f t="shared" si="10"/>
        <v>5.0121771848026617E-2</v>
      </c>
      <c r="E96" s="157">
        <f t="shared" si="10"/>
        <v>4.8123956591109664E-2</v>
      </c>
      <c r="F96" s="157">
        <f t="shared" si="10"/>
        <v>4.7032400195263724E-2</v>
      </c>
      <c r="G96" s="157">
        <f t="shared" si="10"/>
        <v>4.3428858055742585E-2</v>
      </c>
      <c r="H96" s="157">
        <f t="shared" si="10"/>
        <v>4.3114614067388327E-2</v>
      </c>
      <c r="I96" s="157">
        <f t="shared" si="10"/>
        <v>4.4490790439819503E-2</v>
      </c>
      <c r="J96" s="157">
        <f t="shared" si="10"/>
        <v>4.4958968493808364E-2</v>
      </c>
      <c r="K96" s="157">
        <f t="shared" si="10"/>
        <v>5.1999750859585595E-2</v>
      </c>
      <c r="L96" s="157">
        <f t="shared" si="10"/>
        <v>5.5447423475081671E-2</v>
      </c>
      <c r="M96" s="157">
        <f t="shared" si="10"/>
        <v>7.3466596483985264E-2</v>
      </c>
      <c r="N96" s="157">
        <f t="shared" si="10"/>
        <v>9.0354067981395447E-2</v>
      </c>
      <c r="O96" s="157">
        <f t="shared" si="10"/>
        <v>0.1049906404957781</v>
      </c>
      <c r="P96" s="157">
        <f t="shared" si="10"/>
        <v>0.12072151384660738</v>
      </c>
      <c r="Q96" s="157">
        <f t="shared" si="10"/>
        <v>0.13764515339281838</v>
      </c>
    </row>
    <row r="97" spans="1:17" ht="12" customHeight="1" x14ac:dyDescent="0.25">
      <c r="A97" s="23" t="s">
        <v>60</v>
      </c>
      <c r="B97" s="156">
        <f>RES_hhdet_fec!B$165</f>
        <v>5.9035617809695906E-2</v>
      </c>
      <c r="C97" s="156">
        <f>RES_hhdet_fec!C$165</f>
        <v>5.1488699437377432E-2</v>
      </c>
      <c r="D97" s="156">
        <f>RES_hhdet_fec!D$165</f>
        <v>5.0121771848026617E-2</v>
      </c>
      <c r="E97" s="156">
        <f>RES_hhdet_fec!E$165</f>
        <v>4.8123956591109664E-2</v>
      </c>
      <c r="F97" s="156">
        <f>RES_hhdet_fec!F$165</f>
        <v>4.7032400195263724E-2</v>
      </c>
      <c r="G97" s="156">
        <f>RES_hhdet_fec!G$165</f>
        <v>4.3428858055742585E-2</v>
      </c>
      <c r="H97" s="156">
        <f>RES_hhdet_fec!H$165</f>
        <v>4.3114614067388327E-2</v>
      </c>
      <c r="I97" s="156">
        <f>RES_hhdet_fec!I$165</f>
        <v>4.4490790439819503E-2</v>
      </c>
      <c r="J97" s="156">
        <f>RES_hhdet_fec!J$165</f>
        <v>4.4958968493808364E-2</v>
      </c>
      <c r="K97" s="156">
        <f>RES_hhdet_fec!K$165</f>
        <v>5.1999750859585595E-2</v>
      </c>
      <c r="L97" s="156">
        <f>RES_hhdet_fec!L$165</f>
        <v>5.5447423475081671E-2</v>
      </c>
      <c r="M97" s="156">
        <f>RES_hhdet_fec!M$165</f>
        <v>7.3466596483985264E-2</v>
      </c>
      <c r="N97" s="156">
        <f>RES_hhdet_fec!N$165</f>
        <v>9.0354067981395447E-2</v>
      </c>
      <c r="O97" s="156">
        <f>RES_hhdet_fec!O$165</f>
        <v>0.1049906404957781</v>
      </c>
      <c r="P97" s="156">
        <f>RES_hhdet_fec!P$165</f>
        <v>0.12072151384660738</v>
      </c>
      <c r="Q97" s="156">
        <f>RES_hhdet_fec!Q$165</f>
        <v>0.13764515339281838</v>
      </c>
    </row>
    <row r="98" spans="1:17" ht="12" customHeight="1" x14ac:dyDescent="0.25">
      <c r="A98" s="158" t="s">
        <v>63</v>
      </c>
      <c r="B98" s="157">
        <f>SUM(B99:B100,B103:B104)</f>
        <v>31.08744216371959</v>
      </c>
      <c r="C98" s="157">
        <f t="shared" ref="C98:Q98" si="11">SUM(C99:C100,C103:C104)</f>
        <v>28.384891423503124</v>
      </c>
      <c r="D98" s="157">
        <f t="shared" si="11"/>
        <v>28.576627562098704</v>
      </c>
      <c r="E98" s="157">
        <f t="shared" si="11"/>
        <v>27.934168440108422</v>
      </c>
      <c r="F98" s="157">
        <f t="shared" si="11"/>
        <v>26.744920776057452</v>
      </c>
      <c r="G98" s="157">
        <f t="shared" si="11"/>
        <v>25.594296129015365</v>
      </c>
      <c r="H98" s="157">
        <f t="shared" si="11"/>
        <v>25.692501090497068</v>
      </c>
      <c r="I98" s="157">
        <f t="shared" si="11"/>
        <v>25.463408942574596</v>
      </c>
      <c r="J98" s="157">
        <f t="shared" si="11"/>
        <v>25.548218251048226</v>
      </c>
      <c r="K98" s="157">
        <f t="shared" si="11"/>
        <v>25.746959720353349</v>
      </c>
      <c r="L98" s="157">
        <f t="shared" si="11"/>
        <v>25.571502790147299</v>
      </c>
      <c r="M98" s="157">
        <f t="shared" si="11"/>
        <v>26.511359718903957</v>
      </c>
      <c r="N98" s="157">
        <f t="shared" si="11"/>
        <v>27.711920118291033</v>
      </c>
      <c r="O98" s="157">
        <f t="shared" si="11"/>
        <v>26.658444770711842</v>
      </c>
      <c r="P98" s="157">
        <f t="shared" si="11"/>
        <v>26.194484018173089</v>
      </c>
      <c r="Q98" s="157">
        <f t="shared" si="11"/>
        <v>26.046987445239331</v>
      </c>
    </row>
    <row r="99" spans="1:17" ht="12" customHeight="1" x14ac:dyDescent="0.25">
      <c r="A99" s="167" t="s">
        <v>144</v>
      </c>
      <c r="B99" s="132">
        <f>RES_hhdet_fec!B$167</f>
        <v>1.5785872913329115</v>
      </c>
      <c r="C99" s="132">
        <f>RES_hhdet_fec!C$167</f>
        <v>1.9674368015393127</v>
      </c>
      <c r="D99" s="132">
        <f>RES_hhdet_fec!D$167</f>
        <v>2.1170402352051689</v>
      </c>
      <c r="E99" s="132">
        <f>RES_hhdet_fec!E$167</f>
        <v>2.3143389409249377</v>
      </c>
      <c r="F99" s="132">
        <f>RES_hhdet_fec!F$167</f>
        <v>2.6487107353121537</v>
      </c>
      <c r="G99" s="132">
        <f>RES_hhdet_fec!G$167</f>
        <v>3.2757853774485439</v>
      </c>
      <c r="H99" s="132">
        <f>RES_hhdet_fec!H$167</f>
        <v>3.6436816857776892</v>
      </c>
      <c r="I99" s="132">
        <f>RES_hhdet_fec!I$167</f>
        <v>4.0566303898734839</v>
      </c>
      <c r="J99" s="132">
        <f>RES_hhdet_fec!J$167</f>
        <v>4.4150264628604967</v>
      </c>
      <c r="K99" s="132">
        <f>RES_hhdet_fec!K$167</f>
        <v>4.4853647611699632</v>
      </c>
      <c r="L99" s="132">
        <f>RES_hhdet_fec!L$167</f>
        <v>4.5168612251593538</v>
      </c>
      <c r="M99" s="132">
        <f>RES_hhdet_fec!M$167</f>
        <v>4.6211222656908006</v>
      </c>
      <c r="N99" s="132">
        <f>RES_hhdet_fec!N$167</f>
        <v>4.7240246170085323</v>
      </c>
      <c r="O99" s="132">
        <f>RES_hhdet_fec!O$167</f>
        <v>4.754158646014889</v>
      </c>
      <c r="P99" s="132">
        <f>RES_hhdet_fec!P$167</f>
        <v>4.7695137659051952</v>
      </c>
      <c r="Q99" s="132">
        <f>RES_hhdet_fec!Q$167</f>
        <v>4.8430979831596899</v>
      </c>
    </row>
    <row r="100" spans="1:17" ht="12" customHeight="1" x14ac:dyDescent="0.25">
      <c r="A100" s="167" t="s">
        <v>143</v>
      </c>
      <c r="B100" s="132">
        <f>SUM(B101:B102)</f>
        <v>3.3694017171498447E-2</v>
      </c>
      <c r="C100" s="132">
        <f t="shared" ref="C100:Q100" si="12">SUM(C101:C102)</f>
        <v>4.701604246757788E-2</v>
      </c>
      <c r="D100" s="132">
        <f t="shared" si="12"/>
        <v>5.532661882053394E-2</v>
      </c>
      <c r="E100" s="132">
        <f t="shared" si="12"/>
        <v>6.5229510237974131E-2</v>
      </c>
      <c r="F100" s="132">
        <f t="shared" si="12"/>
        <v>8.0806554318341717E-2</v>
      </c>
      <c r="G100" s="132">
        <f t="shared" si="12"/>
        <v>0.10541088599831573</v>
      </c>
      <c r="H100" s="132">
        <f t="shared" si="12"/>
        <v>0.12015848434493813</v>
      </c>
      <c r="I100" s="132">
        <f t="shared" si="12"/>
        <v>0.1407291469112614</v>
      </c>
      <c r="J100" s="132">
        <f t="shared" si="12"/>
        <v>0.16172690511515747</v>
      </c>
      <c r="K100" s="132">
        <f t="shared" si="12"/>
        <v>0.17928859296211683</v>
      </c>
      <c r="L100" s="132">
        <f t="shared" si="12"/>
        <v>0.19139403212943382</v>
      </c>
      <c r="M100" s="132">
        <f t="shared" si="12"/>
        <v>0.20212896288871884</v>
      </c>
      <c r="N100" s="132">
        <f t="shared" si="12"/>
        <v>0.21142286525461629</v>
      </c>
      <c r="O100" s="132">
        <f t="shared" si="12"/>
        <v>0.21721032923480305</v>
      </c>
      <c r="P100" s="132">
        <f t="shared" si="12"/>
        <v>0.22055985804025496</v>
      </c>
      <c r="Q100" s="132">
        <f t="shared" si="12"/>
        <v>0.22382607223165898</v>
      </c>
    </row>
    <row r="101" spans="1:17" ht="12" customHeight="1" x14ac:dyDescent="0.25">
      <c r="A101" s="166" t="s">
        <v>57</v>
      </c>
      <c r="B101" s="165">
        <f>RES_hhdet_fec!B$169</f>
        <v>2.5781789502761509E-2</v>
      </c>
      <c r="C101" s="165">
        <f>RES_hhdet_fec!C$169</f>
        <v>3.5908226853222716E-2</v>
      </c>
      <c r="D101" s="165">
        <f>RES_hhdet_fec!D$169</f>
        <v>4.2176632455435445E-2</v>
      </c>
      <c r="E101" s="165">
        <f>RES_hhdet_fec!E$169</f>
        <v>4.9635359740715035E-2</v>
      </c>
      <c r="F101" s="165">
        <f>RES_hhdet_fec!F$169</f>
        <v>6.1380992257451784E-2</v>
      </c>
      <c r="G101" s="165">
        <f>RES_hhdet_fec!G$169</f>
        <v>7.9934697150315703E-2</v>
      </c>
      <c r="H101" s="165">
        <f>RES_hhdet_fec!H$169</f>
        <v>9.0955996850007756E-2</v>
      </c>
      <c r="I101" s="165">
        <f>RES_hhdet_fec!I$169</f>
        <v>0.10633245676966489</v>
      </c>
      <c r="J101" s="165">
        <f>RES_hhdet_fec!J$169</f>
        <v>0.12198265148639219</v>
      </c>
      <c r="K101" s="165">
        <f>RES_hhdet_fec!K$169</f>
        <v>0.1349731912699739</v>
      </c>
      <c r="L101" s="165">
        <f>RES_hhdet_fec!L$169</f>
        <v>0.14379672783758241</v>
      </c>
      <c r="M101" s="165">
        <f>RES_hhdet_fec!M$169</f>
        <v>0.1525495622228579</v>
      </c>
      <c r="N101" s="165">
        <f>RES_hhdet_fec!N$169</f>
        <v>0.1597010686128181</v>
      </c>
      <c r="O101" s="165">
        <f>RES_hhdet_fec!O$169</f>
        <v>0.16408307701822639</v>
      </c>
      <c r="P101" s="165">
        <f>RES_hhdet_fec!P$169</f>
        <v>0.16656745696944369</v>
      </c>
      <c r="Q101" s="165">
        <f>RES_hhdet_fec!Q$169</f>
        <v>0.16894921935655063</v>
      </c>
    </row>
    <row r="102" spans="1:17" ht="12" customHeight="1" x14ac:dyDescent="0.25">
      <c r="A102" s="147" t="s">
        <v>59</v>
      </c>
      <c r="B102" s="164">
        <f>RES_hhdet_fec!B$170</f>
        <v>7.9122276687369417E-3</v>
      </c>
      <c r="C102" s="164">
        <f>RES_hhdet_fec!C$170</f>
        <v>1.1107815614355166E-2</v>
      </c>
      <c r="D102" s="164">
        <f>RES_hhdet_fec!D$170</f>
        <v>1.3149986365098492E-2</v>
      </c>
      <c r="E102" s="164">
        <f>RES_hhdet_fec!E$170</f>
        <v>1.5594150497259094E-2</v>
      </c>
      <c r="F102" s="164">
        <f>RES_hhdet_fec!F$170</f>
        <v>1.9425562060889925E-2</v>
      </c>
      <c r="G102" s="164">
        <f>RES_hhdet_fec!G$170</f>
        <v>2.5476188848000028E-2</v>
      </c>
      <c r="H102" s="164">
        <f>RES_hhdet_fec!H$170</f>
        <v>2.9202487494930374E-2</v>
      </c>
      <c r="I102" s="164">
        <f>RES_hhdet_fec!I$170</f>
        <v>3.4396690141596513E-2</v>
      </c>
      <c r="J102" s="164">
        <f>RES_hhdet_fec!J$170</f>
        <v>3.9744253628765283E-2</v>
      </c>
      <c r="K102" s="164">
        <f>RES_hhdet_fec!K$170</f>
        <v>4.4315401692142924E-2</v>
      </c>
      <c r="L102" s="164">
        <f>RES_hhdet_fec!L$170</f>
        <v>4.7597304291851411E-2</v>
      </c>
      <c r="M102" s="164">
        <f>RES_hhdet_fec!M$170</f>
        <v>4.9579400665860945E-2</v>
      </c>
      <c r="N102" s="164">
        <f>RES_hhdet_fec!N$170</f>
        <v>5.1721796641798198E-2</v>
      </c>
      <c r="O102" s="164">
        <f>RES_hhdet_fec!O$170</f>
        <v>5.3127252216576673E-2</v>
      </c>
      <c r="P102" s="164">
        <f>RES_hhdet_fec!P$170</f>
        <v>5.3992401070811262E-2</v>
      </c>
      <c r="Q102" s="164">
        <f>RES_hhdet_fec!Q$170</f>
        <v>5.4876852875108358E-2</v>
      </c>
    </row>
    <row r="103" spans="1:17" ht="12" customHeight="1" x14ac:dyDescent="0.25">
      <c r="A103" s="163" t="s">
        <v>142</v>
      </c>
      <c r="B103" s="162">
        <f>RES_hhdet_fec!B$171</f>
        <v>28.846970987234428</v>
      </c>
      <c r="C103" s="162">
        <f>RES_hhdet_fec!C$171</f>
        <v>25.748692033070132</v>
      </c>
      <c r="D103" s="162">
        <f>RES_hhdet_fec!D$171</f>
        <v>25.730464402121445</v>
      </c>
      <c r="E103" s="162">
        <f>RES_hhdet_fec!E$171</f>
        <v>24.853821220916753</v>
      </c>
      <c r="F103" s="162">
        <f>RES_hhdet_fec!F$171</f>
        <v>23.302022286706695</v>
      </c>
      <c r="G103" s="162">
        <f>RES_hhdet_fec!G$171</f>
        <v>21.518532106535137</v>
      </c>
      <c r="H103" s="162">
        <f>RES_hhdet_fec!H$171</f>
        <v>21.227616923959175</v>
      </c>
      <c r="I103" s="162">
        <f>RES_hhdet_fec!I$171</f>
        <v>20.555124830762701</v>
      </c>
      <c r="J103" s="162">
        <f>RES_hhdet_fec!J$171</f>
        <v>20.238748228380683</v>
      </c>
      <c r="K103" s="162">
        <f>RES_hhdet_fec!K$171</f>
        <v>20.287599792575786</v>
      </c>
      <c r="L103" s="162">
        <f>RES_hhdet_fec!L$171</f>
        <v>20.038995604606523</v>
      </c>
      <c r="M103" s="162">
        <f>RES_hhdet_fec!M$171</f>
        <v>20.81135019194517</v>
      </c>
      <c r="N103" s="162">
        <f>RES_hhdet_fec!N$171</f>
        <v>21.848237140327758</v>
      </c>
      <c r="O103" s="162">
        <f>RES_hhdet_fec!O$171</f>
        <v>20.77842490586621</v>
      </c>
      <c r="P103" s="162">
        <f>RES_hhdet_fec!P$171</f>
        <v>20.30378024689966</v>
      </c>
      <c r="Q103" s="162">
        <f>RES_hhdet_fec!Q$171</f>
        <v>20.091412772144135</v>
      </c>
    </row>
    <row r="104" spans="1:17" ht="12" customHeight="1" x14ac:dyDescent="0.25">
      <c r="A104" s="161" t="s">
        <v>141</v>
      </c>
      <c r="B104" s="160">
        <f>SUM(B105:B106)</f>
        <v>0.62818986798075094</v>
      </c>
      <c r="C104" s="160">
        <f t="shared" ref="C104:Q104" si="13">SUM(C105:C106)</f>
        <v>0.62174654642610083</v>
      </c>
      <c r="D104" s="160">
        <f t="shared" si="13"/>
        <v>0.6737963059515536</v>
      </c>
      <c r="E104" s="160">
        <f t="shared" si="13"/>
        <v>0.70077876802876027</v>
      </c>
      <c r="F104" s="160">
        <f t="shared" si="13"/>
        <v>0.71338119972025971</v>
      </c>
      <c r="G104" s="160">
        <f t="shared" si="13"/>
        <v>0.69456775903336998</v>
      </c>
      <c r="H104" s="160">
        <f t="shared" si="13"/>
        <v>0.70104399641526538</v>
      </c>
      <c r="I104" s="160">
        <f t="shared" si="13"/>
        <v>0.71092457502714834</v>
      </c>
      <c r="J104" s="160">
        <f t="shared" si="13"/>
        <v>0.73271665469188996</v>
      </c>
      <c r="K104" s="160">
        <f t="shared" si="13"/>
        <v>0.79470657364548236</v>
      </c>
      <c r="L104" s="160">
        <f t="shared" si="13"/>
        <v>0.82425192825198912</v>
      </c>
      <c r="M104" s="160">
        <f t="shared" si="13"/>
        <v>0.87675829837926922</v>
      </c>
      <c r="N104" s="160">
        <f t="shared" si="13"/>
        <v>0.92823549570012864</v>
      </c>
      <c r="O104" s="160">
        <f t="shared" si="13"/>
        <v>0.90865088959593898</v>
      </c>
      <c r="P104" s="160">
        <f t="shared" si="13"/>
        <v>0.90063014732797919</v>
      </c>
      <c r="Q104" s="160">
        <f t="shared" si="13"/>
        <v>0.88865061770384679</v>
      </c>
    </row>
    <row r="105" spans="1:17" ht="12" customHeight="1" x14ac:dyDescent="0.25">
      <c r="A105" s="148" t="s">
        <v>60</v>
      </c>
      <c r="B105" s="156">
        <f>RES_hhdet_fec!B$173</f>
        <v>0.47230870728628416</v>
      </c>
      <c r="C105" s="156">
        <f>RES_hhdet_fec!C$173</f>
        <v>0.47021527574282784</v>
      </c>
      <c r="D105" s="156">
        <f>RES_hhdet_fec!D$173</f>
        <v>0.51224687506466093</v>
      </c>
      <c r="E105" s="156">
        <f>RES_hhdet_fec!E$173</f>
        <v>0.53303628430148664</v>
      </c>
      <c r="F105" s="156">
        <f>RES_hhdet_fec!F$173</f>
        <v>0.54028838655980971</v>
      </c>
      <c r="G105" s="156">
        <f>RES_hhdet_fec!G$173</f>
        <v>0.52509802780073644</v>
      </c>
      <c r="H105" s="156">
        <f>RES_hhdet_fec!H$173</f>
        <v>0.5297768151255533</v>
      </c>
      <c r="I105" s="156">
        <f>RES_hhdet_fec!I$173</f>
        <v>0.53850641101563845</v>
      </c>
      <c r="J105" s="156">
        <f>RES_hhdet_fec!J$173</f>
        <v>0.55893082238638481</v>
      </c>
      <c r="K105" s="156">
        <f>RES_hhdet_fec!K$173</f>
        <v>0.61038491513674087</v>
      </c>
      <c r="L105" s="156">
        <f>RES_hhdet_fec!L$173</f>
        <v>0.6378473477970894</v>
      </c>
      <c r="M105" s="156">
        <f>RES_hhdet_fec!M$173</f>
        <v>0.68724144930700903</v>
      </c>
      <c r="N105" s="156">
        <f>RES_hhdet_fec!N$173</f>
        <v>0.73873470588990398</v>
      </c>
      <c r="O105" s="156">
        <f>RES_hhdet_fec!O$173</f>
        <v>0.71758975186135021</v>
      </c>
      <c r="P105" s="156">
        <f>RES_hhdet_fec!P$173</f>
        <v>0.70894341987150511</v>
      </c>
      <c r="Q105" s="156">
        <f>RES_hhdet_fec!Q$173</f>
        <v>0.70079234402005053</v>
      </c>
    </row>
    <row r="106" spans="1:17" ht="12" customHeight="1" x14ac:dyDescent="0.25">
      <c r="A106" s="159" t="s">
        <v>59</v>
      </c>
      <c r="B106" s="57">
        <f>RES_hhdet_fec!B$174</f>
        <v>0.15588116069446675</v>
      </c>
      <c r="C106" s="57">
        <f>RES_hhdet_fec!C$174</f>
        <v>0.15153127068327302</v>
      </c>
      <c r="D106" s="57">
        <f>RES_hhdet_fec!D$174</f>
        <v>0.16154943088689264</v>
      </c>
      <c r="E106" s="57">
        <f>RES_hhdet_fec!E$174</f>
        <v>0.16774248372727357</v>
      </c>
      <c r="F106" s="57">
        <f>RES_hhdet_fec!F$174</f>
        <v>0.17309281316045005</v>
      </c>
      <c r="G106" s="57">
        <f>RES_hhdet_fec!G$174</f>
        <v>0.16946973123263351</v>
      </c>
      <c r="H106" s="57">
        <f>RES_hhdet_fec!H$174</f>
        <v>0.17126718128971208</v>
      </c>
      <c r="I106" s="57">
        <f>RES_hhdet_fec!I$174</f>
        <v>0.17241816401150989</v>
      </c>
      <c r="J106" s="57">
        <f>RES_hhdet_fec!J$174</f>
        <v>0.17378583230550518</v>
      </c>
      <c r="K106" s="57">
        <f>RES_hhdet_fec!K$174</f>
        <v>0.18432165850874149</v>
      </c>
      <c r="L106" s="57">
        <f>RES_hhdet_fec!L$174</f>
        <v>0.18640458045489974</v>
      </c>
      <c r="M106" s="57">
        <f>RES_hhdet_fec!M$174</f>
        <v>0.18951684907226019</v>
      </c>
      <c r="N106" s="57">
        <f>RES_hhdet_fec!N$174</f>
        <v>0.18950078981022464</v>
      </c>
      <c r="O106" s="57">
        <f>RES_hhdet_fec!O$174</f>
        <v>0.19106113773458877</v>
      </c>
      <c r="P106" s="57">
        <f>RES_hhdet_fec!P$174</f>
        <v>0.19168672745647408</v>
      </c>
      <c r="Q106" s="57">
        <f>RES_hhdet_fec!Q$174</f>
        <v>0.18785827368379623</v>
      </c>
    </row>
    <row r="107" spans="1:17" ht="12" customHeight="1" x14ac:dyDescent="0.25">
      <c r="A107" s="158" t="s">
        <v>62</v>
      </c>
      <c r="B107" s="157">
        <f>SUM(B108:B109)</f>
        <v>10.99253747714107</v>
      </c>
      <c r="C107" s="157">
        <f t="shared" ref="C107:Q107" si="14">SUM(C108:C109)</f>
        <v>10.130617825989738</v>
      </c>
      <c r="D107" s="157">
        <f t="shared" si="14"/>
        <v>9.9604895638475401</v>
      </c>
      <c r="E107" s="157">
        <f t="shared" si="14"/>
        <v>9.7218516957357011</v>
      </c>
      <c r="F107" s="157">
        <f t="shared" si="14"/>
        <v>9.3013242664454694</v>
      </c>
      <c r="G107" s="157">
        <f t="shared" si="14"/>
        <v>8.8439509116371546</v>
      </c>
      <c r="H107" s="157">
        <f t="shared" si="14"/>
        <v>9.1428321576562102</v>
      </c>
      <c r="I107" s="157">
        <f t="shared" si="14"/>
        <v>8.9298252858168183</v>
      </c>
      <c r="J107" s="157">
        <f t="shared" si="14"/>
        <v>8.9686976106321374</v>
      </c>
      <c r="K107" s="157">
        <f t="shared" si="14"/>
        <v>8.9737378708962421</v>
      </c>
      <c r="L107" s="157">
        <f t="shared" si="14"/>
        <v>8.6959971246726422</v>
      </c>
      <c r="M107" s="157">
        <f t="shared" si="14"/>
        <v>8.8781919996719285</v>
      </c>
      <c r="N107" s="157">
        <f t="shared" si="14"/>
        <v>9.222968723501193</v>
      </c>
      <c r="O107" s="157">
        <f t="shared" si="14"/>
        <v>9.2042498755717457</v>
      </c>
      <c r="P107" s="157">
        <f t="shared" si="14"/>
        <v>8.9365679259934154</v>
      </c>
      <c r="Q107" s="157">
        <f t="shared" si="14"/>
        <v>8.5475352871165953</v>
      </c>
    </row>
    <row r="108" spans="1:17" ht="12" customHeight="1" x14ac:dyDescent="0.25">
      <c r="A108" s="23" t="s">
        <v>57</v>
      </c>
      <c r="B108" s="156">
        <f>RES_hhdet_fec!B$176</f>
        <v>5.2477386075457391</v>
      </c>
      <c r="C108" s="156">
        <f>RES_hhdet_fec!C$176</f>
        <v>4.9309173559390143</v>
      </c>
      <c r="D108" s="156">
        <f>RES_hhdet_fec!D$176</f>
        <v>4.3702686130196735</v>
      </c>
      <c r="E108" s="156">
        <f>RES_hhdet_fec!E$176</f>
        <v>4.1308955345281504</v>
      </c>
      <c r="F108" s="156">
        <f>RES_hhdet_fec!F$176</f>
        <v>3.6670189028816211</v>
      </c>
      <c r="G108" s="156">
        <f>RES_hhdet_fec!G$176</f>
        <v>3.1667054129560448</v>
      </c>
      <c r="H108" s="156">
        <f>RES_hhdet_fec!H$176</f>
        <v>3.4611069220233088</v>
      </c>
      <c r="I108" s="156">
        <f>RES_hhdet_fec!I$176</f>
        <v>2.9313760871689083</v>
      </c>
      <c r="J108" s="156">
        <f>RES_hhdet_fec!J$176</f>
        <v>3.0412924763047773</v>
      </c>
      <c r="K108" s="156">
        <f>RES_hhdet_fec!K$176</f>
        <v>2.9626520629729098</v>
      </c>
      <c r="L108" s="156">
        <f>RES_hhdet_fec!L$176</f>
        <v>3.3263500871316114</v>
      </c>
      <c r="M108" s="156">
        <f>RES_hhdet_fec!M$176</f>
        <v>2.1782959771742676</v>
      </c>
      <c r="N108" s="156">
        <f>RES_hhdet_fec!N$176</f>
        <v>2.282720411166979</v>
      </c>
      <c r="O108" s="156">
        <f>RES_hhdet_fec!O$176</f>
        <v>2.3930103290836744</v>
      </c>
      <c r="P108" s="156">
        <f>RES_hhdet_fec!P$176</f>
        <v>1.4335203941022798</v>
      </c>
      <c r="Q108" s="156">
        <f>RES_hhdet_fec!Q$176</f>
        <v>1.3652343395780269</v>
      </c>
    </row>
    <row r="109" spans="1:17" ht="12" customHeight="1" x14ac:dyDescent="0.25">
      <c r="A109" s="29" t="s">
        <v>140</v>
      </c>
      <c r="B109" s="57">
        <f>RES_hhdet_fec!B$177</f>
        <v>5.7447988695953311</v>
      </c>
      <c r="C109" s="57">
        <f>RES_hhdet_fec!C$177</f>
        <v>5.1997004700507228</v>
      </c>
      <c r="D109" s="57">
        <f>RES_hhdet_fec!D$177</f>
        <v>5.5902209508278666</v>
      </c>
      <c r="E109" s="57">
        <f>RES_hhdet_fec!E$177</f>
        <v>5.5909561612075516</v>
      </c>
      <c r="F109" s="57">
        <f>RES_hhdet_fec!F$177</f>
        <v>5.6343053635638478</v>
      </c>
      <c r="G109" s="57">
        <f>RES_hhdet_fec!G$177</f>
        <v>5.6772454986811107</v>
      </c>
      <c r="H109" s="57">
        <f>RES_hhdet_fec!H$177</f>
        <v>5.6817252356329009</v>
      </c>
      <c r="I109" s="57">
        <f>RES_hhdet_fec!I$177</f>
        <v>5.9984491986479105</v>
      </c>
      <c r="J109" s="57">
        <f>RES_hhdet_fec!J$177</f>
        <v>5.9274051343273593</v>
      </c>
      <c r="K109" s="57">
        <f>RES_hhdet_fec!K$177</f>
        <v>6.0110858079233322</v>
      </c>
      <c r="L109" s="57">
        <f>RES_hhdet_fec!L$177</f>
        <v>5.3696470375410303</v>
      </c>
      <c r="M109" s="57">
        <f>RES_hhdet_fec!M$177</f>
        <v>6.6998960224976614</v>
      </c>
      <c r="N109" s="57">
        <f>RES_hhdet_fec!N$177</f>
        <v>6.940248312334214</v>
      </c>
      <c r="O109" s="57">
        <f>RES_hhdet_fec!O$177</f>
        <v>6.8112395464880713</v>
      </c>
      <c r="P109" s="57">
        <f>RES_hhdet_fec!P$177</f>
        <v>7.5030475318911352</v>
      </c>
      <c r="Q109" s="57">
        <f>RES_hhdet_fec!Q$177</f>
        <v>7.1823009475385691</v>
      </c>
    </row>
    <row r="111" spans="1:17" ht="12" customHeight="1" x14ac:dyDescent="0.25">
      <c r="A111" s="152" t="s">
        <v>119</v>
      </c>
      <c r="B111" s="168">
        <f>SUM(B112,B114,B116,B125)</f>
        <v>137.72581198405092</v>
      </c>
      <c r="C111" s="168">
        <f t="shared" ref="C111:Q111" si="15">SUM(C112,C114,C116,C125)</f>
        <v>131.58899185660803</v>
      </c>
      <c r="D111" s="168">
        <f t="shared" si="15"/>
        <v>125.38923054840505</v>
      </c>
      <c r="E111" s="168">
        <f t="shared" si="15"/>
        <v>125.99588670393516</v>
      </c>
      <c r="F111" s="168">
        <f t="shared" si="15"/>
        <v>115.82305830969412</v>
      </c>
      <c r="G111" s="168">
        <f t="shared" si="15"/>
        <v>105.89525289855068</v>
      </c>
      <c r="H111" s="168">
        <f t="shared" si="15"/>
        <v>105.10993796497579</v>
      </c>
      <c r="I111" s="168">
        <f t="shared" si="15"/>
        <v>94.191681164210678</v>
      </c>
      <c r="J111" s="168">
        <f t="shared" si="15"/>
        <v>105.57233537485423</v>
      </c>
      <c r="K111" s="168">
        <f t="shared" si="15"/>
        <v>108.23717886327461</v>
      </c>
      <c r="L111" s="168">
        <f t="shared" si="15"/>
        <v>118.43495377302001</v>
      </c>
      <c r="M111" s="168">
        <f t="shared" si="15"/>
        <v>98.275251123055682</v>
      </c>
      <c r="N111" s="168">
        <f t="shared" si="15"/>
        <v>110.23738882162255</v>
      </c>
      <c r="O111" s="168">
        <f t="shared" si="15"/>
        <v>115.30111824535587</v>
      </c>
      <c r="P111" s="168">
        <f t="shared" si="15"/>
        <v>88.843380854404785</v>
      </c>
      <c r="Q111" s="168">
        <f t="shared" si="15"/>
        <v>94.424949201302468</v>
      </c>
    </row>
    <row r="112" spans="1:17" ht="12" customHeight="1" x14ac:dyDescent="0.25">
      <c r="A112" s="158" t="s">
        <v>65</v>
      </c>
      <c r="B112" s="157">
        <f>B113</f>
        <v>108.39121675668802</v>
      </c>
      <c r="C112" s="157">
        <f t="shared" ref="C112:Q112" si="16">C113</f>
        <v>104.84242877553926</v>
      </c>
      <c r="D112" s="157">
        <f t="shared" si="16"/>
        <v>98.343792204629523</v>
      </c>
      <c r="E112" s="157">
        <f t="shared" si="16"/>
        <v>99.410845600918279</v>
      </c>
      <c r="F112" s="157">
        <f t="shared" si="16"/>
        <v>90.175569186481226</v>
      </c>
      <c r="G112" s="157">
        <f t="shared" si="16"/>
        <v>81.229141814225684</v>
      </c>
      <c r="H112" s="157">
        <f t="shared" si="16"/>
        <v>80.081236354620671</v>
      </c>
      <c r="I112" s="157">
        <f t="shared" si="16"/>
        <v>69.138963560837325</v>
      </c>
      <c r="J112" s="157">
        <f t="shared" si="16"/>
        <v>80.255071709016676</v>
      </c>
      <c r="K112" s="157">
        <f t="shared" si="16"/>
        <v>82.657405196739177</v>
      </c>
      <c r="L112" s="157">
        <f t="shared" si="16"/>
        <v>93.286247913454886</v>
      </c>
      <c r="M112" s="157">
        <f t="shared" si="16"/>
        <v>71.627486452595775</v>
      </c>
      <c r="N112" s="157">
        <f t="shared" si="16"/>
        <v>82.218885389852986</v>
      </c>
      <c r="O112" s="157">
        <f t="shared" si="16"/>
        <v>87.989384165844299</v>
      </c>
      <c r="P112" s="157">
        <f t="shared" si="16"/>
        <v>61.5436913309928</v>
      </c>
      <c r="Q112" s="157">
        <f t="shared" si="16"/>
        <v>67.35613824594833</v>
      </c>
    </row>
    <row r="113" spans="1:17" ht="12" customHeight="1" x14ac:dyDescent="0.25">
      <c r="A113" s="23" t="s">
        <v>60</v>
      </c>
      <c r="B113" s="57">
        <f>RES_hhdet_tes!B$163</f>
        <v>108.39121675668802</v>
      </c>
      <c r="C113" s="57">
        <f>RES_hhdet_tes!C$163</f>
        <v>104.84242877553926</v>
      </c>
      <c r="D113" s="57">
        <f>RES_hhdet_tes!D$163</f>
        <v>98.343792204629523</v>
      </c>
      <c r="E113" s="57">
        <f>RES_hhdet_tes!E$163</f>
        <v>99.410845600918279</v>
      </c>
      <c r="F113" s="57">
        <f>RES_hhdet_tes!F$163</f>
        <v>90.175569186481226</v>
      </c>
      <c r="G113" s="57">
        <f>RES_hhdet_tes!G$163</f>
        <v>81.229141814225684</v>
      </c>
      <c r="H113" s="57">
        <f>RES_hhdet_tes!H$163</f>
        <v>80.081236354620671</v>
      </c>
      <c r="I113" s="57">
        <f>RES_hhdet_tes!I$163</f>
        <v>69.138963560837325</v>
      </c>
      <c r="J113" s="57">
        <f>RES_hhdet_tes!J$163</f>
        <v>80.255071709016676</v>
      </c>
      <c r="K113" s="57">
        <f>RES_hhdet_tes!K$163</f>
        <v>82.657405196739177</v>
      </c>
      <c r="L113" s="57">
        <f>RES_hhdet_tes!L$163</f>
        <v>93.286247913454886</v>
      </c>
      <c r="M113" s="57">
        <f>RES_hhdet_tes!M$163</f>
        <v>71.627486452595775</v>
      </c>
      <c r="N113" s="57">
        <f>RES_hhdet_tes!N$163</f>
        <v>82.218885389852986</v>
      </c>
      <c r="O113" s="57">
        <f>RES_hhdet_tes!O$163</f>
        <v>87.989384165844299</v>
      </c>
      <c r="P113" s="57">
        <f>RES_hhdet_tes!P$163</f>
        <v>61.5436913309928</v>
      </c>
      <c r="Q113" s="57">
        <f>RES_hhdet_tes!Q$163</f>
        <v>67.35613824594833</v>
      </c>
    </row>
    <row r="114" spans="1:17" ht="12" customHeight="1" x14ac:dyDescent="0.25">
      <c r="A114" s="158" t="s">
        <v>112</v>
      </c>
      <c r="B114" s="157">
        <f>B115</f>
        <v>9.7454803976456186E-2</v>
      </c>
      <c r="C114" s="157">
        <f t="shared" ref="C114:Q114" si="17">C115</f>
        <v>8.6985219409748737E-2</v>
      </c>
      <c r="D114" s="157">
        <f t="shared" si="17"/>
        <v>8.675864604399626E-2</v>
      </c>
      <c r="E114" s="157">
        <f t="shared" si="17"/>
        <v>8.5678461513006704E-2</v>
      </c>
      <c r="F114" s="157">
        <f t="shared" si="17"/>
        <v>8.6322246191646482E-2</v>
      </c>
      <c r="G114" s="157">
        <f t="shared" si="17"/>
        <v>8.2676830428244683E-2</v>
      </c>
      <c r="H114" s="157">
        <f t="shared" si="17"/>
        <v>8.5613681981129189E-2</v>
      </c>
      <c r="I114" s="157">
        <f t="shared" si="17"/>
        <v>9.3539532454923871E-2</v>
      </c>
      <c r="J114" s="157">
        <f t="shared" si="17"/>
        <v>0.10397540852028499</v>
      </c>
      <c r="K114" s="157">
        <f t="shared" si="17"/>
        <v>0.13178013192172142</v>
      </c>
      <c r="L114" s="157">
        <f t="shared" si="17"/>
        <v>0.14953745892928888</v>
      </c>
      <c r="M114" s="157">
        <f t="shared" si="17"/>
        <v>0.21786281884217995</v>
      </c>
      <c r="N114" s="157">
        <f t="shared" si="17"/>
        <v>0.28523613863742625</v>
      </c>
      <c r="O114" s="157">
        <f t="shared" si="17"/>
        <v>0.34592013912371727</v>
      </c>
      <c r="P114" s="157">
        <f t="shared" si="17"/>
        <v>0.41078064801604475</v>
      </c>
      <c r="Q114" s="157">
        <f t="shared" si="17"/>
        <v>0.48283920934933866</v>
      </c>
    </row>
    <row r="115" spans="1:17" ht="12" customHeight="1" x14ac:dyDescent="0.25">
      <c r="A115" s="23" t="s">
        <v>60</v>
      </c>
      <c r="B115" s="156">
        <f>RES_hhdet_tes!B$165</f>
        <v>9.7454803976456186E-2</v>
      </c>
      <c r="C115" s="156">
        <f>RES_hhdet_tes!C$165</f>
        <v>8.6985219409748737E-2</v>
      </c>
      <c r="D115" s="156">
        <f>RES_hhdet_tes!D$165</f>
        <v>8.675864604399626E-2</v>
      </c>
      <c r="E115" s="156">
        <f>RES_hhdet_tes!E$165</f>
        <v>8.5678461513006704E-2</v>
      </c>
      <c r="F115" s="156">
        <f>RES_hhdet_tes!F$165</f>
        <v>8.6322246191646482E-2</v>
      </c>
      <c r="G115" s="156">
        <f>RES_hhdet_tes!G$165</f>
        <v>8.2676830428244683E-2</v>
      </c>
      <c r="H115" s="156">
        <f>RES_hhdet_tes!H$165</f>
        <v>8.5613681981129189E-2</v>
      </c>
      <c r="I115" s="156">
        <f>RES_hhdet_tes!I$165</f>
        <v>9.3539532454923871E-2</v>
      </c>
      <c r="J115" s="156">
        <f>RES_hhdet_tes!J$165</f>
        <v>0.10397540852028499</v>
      </c>
      <c r="K115" s="156">
        <f>RES_hhdet_tes!K$165</f>
        <v>0.13178013192172142</v>
      </c>
      <c r="L115" s="156">
        <f>RES_hhdet_tes!L$165</f>
        <v>0.14953745892928888</v>
      </c>
      <c r="M115" s="156">
        <f>RES_hhdet_tes!M$165</f>
        <v>0.21786281884217995</v>
      </c>
      <c r="N115" s="156">
        <f>RES_hhdet_tes!N$165</f>
        <v>0.28523613863742625</v>
      </c>
      <c r="O115" s="156">
        <f>RES_hhdet_tes!O$165</f>
        <v>0.34592013912371727</v>
      </c>
      <c r="P115" s="156">
        <f>RES_hhdet_tes!P$165</f>
        <v>0.41078064801604475</v>
      </c>
      <c r="Q115" s="156">
        <f>RES_hhdet_tes!Q$165</f>
        <v>0.48283920934933866</v>
      </c>
    </row>
    <row r="116" spans="1:17" ht="12" customHeight="1" x14ac:dyDescent="0.25">
      <c r="A116" s="158" t="s">
        <v>63</v>
      </c>
      <c r="B116" s="157">
        <f>SUM(B117:B118,B121:B122)</f>
        <v>22.430870338898938</v>
      </c>
      <c r="C116" s="157">
        <f t="shared" ref="C116:Q116" si="18">SUM(C117:C118,C121:C122)</f>
        <v>20.414861752155286</v>
      </c>
      <c r="D116" s="157">
        <f t="shared" si="18"/>
        <v>20.612381465044454</v>
      </c>
      <c r="E116" s="157">
        <f t="shared" si="18"/>
        <v>20.21697552174135</v>
      </c>
      <c r="F116" s="157">
        <f t="shared" si="18"/>
        <v>19.406034864762248</v>
      </c>
      <c r="G116" s="157">
        <f t="shared" si="18"/>
        <v>18.57285558907714</v>
      </c>
      <c r="H116" s="157">
        <f t="shared" si="18"/>
        <v>18.746014983980203</v>
      </c>
      <c r="I116" s="157">
        <f t="shared" si="18"/>
        <v>18.680644937937348</v>
      </c>
      <c r="J116" s="157">
        <f t="shared" si="18"/>
        <v>18.882436163670082</v>
      </c>
      <c r="K116" s="157">
        <f t="shared" si="18"/>
        <v>19.073548271968356</v>
      </c>
      <c r="L116" s="157">
        <f t="shared" si="18"/>
        <v>18.980572395607833</v>
      </c>
      <c r="M116" s="157">
        <f t="shared" si="18"/>
        <v>19.805390143351733</v>
      </c>
      <c r="N116" s="157">
        <f t="shared" si="18"/>
        <v>20.837410099814733</v>
      </c>
      <c r="O116" s="157">
        <f t="shared" si="18"/>
        <v>20.109202152696678</v>
      </c>
      <c r="P116" s="157">
        <f t="shared" si="18"/>
        <v>19.873483339222268</v>
      </c>
      <c r="Q116" s="157">
        <f t="shared" si="18"/>
        <v>19.857745458594728</v>
      </c>
    </row>
    <row r="117" spans="1:17" ht="12" customHeight="1" x14ac:dyDescent="0.25">
      <c r="A117" s="167" t="s">
        <v>144</v>
      </c>
      <c r="B117" s="132">
        <f>RES_hhdet_tes!B$167</f>
        <v>0.8997292116017962</v>
      </c>
      <c r="C117" s="132">
        <f>RES_hhdet_tes!C$167</f>
        <v>1.1365001392050285</v>
      </c>
      <c r="D117" s="132">
        <f>RES_hhdet_tes!D$167</f>
        <v>1.2313130073420269</v>
      </c>
      <c r="E117" s="132">
        <f>RES_hhdet_tes!E$167</f>
        <v>1.3568415441063533</v>
      </c>
      <c r="F117" s="132">
        <f>RES_hhdet_tes!F$167</f>
        <v>1.566247966404029</v>
      </c>
      <c r="G117" s="132">
        <f>RES_hhdet_tes!G$167</f>
        <v>1.9545578648870385</v>
      </c>
      <c r="H117" s="132">
        <f>RES_hhdet_tes!H$167</f>
        <v>2.1868005539202073</v>
      </c>
      <c r="I117" s="132">
        <f>RES_hhdet_tes!I$167</f>
        <v>2.4490152023387544</v>
      </c>
      <c r="J117" s="132">
        <f>RES_hhdet_tes!J$167</f>
        <v>2.6794848189158462</v>
      </c>
      <c r="K117" s="132">
        <f>RES_hhdet_tes!K$167</f>
        <v>2.7414017684494123</v>
      </c>
      <c r="L117" s="132">
        <f>RES_hhdet_tes!L$167</f>
        <v>2.7695835622000007</v>
      </c>
      <c r="M117" s="132">
        <f>RES_hhdet_tes!M$167</f>
        <v>2.8446897965447033</v>
      </c>
      <c r="N117" s="132">
        <f>RES_hhdet_tes!N$167</f>
        <v>2.923672675058552</v>
      </c>
      <c r="O117" s="132">
        <f>RES_hhdet_tes!O$167</f>
        <v>2.9636208127076684</v>
      </c>
      <c r="P117" s="132">
        <f>RES_hhdet_tes!P$167</f>
        <v>2.9863415122546768</v>
      </c>
      <c r="Q117" s="132">
        <f>RES_hhdet_tes!Q$167</f>
        <v>3.0478368171564929</v>
      </c>
    </row>
    <row r="118" spans="1:17" ht="12" customHeight="1" x14ac:dyDescent="0.25">
      <c r="A118" s="167" t="s">
        <v>143</v>
      </c>
      <c r="B118" s="132">
        <f>SUM(B119:B120)</f>
        <v>2.2606777200690001E-2</v>
      </c>
      <c r="C118" s="132">
        <f t="shared" ref="C118:Q118" si="19">SUM(C119:C120)</f>
        <v>3.2117218233951118E-2</v>
      </c>
      <c r="D118" s="132">
        <f t="shared" si="19"/>
        <v>3.8095401824187886E-2</v>
      </c>
      <c r="E118" s="132">
        <f t="shared" si="19"/>
        <v>4.5324986636837782E-2</v>
      </c>
      <c r="F118" s="132">
        <f t="shared" si="19"/>
        <v>5.6398717181373112E-2</v>
      </c>
      <c r="G118" s="132">
        <f t="shared" si="19"/>
        <v>7.39515548721561E-2</v>
      </c>
      <c r="H118" s="132">
        <f t="shared" si="19"/>
        <v>8.4538336943400946E-2</v>
      </c>
      <c r="I118" s="132">
        <f t="shared" si="19"/>
        <v>9.935467510472315E-2</v>
      </c>
      <c r="J118" s="132">
        <f t="shared" si="19"/>
        <v>0.11456880344979423</v>
      </c>
      <c r="K118" s="132">
        <f t="shared" si="19"/>
        <v>0.12748910355733417</v>
      </c>
      <c r="L118" s="132">
        <f t="shared" si="19"/>
        <v>0.13647443295122738</v>
      </c>
      <c r="M118" s="132">
        <f t="shared" si="19"/>
        <v>0.14417067898636154</v>
      </c>
      <c r="N118" s="132">
        <f t="shared" si="19"/>
        <v>0.15120700773194998</v>
      </c>
      <c r="O118" s="132">
        <f t="shared" si="19"/>
        <v>0.15591580242798223</v>
      </c>
      <c r="P118" s="132">
        <f t="shared" si="19"/>
        <v>0.15869583593704351</v>
      </c>
      <c r="Q118" s="132">
        <f t="shared" si="19"/>
        <v>0.16152039838711227</v>
      </c>
    </row>
    <row r="119" spans="1:17" ht="12" customHeight="1" x14ac:dyDescent="0.25">
      <c r="A119" s="166" t="s">
        <v>57</v>
      </c>
      <c r="B119" s="165">
        <f>RES_hhdet_tes!B$169</f>
        <v>1.4694549531953057E-2</v>
      </c>
      <c r="C119" s="165">
        <f>RES_hhdet_tes!C$169</f>
        <v>2.1009402619595954E-2</v>
      </c>
      <c r="D119" s="165">
        <f>RES_hhdet_tes!D$169</f>
        <v>2.4945415459089394E-2</v>
      </c>
      <c r="E119" s="165">
        <f>RES_hhdet_tes!E$169</f>
        <v>2.9730836139578685E-2</v>
      </c>
      <c r="F119" s="165">
        <f>RES_hhdet_tes!F$169</f>
        <v>3.697315512048318E-2</v>
      </c>
      <c r="G119" s="165">
        <f>RES_hhdet_tes!G$169</f>
        <v>4.8475366024156072E-2</v>
      </c>
      <c r="H119" s="165">
        <f>RES_hhdet_tes!H$169</f>
        <v>5.5335849448470566E-2</v>
      </c>
      <c r="I119" s="165">
        <f>RES_hhdet_tes!I$169</f>
        <v>6.4957984963126644E-2</v>
      </c>
      <c r="J119" s="165">
        <f>RES_hhdet_tes!J$169</f>
        <v>7.4824549821028929E-2</v>
      </c>
      <c r="K119" s="165">
        <f>RES_hhdet_tes!K$169</f>
        <v>8.3173701865191213E-2</v>
      </c>
      <c r="L119" s="165">
        <f>RES_hhdet_tes!L$169</f>
        <v>8.8877128659375942E-2</v>
      </c>
      <c r="M119" s="165">
        <f>RES_hhdet_tes!M$169</f>
        <v>9.4591278320500599E-2</v>
      </c>
      <c r="N119" s="165">
        <f>RES_hhdet_tes!N$169</f>
        <v>9.9485211090151793E-2</v>
      </c>
      <c r="O119" s="165">
        <f>RES_hhdet_tes!O$169</f>
        <v>0.10278855021140555</v>
      </c>
      <c r="P119" s="165">
        <f>RES_hhdet_tes!P$169</f>
        <v>0.10470343486623226</v>
      </c>
      <c r="Q119" s="165">
        <f>RES_hhdet_tes!Q$169</f>
        <v>0.10664354551200392</v>
      </c>
    </row>
    <row r="120" spans="1:17" ht="12" customHeight="1" x14ac:dyDescent="0.25">
      <c r="A120" s="147" t="s">
        <v>59</v>
      </c>
      <c r="B120" s="164">
        <f>RES_hhdet_tes!B$170</f>
        <v>7.9122276687369417E-3</v>
      </c>
      <c r="C120" s="164">
        <f>RES_hhdet_tes!C$170</f>
        <v>1.1107815614355166E-2</v>
      </c>
      <c r="D120" s="164">
        <f>RES_hhdet_tes!D$170</f>
        <v>1.3149986365098495E-2</v>
      </c>
      <c r="E120" s="164">
        <f>RES_hhdet_tes!E$170</f>
        <v>1.5594150497259094E-2</v>
      </c>
      <c r="F120" s="164">
        <f>RES_hhdet_tes!F$170</f>
        <v>1.9425562060889932E-2</v>
      </c>
      <c r="G120" s="164">
        <f>RES_hhdet_tes!G$170</f>
        <v>2.5476188848000028E-2</v>
      </c>
      <c r="H120" s="164">
        <f>RES_hhdet_tes!H$170</f>
        <v>2.9202487494930381E-2</v>
      </c>
      <c r="I120" s="164">
        <f>RES_hhdet_tes!I$170</f>
        <v>3.4396690141596513E-2</v>
      </c>
      <c r="J120" s="164">
        <f>RES_hhdet_tes!J$170</f>
        <v>3.974425362876529E-2</v>
      </c>
      <c r="K120" s="164">
        <f>RES_hhdet_tes!K$170</f>
        <v>4.4315401692142951E-2</v>
      </c>
      <c r="L120" s="164">
        <f>RES_hhdet_tes!L$170</f>
        <v>4.7597304291851439E-2</v>
      </c>
      <c r="M120" s="164">
        <f>RES_hhdet_tes!M$170</f>
        <v>4.9579400665860945E-2</v>
      </c>
      <c r="N120" s="164">
        <f>RES_hhdet_tes!N$170</f>
        <v>5.1721796641798178E-2</v>
      </c>
      <c r="O120" s="164">
        <f>RES_hhdet_tes!O$170</f>
        <v>5.3127252216576673E-2</v>
      </c>
      <c r="P120" s="164">
        <f>RES_hhdet_tes!P$170</f>
        <v>5.3992401070811241E-2</v>
      </c>
      <c r="Q120" s="164">
        <f>RES_hhdet_tes!Q$170</f>
        <v>5.4876852875108351E-2</v>
      </c>
    </row>
    <row r="121" spans="1:17" ht="12" customHeight="1" x14ac:dyDescent="0.25">
      <c r="A121" s="163" t="s">
        <v>142</v>
      </c>
      <c r="B121" s="162">
        <f>RES_hhdet_tes!B$171</f>
        <v>21.008680072391762</v>
      </c>
      <c r="C121" s="162">
        <f>RES_hhdet_tes!C$171</f>
        <v>18.752264611930876</v>
      </c>
      <c r="D121" s="162">
        <f>RES_hhdet_tes!D$171</f>
        <v>18.806493490467965</v>
      </c>
      <c r="E121" s="162">
        <f>RES_hhdet_tes!E$171</f>
        <v>18.25453394798231</v>
      </c>
      <c r="F121" s="162">
        <f>RES_hhdet_tes!F$171</f>
        <v>17.209949292542145</v>
      </c>
      <c r="G121" s="162">
        <f>RES_hhdet_tes!G$171</f>
        <v>15.983817164327704</v>
      </c>
      <c r="H121" s="162">
        <f>RES_hhdet_tes!H$171</f>
        <v>15.905592289132548</v>
      </c>
      <c r="I121" s="162">
        <f>RES_hhdet_tes!I$171</f>
        <v>15.55206363632499</v>
      </c>
      <c r="J121" s="162">
        <f>RES_hhdet_tes!J$171</f>
        <v>15.487202904827202</v>
      </c>
      <c r="K121" s="162">
        <f>RES_hhdet_tes!K$171</f>
        <v>15.552179272342007</v>
      </c>
      <c r="L121" s="162">
        <f>RES_hhdet_tes!L$171</f>
        <v>15.398085030833487</v>
      </c>
      <c r="M121" s="162">
        <f>RES_hhdet_tes!M$171</f>
        <v>16.095364952395116</v>
      </c>
      <c r="N121" s="162">
        <f>RES_hhdet_tes!N$171</f>
        <v>16.998152737947965</v>
      </c>
      <c r="O121" s="162">
        <f>RES_hhdet_tes!O$171</f>
        <v>16.237542870105798</v>
      </c>
      <c r="P121" s="162">
        <f>RES_hhdet_tes!P$171</f>
        <v>15.97848138239072</v>
      </c>
      <c r="Q121" s="162">
        <f>RES_hhdet_tes!Q$171</f>
        <v>15.905440996250245</v>
      </c>
    </row>
    <row r="122" spans="1:17" ht="12" customHeight="1" x14ac:dyDescent="0.25">
      <c r="A122" s="161" t="s">
        <v>141</v>
      </c>
      <c r="B122" s="160">
        <f>SUM(B123:B124)</f>
        <v>0.4998542777046886</v>
      </c>
      <c r="C122" s="160">
        <f t="shared" ref="C122:Q122" si="20">SUM(C123:C124)</f>
        <v>0.49397978278543075</v>
      </c>
      <c r="D122" s="160">
        <f t="shared" si="20"/>
        <v>0.53647956541027397</v>
      </c>
      <c r="E122" s="160">
        <f t="shared" si="20"/>
        <v>0.56027504301584874</v>
      </c>
      <c r="F122" s="160">
        <f t="shared" si="20"/>
        <v>0.57343888863470038</v>
      </c>
      <c r="G122" s="160">
        <f t="shared" si="20"/>
        <v>0.56052900499023872</v>
      </c>
      <c r="H122" s="160">
        <f t="shared" si="20"/>
        <v>0.56908380398404468</v>
      </c>
      <c r="I122" s="160">
        <f t="shared" si="20"/>
        <v>0.58021142416887994</v>
      </c>
      <c r="J122" s="160">
        <f t="shared" si="20"/>
        <v>0.60117963647724182</v>
      </c>
      <c r="K122" s="160">
        <f t="shared" si="20"/>
        <v>0.65247812761960355</v>
      </c>
      <c r="L122" s="160">
        <f t="shared" si="20"/>
        <v>0.67642936962311906</v>
      </c>
      <c r="M122" s="160">
        <f t="shared" si="20"/>
        <v>0.72116471542555027</v>
      </c>
      <c r="N122" s="160">
        <f t="shared" si="20"/>
        <v>0.76437767907626397</v>
      </c>
      <c r="O122" s="160">
        <f t="shared" si="20"/>
        <v>0.75212266745522771</v>
      </c>
      <c r="P122" s="160">
        <f t="shared" si="20"/>
        <v>0.74996460863982695</v>
      </c>
      <c r="Q122" s="160">
        <f t="shared" si="20"/>
        <v>0.74294724680087698</v>
      </c>
    </row>
    <row r="123" spans="1:17" ht="12" customHeight="1" x14ac:dyDescent="0.25">
      <c r="A123" s="148" t="s">
        <v>60</v>
      </c>
      <c r="B123" s="156">
        <f>RES_hhdet_tes!B$173</f>
        <v>0.34397311701022193</v>
      </c>
      <c r="C123" s="156">
        <f>RES_hhdet_tes!C$173</f>
        <v>0.34244851210215776</v>
      </c>
      <c r="D123" s="156">
        <f>RES_hhdet_tes!D$173</f>
        <v>0.37493013452338131</v>
      </c>
      <c r="E123" s="156">
        <f>RES_hhdet_tes!E$173</f>
        <v>0.39253255928857517</v>
      </c>
      <c r="F123" s="156">
        <f>RES_hhdet_tes!F$173</f>
        <v>0.40034607547425022</v>
      </c>
      <c r="G123" s="156">
        <f>RES_hhdet_tes!G$173</f>
        <v>0.39105927375760524</v>
      </c>
      <c r="H123" s="156">
        <f>RES_hhdet_tes!H$173</f>
        <v>0.3978166226943326</v>
      </c>
      <c r="I123" s="156">
        <f>RES_hhdet_tes!I$173</f>
        <v>0.40779326015737011</v>
      </c>
      <c r="J123" s="156">
        <f>RES_hhdet_tes!J$173</f>
        <v>0.42739380417173656</v>
      </c>
      <c r="K123" s="156">
        <f>RES_hhdet_tes!K$173</f>
        <v>0.46815646911086206</v>
      </c>
      <c r="L123" s="156">
        <f>RES_hhdet_tes!L$173</f>
        <v>0.49002478916821934</v>
      </c>
      <c r="M123" s="156">
        <f>RES_hhdet_tes!M$173</f>
        <v>0.5316478663532902</v>
      </c>
      <c r="N123" s="156">
        <f>RES_hhdet_tes!N$173</f>
        <v>0.57487688926603919</v>
      </c>
      <c r="O123" s="156">
        <f>RES_hhdet_tes!O$173</f>
        <v>0.56106152972063894</v>
      </c>
      <c r="P123" s="156">
        <f>RES_hhdet_tes!P$173</f>
        <v>0.55827788118335286</v>
      </c>
      <c r="Q123" s="156">
        <f>RES_hhdet_tes!Q$173</f>
        <v>0.55508897311708083</v>
      </c>
    </row>
    <row r="124" spans="1:17" ht="12" customHeight="1" x14ac:dyDescent="0.25">
      <c r="A124" s="159" t="s">
        <v>59</v>
      </c>
      <c r="B124" s="57">
        <f>RES_hhdet_tes!B$174</f>
        <v>0.1558811606944667</v>
      </c>
      <c r="C124" s="57">
        <f>RES_hhdet_tes!C$174</f>
        <v>0.15153127068327302</v>
      </c>
      <c r="D124" s="57">
        <f>RES_hhdet_tes!D$174</f>
        <v>0.16154943088689269</v>
      </c>
      <c r="E124" s="57">
        <f>RES_hhdet_tes!E$174</f>
        <v>0.16774248372727354</v>
      </c>
      <c r="F124" s="57">
        <f>RES_hhdet_tes!F$174</f>
        <v>0.17309281316045014</v>
      </c>
      <c r="G124" s="57">
        <f>RES_hhdet_tes!G$174</f>
        <v>0.16946973123263348</v>
      </c>
      <c r="H124" s="57">
        <f>RES_hhdet_tes!H$174</f>
        <v>0.17126718128971208</v>
      </c>
      <c r="I124" s="57">
        <f>RES_hhdet_tes!I$174</f>
        <v>0.17241816401150983</v>
      </c>
      <c r="J124" s="57">
        <f>RES_hhdet_tes!J$174</f>
        <v>0.17378583230550523</v>
      </c>
      <c r="K124" s="57">
        <f>RES_hhdet_tes!K$174</f>
        <v>0.18432165850874146</v>
      </c>
      <c r="L124" s="57">
        <f>RES_hhdet_tes!L$174</f>
        <v>0.18640458045489974</v>
      </c>
      <c r="M124" s="57">
        <f>RES_hhdet_tes!M$174</f>
        <v>0.1895168490722601</v>
      </c>
      <c r="N124" s="57">
        <f>RES_hhdet_tes!N$174</f>
        <v>0.18950078981022472</v>
      </c>
      <c r="O124" s="57">
        <f>RES_hhdet_tes!O$174</f>
        <v>0.19106113773458874</v>
      </c>
      <c r="P124" s="57">
        <f>RES_hhdet_tes!P$174</f>
        <v>0.19168672745647408</v>
      </c>
      <c r="Q124" s="57">
        <f>RES_hhdet_tes!Q$174</f>
        <v>0.18785827368379615</v>
      </c>
    </row>
    <row r="125" spans="1:17" ht="12" customHeight="1" x14ac:dyDescent="0.25">
      <c r="A125" s="158" t="s">
        <v>62</v>
      </c>
      <c r="B125" s="157">
        <f>SUM(B126:B127)</f>
        <v>6.8062700844874922</v>
      </c>
      <c r="C125" s="157">
        <f t="shared" ref="C125:Q125" si="21">SUM(C126:C127)</f>
        <v>6.2447161095037362</v>
      </c>
      <c r="D125" s="157">
        <f t="shared" si="21"/>
        <v>6.3462982326870856</v>
      </c>
      <c r="E125" s="157">
        <f t="shared" si="21"/>
        <v>6.282387119762511</v>
      </c>
      <c r="F125" s="157">
        <f t="shared" si="21"/>
        <v>6.1551320122590072</v>
      </c>
      <c r="G125" s="157">
        <f t="shared" si="21"/>
        <v>6.0105786648196178</v>
      </c>
      <c r="H125" s="157">
        <f t="shared" si="21"/>
        <v>6.1970729443937822</v>
      </c>
      <c r="I125" s="157">
        <f t="shared" si="21"/>
        <v>6.2785331329810807</v>
      </c>
      <c r="J125" s="157">
        <f t="shared" si="21"/>
        <v>6.3308520936471915</v>
      </c>
      <c r="K125" s="157">
        <f t="shared" si="21"/>
        <v>6.3744452626453656</v>
      </c>
      <c r="L125" s="157">
        <f t="shared" si="21"/>
        <v>6.0185960050279999</v>
      </c>
      <c r="M125" s="157">
        <f t="shared" si="21"/>
        <v>6.6245117082659988</v>
      </c>
      <c r="N125" s="157">
        <f t="shared" si="21"/>
        <v>6.8958571933174007</v>
      </c>
      <c r="O125" s="157">
        <f t="shared" si="21"/>
        <v>6.8566117876911585</v>
      </c>
      <c r="P125" s="157">
        <f t="shared" si="21"/>
        <v>7.0154255361736615</v>
      </c>
      <c r="Q125" s="157">
        <f t="shared" si="21"/>
        <v>6.7282262874100747</v>
      </c>
    </row>
    <row r="126" spans="1:17" ht="12" customHeight="1" x14ac:dyDescent="0.25">
      <c r="A126" s="23" t="s">
        <v>57</v>
      </c>
      <c r="B126" s="156">
        <f>RES_hhdet_tes!B$176</f>
        <v>2.1964047444954251</v>
      </c>
      <c r="C126" s="156">
        <f>RES_hhdet_tes!C$176</f>
        <v>2.0722603770516534</v>
      </c>
      <c r="D126" s="156">
        <f>RES_hhdet_tes!D$176</f>
        <v>1.8384544587267673</v>
      </c>
      <c r="E126" s="156">
        <f>RES_hhdet_tes!E$176</f>
        <v>1.7541668930793934</v>
      </c>
      <c r="F126" s="156">
        <f>RES_hhdet_tes!F$176</f>
        <v>1.5676764764995357</v>
      </c>
      <c r="G126" s="156">
        <f>RES_hhdet_tes!G$176</f>
        <v>1.3644499944965387</v>
      </c>
      <c r="H126" s="156">
        <f>RES_hhdet_tes!H$176</f>
        <v>1.5232593989596415</v>
      </c>
      <c r="I126" s="156">
        <f>RES_hhdet_tes!I$176</f>
        <v>1.3149851521517411</v>
      </c>
      <c r="J126" s="156">
        <f>RES_hhdet_tes!J$176</f>
        <v>1.3961482898017517</v>
      </c>
      <c r="K126" s="156">
        <f>RES_hhdet_tes!K$176</f>
        <v>1.3654400227701917</v>
      </c>
      <c r="L126" s="156">
        <f>RES_hhdet_tes!L$176</f>
        <v>1.5370336678632568</v>
      </c>
      <c r="M126" s="156">
        <f>RES_hhdet_tes!M$176</f>
        <v>1.0114877196947398</v>
      </c>
      <c r="N126" s="156">
        <f>RES_hhdet_tes!N$176</f>
        <v>1.0608029640312784</v>
      </c>
      <c r="O126" s="156">
        <f>RES_hhdet_tes!O$176</f>
        <v>1.1126874924983097</v>
      </c>
      <c r="P126" s="156">
        <f>RES_hhdet_tes!P$176</f>
        <v>0.66911325719765635</v>
      </c>
      <c r="Q126" s="156">
        <f>RES_hhdet_tes!Q$176</f>
        <v>0.63873614111611343</v>
      </c>
    </row>
    <row r="127" spans="1:17" ht="12" customHeight="1" x14ac:dyDescent="0.25">
      <c r="A127" s="29" t="s">
        <v>140</v>
      </c>
      <c r="B127" s="57">
        <f>RES_hhdet_tes!B$177</f>
        <v>4.6098653399920666</v>
      </c>
      <c r="C127" s="57">
        <f>RES_hhdet_tes!C$177</f>
        <v>4.1724557324520823</v>
      </c>
      <c r="D127" s="57">
        <f>RES_hhdet_tes!D$177</f>
        <v>4.5078437739603183</v>
      </c>
      <c r="E127" s="57">
        <f>RES_hhdet_tes!E$177</f>
        <v>4.5282202266831177</v>
      </c>
      <c r="F127" s="57">
        <f>RES_hhdet_tes!F$177</f>
        <v>4.5874555357594717</v>
      </c>
      <c r="G127" s="57">
        <f>RES_hhdet_tes!G$177</f>
        <v>4.6461286703230789</v>
      </c>
      <c r="H127" s="57">
        <f>RES_hhdet_tes!H$177</f>
        <v>4.6738135454341405</v>
      </c>
      <c r="I127" s="57">
        <f>RES_hhdet_tes!I$177</f>
        <v>4.9635479808293397</v>
      </c>
      <c r="J127" s="57">
        <f>RES_hhdet_tes!J$177</f>
        <v>4.9347038038454398</v>
      </c>
      <c r="K127" s="57">
        <f>RES_hhdet_tes!K$177</f>
        <v>5.0090052398751741</v>
      </c>
      <c r="L127" s="57">
        <f>RES_hhdet_tes!L$177</f>
        <v>4.4815623371647426</v>
      </c>
      <c r="M127" s="57">
        <f>RES_hhdet_tes!M$177</f>
        <v>5.6130239885712587</v>
      </c>
      <c r="N127" s="57">
        <f>RES_hhdet_tes!N$177</f>
        <v>5.8350542292861221</v>
      </c>
      <c r="O127" s="57">
        <f>RES_hhdet_tes!O$177</f>
        <v>5.7439242951928486</v>
      </c>
      <c r="P127" s="57">
        <f>RES_hhdet_tes!P$177</f>
        <v>6.3463122789760051</v>
      </c>
      <c r="Q127" s="57">
        <f>RES_hhdet_tes!Q$177</f>
        <v>6.0894901462939615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0.76547592041817825</v>
      </c>
      <c r="C129" s="175">
        <f t="shared" si="22"/>
        <v>0.76577037997505215</v>
      </c>
      <c r="D129" s="175">
        <f t="shared" si="22"/>
        <v>0.76789529487523178</v>
      </c>
      <c r="E129" s="175">
        <f t="shared" si="22"/>
        <v>0.77164176924454198</v>
      </c>
      <c r="F129" s="175">
        <f t="shared" si="22"/>
        <v>0.77446086779668866</v>
      </c>
      <c r="G129" s="175">
        <f t="shared" si="22"/>
        <v>0.77659947987774613</v>
      </c>
      <c r="H129" s="175">
        <f t="shared" si="22"/>
        <v>0.78027282777115459</v>
      </c>
      <c r="I129" s="175">
        <f t="shared" si="22"/>
        <v>0.78422132111264631</v>
      </c>
      <c r="J129" s="175">
        <f t="shared" si="22"/>
        <v>0.79168344731362705</v>
      </c>
      <c r="K129" s="175">
        <f t="shared" si="22"/>
        <v>0.79746518886421625</v>
      </c>
      <c r="L129" s="175">
        <f t="shared" si="22"/>
        <v>0.80311179324384974</v>
      </c>
      <c r="M129" s="175">
        <f t="shared" si="22"/>
        <v>0.80841366045342578</v>
      </c>
      <c r="N129" s="175">
        <f t="shared" si="22"/>
        <v>0.81706916946863861</v>
      </c>
      <c r="O129" s="175">
        <f t="shared" si="22"/>
        <v>0.82561745617845073</v>
      </c>
      <c r="P129" s="175">
        <f t="shared" si="22"/>
        <v>0.83034780850529943</v>
      </c>
      <c r="Q129" s="175">
        <f t="shared" si="22"/>
        <v>0.84005997235872942</v>
      </c>
    </row>
    <row r="130" spans="1:17" ht="12" customHeight="1" x14ac:dyDescent="0.25">
      <c r="A130" s="158" t="s">
        <v>65</v>
      </c>
      <c r="B130" s="169">
        <f t="shared" si="22"/>
        <v>0.7866818068283461</v>
      </c>
      <c r="C130" s="169">
        <f t="shared" si="22"/>
        <v>0.78668180682834676</v>
      </c>
      <c r="D130" s="169">
        <f t="shared" si="22"/>
        <v>0.78862884891611285</v>
      </c>
      <c r="E130" s="169">
        <f t="shared" si="22"/>
        <v>0.79162167611461942</v>
      </c>
      <c r="F130" s="169">
        <f t="shared" si="22"/>
        <v>0.79477943417808827</v>
      </c>
      <c r="G130" s="169">
        <f t="shared" si="22"/>
        <v>0.79733391925797514</v>
      </c>
      <c r="H130" s="169">
        <f t="shared" si="22"/>
        <v>0.80216992076539428</v>
      </c>
      <c r="I130" s="169">
        <f t="shared" si="22"/>
        <v>0.80703049495971457</v>
      </c>
      <c r="J130" s="169">
        <f t="shared" si="22"/>
        <v>0.81238194024447385</v>
      </c>
      <c r="K130" s="169">
        <f t="shared" si="22"/>
        <v>0.81876445049091473</v>
      </c>
      <c r="L130" s="169">
        <f t="shared" si="22"/>
        <v>0.82446857044229127</v>
      </c>
      <c r="M130" s="169">
        <f t="shared" si="22"/>
        <v>0.83188595262401366</v>
      </c>
      <c r="N130" s="169">
        <f t="shared" si="22"/>
        <v>0.83988678840999154</v>
      </c>
      <c r="O130" s="169">
        <f t="shared" si="22"/>
        <v>0.84860800556293448</v>
      </c>
      <c r="P130" s="169">
        <f t="shared" si="22"/>
        <v>0.85782821208499949</v>
      </c>
      <c r="Q130" s="169">
        <f t="shared" si="22"/>
        <v>0.86720405023892111</v>
      </c>
    </row>
    <row r="131" spans="1:17" ht="12" customHeight="1" x14ac:dyDescent="0.25">
      <c r="A131" s="23" t="s">
        <v>60</v>
      </c>
      <c r="B131" s="65">
        <f t="shared" si="22"/>
        <v>0.7866818068283461</v>
      </c>
      <c r="C131" s="65">
        <f t="shared" si="22"/>
        <v>0.78668180682834676</v>
      </c>
      <c r="D131" s="65">
        <f t="shared" si="22"/>
        <v>0.78862884891611285</v>
      </c>
      <c r="E131" s="65">
        <f t="shared" si="22"/>
        <v>0.79162167611461942</v>
      </c>
      <c r="F131" s="65">
        <f t="shared" si="22"/>
        <v>0.79477943417808827</v>
      </c>
      <c r="G131" s="65">
        <f t="shared" si="22"/>
        <v>0.79733391925797514</v>
      </c>
      <c r="H131" s="65">
        <f t="shared" si="22"/>
        <v>0.80216992076539428</v>
      </c>
      <c r="I131" s="65">
        <f t="shared" si="22"/>
        <v>0.80703049495971457</v>
      </c>
      <c r="J131" s="65">
        <f t="shared" si="22"/>
        <v>0.81238194024447385</v>
      </c>
      <c r="K131" s="65">
        <f t="shared" si="22"/>
        <v>0.81876445049091473</v>
      </c>
      <c r="L131" s="65">
        <f t="shared" si="22"/>
        <v>0.82446857044229127</v>
      </c>
      <c r="M131" s="65">
        <f t="shared" si="22"/>
        <v>0.83188595262401366</v>
      </c>
      <c r="N131" s="65">
        <f t="shared" si="22"/>
        <v>0.83988678840999154</v>
      </c>
      <c r="O131" s="65">
        <f t="shared" si="22"/>
        <v>0.84860800556293448</v>
      </c>
      <c r="P131" s="65">
        <f t="shared" si="22"/>
        <v>0.85782821208499949</v>
      </c>
      <c r="Q131" s="65">
        <f t="shared" si="22"/>
        <v>0.86720405023892111</v>
      </c>
    </row>
    <row r="132" spans="1:17" ht="12" customHeight="1" x14ac:dyDescent="0.25">
      <c r="A132" s="158" t="s">
        <v>112</v>
      </c>
      <c r="B132" s="169">
        <f t="shared" si="22"/>
        <v>1.6507797765512735</v>
      </c>
      <c r="C132" s="169">
        <f t="shared" si="22"/>
        <v>1.6894040898341889</v>
      </c>
      <c r="D132" s="169">
        <f t="shared" si="22"/>
        <v>1.7309572835345026</v>
      </c>
      <c r="E132" s="169">
        <f t="shared" si="22"/>
        <v>1.7803702684087865</v>
      </c>
      <c r="F132" s="169">
        <f t="shared" si="22"/>
        <v>1.8353782888660515</v>
      </c>
      <c r="G132" s="169">
        <f t="shared" si="22"/>
        <v>1.9037302413553181</v>
      </c>
      <c r="H132" s="169">
        <f t="shared" si="22"/>
        <v>1.985723027633151</v>
      </c>
      <c r="I132" s="169">
        <f t="shared" si="22"/>
        <v>2.1024470801760686</v>
      </c>
      <c r="J132" s="169">
        <f t="shared" si="22"/>
        <v>2.3126733553641077</v>
      </c>
      <c r="K132" s="169">
        <f t="shared" si="22"/>
        <v>2.5342454481669727</v>
      </c>
      <c r="L132" s="169">
        <f t="shared" si="22"/>
        <v>2.6969234917920346</v>
      </c>
      <c r="M132" s="169">
        <f t="shared" si="22"/>
        <v>2.9654676991831401</v>
      </c>
      <c r="N132" s="169">
        <f t="shared" si="22"/>
        <v>3.1568710187587614</v>
      </c>
      <c r="O132" s="169">
        <f t="shared" si="22"/>
        <v>3.2947712052259313</v>
      </c>
      <c r="P132" s="169">
        <f t="shared" si="22"/>
        <v>3.4027128630775438</v>
      </c>
      <c r="Q132" s="169">
        <f t="shared" si="22"/>
        <v>3.5078547805558311</v>
      </c>
    </row>
    <row r="133" spans="1:17" ht="12" customHeight="1" x14ac:dyDescent="0.25">
      <c r="A133" s="23" t="s">
        <v>60</v>
      </c>
      <c r="B133" s="73">
        <f t="shared" si="22"/>
        <v>1.6507797765512735</v>
      </c>
      <c r="C133" s="73">
        <f t="shared" si="22"/>
        <v>1.6894040898341889</v>
      </c>
      <c r="D133" s="73">
        <f t="shared" si="22"/>
        <v>1.7309572835345026</v>
      </c>
      <c r="E133" s="73">
        <f t="shared" si="22"/>
        <v>1.7803702684087865</v>
      </c>
      <c r="F133" s="73">
        <f t="shared" si="22"/>
        <v>1.8353782888660515</v>
      </c>
      <c r="G133" s="73">
        <f t="shared" si="22"/>
        <v>1.9037302413553181</v>
      </c>
      <c r="H133" s="73">
        <f t="shared" si="22"/>
        <v>1.985723027633151</v>
      </c>
      <c r="I133" s="73">
        <f t="shared" si="22"/>
        <v>2.1024470801760686</v>
      </c>
      <c r="J133" s="73">
        <f t="shared" si="22"/>
        <v>2.3126733553641077</v>
      </c>
      <c r="K133" s="73">
        <f t="shared" si="22"/>
        <v>2.5342454481669727</v>
      </c>
      <c r="L133" s="73">
        <f t="shared" si="22"/>
        <v>2.6969234917920346</v>
      </c>
      <c r="M133" s="73">
        <f t="shared" si="22"/>
        <v>2.9654676991831401</v>
      </c>
      <c r="N133" s="73">
        <f t="shared" si="22"/>
        <v>3.1568710187587614</v>
      </c>
      <c r="O133" s="73">
        <f t="shared" si="22"/>
        <v>3.2947712052259313</v>
      </c>
      <c r="P133" s="73">
        <f t="shared" si="22"/>
        <v>3.4027128630775438</v>
      </c>
      <c r="Q133" s="73">
        <f t="shared" si="22"/>
        <v>3.5078547805558311</v>
      </c>
    </row>
    <row r="134" spans="1:17" ht="12" customHeight="1" x14ac:dyDescent="0.25">
      <c r="A134" s="158" t="s">
        <v>63</v>
      </c>
      <c r="B134" s="169">
        <f t="shared" si="22"/>
        <v>0.72154120048759585</v>
      </c>
      <c r="C134" s="169">
        <f t="shared" si="22"/>
        <v>0.71921577742064102</v>
      </c>
      <c r="D134" s="169">
        <f t="shared" si="22"/>
        <v>0.72130209977550808</v>
      </c>
      <c r="E134" s="169">
        <f t="shared" si="22"/>
        <v>0.72373643643937591</v>
      </c>
      <c r="F134" s="169">
        <f t="shared" si="22"/>
        <v>0.72559702185152442</v>
      </c>
      <c r="G134" s="169">
        <f t="shared" si="22"/>
        <v>0.72566385476886541</v>
      </c>
      <c r="H134" s="169">
        <f t="shared" si="22"/>
        <v>0.72962982147790301</v>
      </c>
      <c r="I134" s="169">
        <f t="shared" si="22"/>
        <v>0.73362702456949802</v>
      </c>
      <c r="J134" s="169">
        <f t="shared" si="22"/>
        <v>0.73909013842463744</v>
      </c>
      <c r="K134" s="169">
        <f t="shared" si="22"/>
        <v>0.74080778775951694</v>
      </c>
      <c r="L134" s="169">
        <f t="shared" si="22"/>
        <v>0.74225486673083008</v>
      </c>
      <c r="M134" s="169">
        <f t="shared" si="22"/>
        <v>0.74705297477554411</v>
      </c>
      <c r="N134" s="169">
        <f t="shared" si="22"/>
        <v>0.75192949499234318</v>
      </c>
      <c r="O134" s="169">
        <f t="shared" si="22"/>
        <v>0.75432765585746198</v>
      </c>
      <c r="P134" s="169">
        <f t="shared" si="22"/>
        <v>0.75868962814593077</v>
      </c>
      <c r="Q134" s="169">
        <f t="shared" si="22"/>
        <v>0.7623816573929425</v>
      </c>
    </row>
    <row r="135" spans="1:17" ht="12" customHeight="1" x14ac:dyDescent="0.25">
      <c r="A135" s="167" t="s">
        <v>144</v>
      </c>
      <c r="B135" s="174">
        <f t="shared" si="22"/>
        <v>0.56995847904115071</v>
      </c>
      <c r="C135" s="174">
        <f t="shared" si="22"/>
        <v>0.57765522039428985</v>
      </c>
      <c r="D135" s="174">
        <f t="shared" si="22"/>
        <v>0.58162003105373028</v>
      </c>
      <c r="E135" s="174">
        <f t="shared" si="22"/>
        <v>0.58627607223516032</v>
      </c>
      <c r="F135" s="174">
        <f t="shared" si="22"/>
        <v>0.5913246567558631</v>
      </c>
      <c r="G135" s="174">
        <f t="shared" si="22"/>
        <v>0.59666847478555263</v>
      </c>
      <c r="H135" s="174">
        <f t="shared" si="22"/>
        <v>0.60016234745639352</v>
      </c>
      <c r="I135" s="174">
        <f t="shared" si="22"/>
        <v>0.6037067632417783</v>
      </c>
      <c r="J135" s="174">
        <f t="shared" si="22"/>
        <v>0.60690119107005469</v>
      </c>
      <c r="K135" s="174">
        <f t="shared" si="22"/>
        <v>0.61118814509398889</v>
      </c>
      <c r="L135" s="174">
        <f t="shared" si="22"/>
        <v>0.61316552006804026</v>
      </c>
      <c r="M135" s="174">
        <f t="shared" si="22"/>
        <v>0.61558418777726442</v>
      </c>
      <c r="N135" s="174">
        <f t="shared" si="22"/>
        <v>0.61889446226255163</v>
      </c>
      <c r="O135" s="174">
        <f t="shared" si="22"/>
        <v>0.62337440404768252</v>
      </c>
      <c r="P135" s="174">
        <f t="shared" si="22"/>
        <v>0.62613122821921574</v>
      </c>
      <c r="Q135" s="174">
        <f t="shared" si="22"/>
        <v>0.62931553888737368</v>
      </c>
    </row>
    <row r="136" spans="1:17" ht="12" customHeight="1" x14ac:dyDescent="0.25">
      <c r="A136" s="167" t="s">
        <v>143</v>
      </c>
      <c r="B136" s="174">
        <f t="shared" si="22"/>
        <v>0.67094336319781211</v>
      </c>
      <c r="C136" s="174">
        <f t="shared" si="22"/>
        <v>0.68311190283825041</v>
      </c>
      <c r="D136" s="174">
        <f t="shared" si="22"/>
        <v>0.68855467108445723</v>
      </c>
      <c r="E136" s="174">
        <f t="shared" si="22"/>
        <v>0.69485400812424469</v>
      </c>
      <c r="F136" s="174">
        <f t="shared" si="22"/>
        <v>0.69794730956089734</v>
      </c>
      <c r="G136" s="174">
        <f t="shared" si="22"/>
        <v>0.70155519680707079</v>
      </c>
      <c r="H136" s="174">
        <f t="shared" si="22"/>
        <v>0.70355695150678943</v>
      </c>
      <c r="I136" s="174">
        <f t="shared" si="22"/>
        <v>0.705999270836002</v>
      </c>
      <c r="J136" s="174">
        <f t="shared" si="22"/>
        <v>0.70840905146991862</v>
      </c>
      <c r="K136" s="174">
        <f t="shared" si="22"/>
        <v>0.71108318410570748</v>
      </c>
      <c r="L136" s="174">
        <f t="shared" si="22"/>
        <v>0.71305479817120931</v>
      </c>
      <c r="M136" s="174">
        <f t="shared" si="22"/>
        <v>0.71326086537006594</v>
      </c>
      <c r="N136" s="174">
        <f t="shared" si="22"/>
        <v>0.71518758176818564</v>
      </c>
      <c r="O136" s="174">
        <f t="shared" si="22"/>
        <v>0.71781025781438867</v>
      </c>
      <c r="P136" s="174">
        <f t="shared" si="22"/>
        <v>0.71951368370975066</v>
      </c>
      <c r="Q136" s="174">
        <f t="shared" si="22"/>
        <v>0.72163352900165878</v>
      </c>
    </row>
    <row r="137" spans="1:17" ht="12" customHeight="1" x14ac:dyDescent="0.25">
      <c r="A137" s="166" t="s">
        <v>57</v>
      </c>
      <c r="B137" s="173">
        <f t="shared" si="22"/>
        <v>0.56995847904115082</v>
      </c>
      <c r="C137" s="173">
        <f t="shared" si="22"/>
        <v>0.58508605020997817</v>
      </c>
      <c r="D137" s="173">
        <f t="shared" si="22"/>
        <v>0.59145109523495387</v>
      </c>
      <c r="E137" s="173">
        <f t="shared" si="22"/>
        <v>0.59898500373295349</v>
      </c>
      <c r="F137" s="173">
        <f t="shared" si="22"/>
        <v>0.60235512266412672</v>
      </c>
      <c r="G137" s="173">
        <f t="shared" si="22"/>
        <v>0.60643710118772398</v>
      </c>
      <c r="H137" s="173">
        <f t="shared" si="22"/>
        <v>0.6083804407061022</v>
      </c>
      <c r="I137" s="173">
        <f t="shared" si="22"/>
        <v>0.61089517666122628</v>
      </c>
      <c r="J137" s="173">
        <f t="shared" si="22"/>
        <v>0.61340320864705922</v>
      </c>
      <c r="K137" s="173">
        <f t="shared" si="22"/>
        <v>0.61622386699612708</v>
      </c>
      <c r="L137" s="173">
        <f t="shared" si="22"/>
        <v>0.61807476425862873</v>
      </c>
      <c r="M137" s="173">
        <f t="shared" si="22"/>
        <v>0.62006915616259384</v>
      </c>
      <c r="N137" s="173">
        <f t="shared" si="22"/>
        <v>0.62294643332253075</v>
      </c>
      <c r="O137" s="173">
        <f t="shared" si="22"/>
        <v>0.6264421174889826</v>
      </c>
      <c r="P137" s="173">
        <f t="shared" si="22"/>
        <v>0.62859478538739888</v>
      </c>
      <c r="Q137" s="173">
        <f t="shared" si="22"/>
        <v>0.6312165626935704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1.0000000000000002</v>
      </c>
      <c r="E138" s="172">
        <f t="shared" si="22"/>
        <v>1</v>
      </c>
      <c r="F138" s="172">
        <f t="shared" si="22"/>
        <v>1.0000000000000004</v>
      </c>
      <c r="G138" s="172">
        <f t="shared" si="22"/>
        <v>1</v>
      </c>
      <c r="H138" s="172">
        <f t="shared" si="22"/>
        <v>1.0000000000000002</v>
      </c>
      <c r="I138" s="172">
        <f t="shared" si="22"/>
        <v>1</v>
      </c>
      <c r="J138" s="172">
        <f t="shared" si="22"/>
        <v>1.0000000000000002</v>
      </c>
      <c r="K138" s="172">
        <f t="shared" si="22"/>
        <v>1.0000000000000007</v>
      </c>
      <c r="L138" s="172">
        <f t="shared" si="22"/>
        <v>1.0000000000000007</v>
      </c>
      <c r="M138" s="172">
        <f t="shared" si="22"/>
        <v>1</v>
      </c>
      <c r="N138" s="172">
        <f t="shared" si="22"/>
        <v>0.99999999999999956</v>
      </c>
      <c r="O138" s="172">
        <f t="shared" si="22"/>
        <v>1</v>
      </c>
      <c r="P138" s="172">
        <f t="shared" si="22"/>
        <v>0.99999999999999967</v>
      </c>
      <c r="Q138" s="172">
        <f t="shared" si="22"/>
        <v>0.99999999999999989</v>
      </c>
    </row>
    <row r="139" spans="1:17" ht="12" customHeight="1" x14ac:dyDescent="0.25">
      <c r="A139" s="163" t="s">
        <v>142</v>
      </c>
      <c r="B139" s="171">
        <f t="shared" si="22"/>
        <v>0.72828027877480361</v>
      </c>
      <c r="C139" s="171">
        <f t="shared" si="22"/>
        <v>0.7282802787748035</v>
      </c>
      <c r="D139" s="171">
        <f t="shared" si="22"/>
        <v>0.73090377214168711</v>
      </c>
      <c r="E139" s="171">
        <f t="shared" si="22"/>
        <v>0.73447594982374209</v>
      </c>
      <c r="F139" s="171">
        <f t="shared" si="22"/>
        <v>0.73856033097865725</v>
      </c>
      <c r="G139" s="171">
        <f t="shared" si="22"/>
        <v>0.74279309969630547</v>
      </c>
      <c r="H139" s="171">
        <f t="shared" si="22"/>
        <v>0.74928770130481448</v>
      </c>
      <c r="I139" s="171">
        <f t="shared" si="22"/>
        <v>0.75660273359419572</v>
      </c>
      <c r="J139" s="171">
        <f t="shared" si="22"/>
        <v>0.76522533558224637</v>
      </c>
      <c r="K139" s="171">
        <f t="shared" si="22"/>
        <v>0.76658547247335296</v>
      </c>
      <c r="L139" s="171">
        <f t="shared" si="22"/>
        <v>0.76840602865813334</v>
      </c>
      <c r="M139" s="171">
        <f t="shared" si="22"/>
        <v>0.7733935955113892</v>
      </c>
      <c r="N139" s="171">
        <f t="shared" si="22"/>
        <v>0.77801026365521064</v>
      </c>
      <c r="O139" s="171">
        <f t="shared" si="22"/>
        <v>0.78146168170435193</v>
      </c>
      <c r="P139" s="171">
        <f t="shared" si="22"/>
        <v>0.78697076052281434</v>
      </c>
      <c r="Q139" s="171">
        <f t="shared" si="22"/>
        <v>0.79165368690759486</v>
      </c>
    </row>
    <row r="140" spans="1:17" ht="12" customHeight="1" x14ac:dyDescent="0.25">
      <c r="A140" s="161" t="s">
        <v>141</v>
      </c>
      <c r="B140" s="170">
        <f t="shared" si="22"/>
        <v>0.79570573035731484</v>
      </c>
      <c r="C140" s="170">
        <f t="shared" si="22"/>
        <v>0.79450346065435506</v>
      </c>
      <c r="D140" s="170">
        <f t="shared" si="22"/>
        <v>0.79620437314900805</v>
      </c>
      <c r="E140" s="170">
        <f t="shared" si="22"/>
        <v>0.79950345041397541</v>
      </c>
      <c r="F140" s="170">
        <f t="shared" si="22"/>
        <v>0.80383235338913428</v>
      </c>
      <c r="G140" s="170">
        <f t="shared" si="22"/>
        <v>0.80701846249000531</v>
      </c>
      <c r="H140" s="170">
        <f t="shared" si="22"/>
        <v>0.81176617572365073</v>
      </c>
      <c r="I140" s="170">
        <f t="shared" si="22"/>
        <v>0.81613640117409525</v>
      </c>
      <c r="J140" s="170">
        <f t="shared" si="22"/>
        <v>0.82048037618312375</v>
      </c>
      <c r="K140" s="170">
        <f t="shared" si="22"/>
        <v>0.82103023840176925</v>
      </c>
      <c r="L140" s="170">
        <f t="shared" si="22"/>
        <v>0.82065852251949123</v>
      </c>
      <c r="M140" s="170">
        <f t="shared" si="22"/>
        <v>0.82253537463934889</v>
      </c>
      <c r="N140" s="170">
        <f t="shared" si="22"/>
        <v>0.82347387340507416</v>
      </c>
      <c r="O140" s="170">
        <f t="shared" si="22"/>
        <v>0.82773557596986824</v>
      </c>
      <c r="P140" s="170">
        <f t="shared" si="22"/>
        <v>0.83271097560396801</v>
      </c>
      <c r="Q140" s="170">
        <f t="shared" si="22"/>
        <v>0.83603975735768055</v>
      </c>
    </row>
    <row r="141" spans="1:17" ht="12" customHeight="1" x14ac:dyDescent="0.25">
      <c r="A141" s="148" t="s">
        <v>60</v>
      </c>
      <c r="B141" s="73">
        <f t="shared" si="22"/>
        <v>0.72828027877480317</v>
      </c>
      <c r="C141" s="73">
        <f t="shared" si="22"/>
        <v>0.7282802787748035</v>
      </c>
      <c r="D141" s="73">
        <f t="shared" si="22"/>
        <v>0.73193249734525734</v>
      </c>
      <c r="E141" s="73">
        <f t="shared" si="22"/>
        <v>0.73640870396462121</v>
      </c>
      <c r="F141" s="73">
        <f t="shared" si="22"/>
        <v>0.74098589833363382</v>
      </c>
      <c r="G141" s="73">
        <f t="shared" si="22"/>
        <v>0.74473575038069639</v>
      </c>
      <c r="H141" s="73">
        <f t="shared" si="22"/>
        <v>0.75091361368853582</v>
      </c>
      <c r="I141" s="73">
        <f t="shared" si="22"/>
        <v>0.75726723362171378</v>
      </c>
      <c r="J141" s="73">
        <f t="shared" si="22"/>
        <v>0.76466315159889742</v>
      </c>
      <c r="K141" s="73">
        <f t="shared" si="22"/>
        <v>0.76698564709120276</v>
      </c>
      <c r="L141" s="73">
        <f t="shared" si="22"/>
        <v>0.768247749027413</v>
      </c>
      <c r="M141" s="73">
        <f t="shared" si="22"/>
        <v>0.77359691690509336</v>
      </c>
      <c r="N141" s="73">
        <f t="shared" si="22"/>
        <v>0.77819125686470048</v>
      </c>
      <c r="O141" s="73">
        <f t="shared" si="22"/>
        <v>0.78186948498819275</v>
      </c>
      <c r="P141" s="73">
        <f t="shared" si="22"/>
        <v>0.7874787543476176</v>
      </c>
      <c r="Q141" s="73">
        <f t="shared" si="22"/>
        <v>0.79208766741492687</v>
      </c>
    </row>
    <row r="142" spans="1:17" ht="12" customHeight="1" x14ac:dyDescent="0.25">
      <c r="A142" s="159" t="s">
        <v>59</v>
      </c>
      <c r="B142" s="65">
        <f t="shared" si="22"/>
        <v>0.99999999999999967</v>
      </c>
      <c r="C142" s="65">
        <f t="shared" si="22"/>
        <v>1</v>
      </c>
      <c r="D142" s="65">
        <f t="shared" si="22"/>
        <v>1.0000000000000004</v>
      </c>
      <c r="E142" s="65">
        <f t="shared" si="22"/>
        <v>0.99999999999999989</v>
      </c>
      <c r="F142" s="65">
        <f t="shared" si="22"/>
        <v>1.0000000000000004</v>
      </c>
      <c r="G142" s="65">
        <f t="shared" si="22"/>
        <v>0.99999999999999989</v>
      </c>
      <c r="H142" s="65">
        <f t="shared" si="22"/>
        <v>1</v>
      </c>
      <c r="I142" s="65">
        <f t="shared" si="22"/>
        <v>0.99999999999999967</v>
      </c>
      <c r="J142" s="65">
        <f t="shared" si="22"/>
        <v>1.0000000000000002</v>
      </c>
      <c r="K142" s="65">
        <f t="shared" si="22"/>
        <v>0.99999999999999989</v>
      </c>
      <c r="L142" s="65">
        <f t="shared" si="22"/>
        <v>1</v>
      </c>
      <c r="M142" s="65">
        <f t="shared" si="22"/>
        <v>0.99999999999999956</v>
      </c>
      <c r="N142" s="65">
        <f t="shared" si="22"/>
        <v>1.0000000000000004</v>
      </c>
      <c r="O142" s="65">
        <f t="shared" si="22"/>
        <v>0.99999999999999989</v>
      </c>
      <c r="P142" s="65">
        <f t="shared" si="22"/>
        <v>1</v>
      </c>
      <c r="Q142" s="65">
        <f t="shared" si="22"/>
        <v>0.99999999999999956</v>
      </c>
    </row>
    <row r="143" spans="1:17" ht="12" customHeight="1" x14ac:dyDescent="0.25">
      <c r="A143" s="158" t="s">
        <v>62</v>
      </c>
      <c r="B143" s="169">
        <f t="shared" si="22"/>
        <v>0.61917187898072656</v>
      </c>
      <c r="C143" s="169">
        <f t="shared" si="22"/>
        <v>0.61642006605788058</v>
      </c>
      <c r="D143" s="169">
        <f t="shared" si="22"/>
        <v>0.63714721972316746</v>
      </c>
      <c r="E143" s="169">
        <f t="shared" si="22"/>
        <v>0.64621301747671755</v>
      </c>
      <c r="F143" s="169">
        <f t="shared" si="22"/>
        <v>0.66174792276231553</v>
      </c>
      <c r="G143" s="169">
        <f t="shared" si="22"/>
        <v>0.67962596410510434</v>
      </c>
      <c r="H143" s="169">
        <f t="shared" si="22"/>
        <v>0.67780670557364997</v>
      </c>
      <c r="I143" s="169">
        <f t="shared" si="22"/>
        <v>0.70309697357161427</v>
      </c>
      <c r="J143" s="169">
        <f t="shared" si="22"/>
        <v>0.70588310237398855</v>
      </c>
      <c r="K143" s="169">
        <f t="shared" si="22"/>
        <v>0.71034449126478938</v>
      </c>
      <c r="L143" s="169">
        <f t="shared" si="22"/>
        <v>0.69211108499010321</v>
      </c>
      <c r="M143" s="169">
        <f t="shared" si="22"/>
        <v>0.74615549072500242</v>
      </c>
      <c r="N143" s="169">
        <f t="shared" si="22"/>
        <v>0.7476830291905856</v>
      </c>
      <c r="O143" s="169">
        <f t="shared" si="22"/>
        <v>0.74493977025642655</v>
      </c>
      <c r="P143" s="169">
        <f t="shared" si="22"/>
        <v>0.78502458597871683</v>
      </c>
      <c r="Q143" s="169">
        <f t="shared" si="22"/>
        <v>0.78715396443595831</v>
      </c>
    </row>
    <row r="144" spans="1:17" ht="12" customHeight="1" x14ac:dyDescent="0.25">
      <c r="A144" s="23" t="s">
        <v>57</v>
      </c>
      <c r="B144" s="73">
        <f t="shared" si="22"/>
        <v>0.41854309232117776</v>
      </c>
      <c r="C144" s="73">
        <f t="shared" si="22"/>
        <v>0.42025859033222929</v>
      </c>
      <c r="D144" s="73">
        <f t="shared" si="22"/>
        <v>0.42067310307877664</v>
      </c>
      <c r="E144" s="73">
        <f t="shared" si="22"/>
        <v>0.42464566785026731</v>
      </c>
      <c r="F144" s="73">
        <f t="shared" si="22"/>
        <v>0.427507061735521</v>
      </c>
      <c r="G144" s="73">
        <f t="shared" si="22"/>
        <v>0.43087367360226186</v>
      </c>
      <c r="H144" s="73">
        <f t="shared" si="22"/>
        <v>0.44010758213420575</v>
      </c>
      <c r="I144" s="73">
        <f t="shared" si="22"/>
        <v>0.44858971112837986</v>
      </c>
      <c r="J144" s="73">
        <f t="shared" si="22"/>
        <v>0.45906413167407556</v>
      </c>
      <c r="K144" s="73">
        <f t="shared" si="22"/>
        <v>0.46088436770399022</v>
      </c>
      <c r="L144" s="73">
        <f t="shared" si="22"/>
        <v>0.46207814198795788</v>
      </c>
      <c r="M144" s="73">
        <f t="shared" si="22"/>
        <v>0.46434815575744831</v>
      </c>
      <c r="N144" s="73">
        <f t="shared" si="22"/>
        <v>0.46470998324712554</v>
      </c>
      <c r="O144" s="73">
        <f t="shared" si="22"/>
        <v>0.46497396144728603</v>
      </c>
      <c r="P144" s="73">
        <f t="shared" si="22"/>
        <v>0.46676228671073655</v>
      </c>
      <c r="Q144" s="73">
        <f t="shared" ref="Q144" si="23">IF(Q126=0,"",Q126/Q108)</f>
        <v>0.46785824425829858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0.80244155533277872</v>
      </c>
      <c r="C145" s="65">
        <f t="shared" si="24"/>
        <v>0.80244155533277872</v>
      </c>
      <c r="D145" s="65">
        <f t="shared" si="24"/>
        <v>0.80638025108698841</v>
      </c>
      <c r="E145" s="65">
        <f t="shared" si="24"/>
        <v>0.80991875023128412</v>
      </c>
      <c r="F145" s="65">
        <f t="shared" si="24"/>
        <v>0.81420072923732767</v>
      </c>
      <c r="G145" s="65">
        <f t="shared" si="24"/>
        <v>0.81837726964642055</v>
      </c>
      <c r="H145" s="65">
        <f t="shared" si="24"/>
        <v>0.82260464059795624</v>
      </c>
      <c r="I145" s="65">
        <f t="shared" si="24"/>
        <v>0.827471870887588</v>
      </c>
      <c r="J145" s="65">
        <f t="shared" si="24"/>
        <v>0.8325234553763009</v>
      </c>
      <c r="K145" s="65">
        <f t="shared" si="24"/>
        <v>0.83329458269797185</v>
      </c>
      <c r="L145" s="65">
        <f t="shared" si="24"/>
        <v>0.83461022779199723</v>
      </c>
      <c r="M145" s="65">
        <f t="shared" si="24"/>
        <v>0.8377777759122258</v>
      </c>
      <c r="N145" s="65">
        <f t="shared" si="24"/>
        <v>0.84075582986217645</v>
      </c>
      <c r="O145" s="65">
        <f t="shared" si="24"/>
        <v>0.84330087878856963</v>
      </c>
      <c r="P145" s="65">
        <f t="shared" si="24"/>
        <v>0.84583127749111087</v>
      </c>
      <c r="Q145" s="65">
        <f t="shared" si="24"/>
        <v>0.84784669854037198</v>
      </c>
    </row>
    <row r="147" spans="1:17" ht="12" customHeight="1" x14ac:dyDescent="0.25">
      <c r="A147" s="152" t="s">
        <v>121</v>
      </c>
      <c r="B147" s="168">
        <f>SUM(B148,B150,B152,B161)</f>
        <v>18.102383220390355</v>
      </c>
      <c r="C147" s="168">
        <f t="shared" ref="C147:Q147" si="25">SUM(C148,C150,C152,C161)</f>
        <v>18.319425312703903</v>
      </c>
      <c r="D147" s="168">
        <f t="shared" si="25"/>
        <v>17.250057030433197</v>
      </c>
      <c r="E147" s="168">
        <f t="shared" si="25"/>
        <v>17.158606967399326</v>
      </c>
      <c r="F147" s="168">
        <f t="shared" si="25"/>
        <v>16.847502362958693</v>
      </c>
      <c r="G147" s="168">
        <f t="shared" si="25"/>
        <v>17.231405440747068</v>
      </c>
      <c r="H147" s="168">
        <f t="shared" si="25"/>
        <v>19.010227555285041</v>
      </c>
      <c r="I147" s="168">
        <f t="shared" si="25"/>
        <v>18.742326874541213</v>
      </c>
      <c r="J147" s="168">
        <f t="shared" si="25"/>
        <v>20.020893685936198</v>
      </c>
      <c r="K147" s="168">
        <f t="shared" si="25"/>
        <v>20.033279898410758</v>
      </c>
      <c r="L147" s="168">
        <f t="shared" si="25"/>
        <v>21.100643320580843</v>
      </c>
      <c r="M147" s="168">
        <f t="shared" si="25"/>
        <v>18.366200746801887</v>
      </c>
      <c r="N147" s="168">
        <f t="shared" si="25"/>
        <v>18.932824682879065</v>
      </c>
      <c r="O147" s="168">
        <f t="shared" si="25"/>
        <v>19.315383307927434</v>
      </c>
      <c r="P147" s="168">
        <f t="shared" si="25"/>
        <v>16.827664519524113</v>
      </c>
      <c r="Q147" s="168">
        <f t="shared" si="25"/>
        <v>16.847953889437818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4.2385358270826048</v>
      </c>
      <c r="C152" s="157">
        <f t="shared" ref="C152:Q152" si="28">SUM(C153:C154,C157:C158)</f>
        <v>5.2925787328354117</v>
      </c>
      <c r="D152" s="157">
        <f t="shared" si="28"/>
        <v>5.7043719935400166</v>
      </c>
      <c r="E152" s="157">
        <f t="shared" si="28"/>
        <v>6.2453146768790102</v>
      </c>
      <c r="F152" s="157">
        <f t="shared" si="28"/>
        <v>7.1597122003876983</v>
      </c>
      <c r="G152" s="157">
        <f t="shared" si="28"/>
        <v>8.8653788780565517</v>
      </c>
      <c r="H152" s="157">
        <f t="shared" si="28"/>
        <v>9.8664302423137826</v>
      </c>
      <c r="I152" s="157">
        <f t="shared" si="28"/>
        <v>10.998009986031418</v>
      </c>
      <c r="J152" s="157">
        <f t="shared" si="28"/>
        <v>11.986191898526911</v>
      </c>
      <c r="K152" s="157">
        <f t="shared" si="28"/>
        <v>12.206335922682863</v>
      </c>
      <c r="L152" s="157">
        <f t="shared" si="28"/>
        <v>12.31285615481038</v>
      </c>
      <c r="M152" s="157">
        <f t="shared" si="28"/>
        <v>12.611424210947723</v>
      </c>
      <c r="N152" s="157">
        <f t="shared" si="28"/>
        <v>12.902172284053027</v>
      </c>
      <c r="O152" s="157">
        <f t="shared" si="28"/>
        <v>12.993359195422881</v>
      </c>
      <c r="P152" s="157">
        <f t="shared" si="28"/>
        <v>13.040488849140806</v>
      </c>
      <c r="Q152" s="157">
        <f t="shared" si="28"/>
        <v>13.241181152549345</v>
      </c>
    </row>
    <row r="153" spans="1:17" ht="12" customHeight="1" x14ac:dyDescent="0.25">
      <c r="A153" s="167" t="s">
        <v>144</v>
      </c>
      <c r="B153" s="132">
        <f>RES_hhdet_emi!B$167</f>
        <v>4.1704236702235127</v>
      </c>
      <c r="C153" s="132">
        <f>RES_hhdet_emi!C$167</f>
        <v>5.197713836832107</v>
      </c>
      <c r="D153" s="132">
        <f>RES_hhdet_emi!D$167</f>
        <v>5.5929467798136692</v>
      </c>
      <c r="E153" s="132">
        <f>RES_hhdet_emi!E$167</f>
        <v>6.1141844693325194</v>
      </c>
      <c r="F153" s="132">
        <f>RES_hhdet_emi!F$167</f>
        <v>6.9975515492677101</v>
      </c>
      <c r="G153" s="132">
        <f>RES_hhdet_emi!G$167</f>
        <v>8.6542017357482894</v>
      </c>
      <c r="H153" s="132">
        <f>RES_hhdet_emi!H$167</f>
        <v>9.6261362501508554</v>
      </c>
      <c r="I153" s="132">
        <f>RES_hhdet_emi!I$167</f>
        <v>10.717093373399377</v>
      </c>
      <c r="J153" s="132">
        <f>RES_hhdet_emi!J$167</f>
        <v>11.663929493458435</v>
      </c>
      <c r="K153" s="132">
        <f>RES_hhdet_emi!K$167</f>
        <v>11.849754189883903</v>
      </c>
      <c r="L153" s="132">
        <f>RES_hhdet_emi!L$167</f>
        <v>11.932963778400724</v>
      </c>
      <c r="M153" s="132">
        <f>RES_hhdet_emi!M$167</f>
        <v>12.208407976958371</v>
      </c>
      <c r="N153" s="132">
        <f>RES_hhdet_emi!N$167</f>
        <v>12.480262694156027</v>
      </c>
      <c r="O153" s="132">
        <f>RES_hhdet_emi!O$167</f>
        <v>12.559872905474277</v>
      </c>
      <c r="P153" s="132">
        <f>RES_hhdet_emi!P$167</f>
        <v>12.600439148342975</v>
      </c>
      <c r="Q153" s="132">
        <f>RES_hhdet_emi!Q$167</f>
        <v>12.794839143248479</v>
      </c>
    </row>
    <row r="154" spans="1:17" ht="12" customHeight="1" x14ac:dyDescent="0.25">
      <c r="A154" s="167" t="s">
        <v>143</v>
      </c>
      <c r="B154" s="132">
        <f>SUM(B155:B156)</f>
        <v>6.8112156859092166E-2</v>
      </c>
      <c r="C154" s="132">
        <f t="shared" ref="C154:Q154" si="29">SUM(C155:C156)</f>
        <v>9.4864896003305013E-2</v>
      </c>
      <c r="D154" s="132">
        <f t="shared" si="29"/>
        <v>0.11142521372634724</v>
      </c>
      <c r="E154" s="132">
        <f t="shared" si="29"/>
        <v>0.13113020754649066</v>
      </c>
      <c r="F154" s="132">
        <f t="shared" si="29"/>
        <v>0.16216065111998798</v>
      </c>
      <c r="G154" s="132">
        <f t="shared" si="29"/>
        <v>0.21117714230826232</v>
      </c>
      <c r="H154" s="132">
        <f t="shared" si="29"/>
        <v>0.24029399216292754</v>
      </c>
      <c r="I154" s="132">
        <f t="shared" si="29"/>
        <v>0.2809166126320401</v>
      </c>
      <c r="J154" s="132">
        <f t="shared" si="29"/>
        <v>0.3222624050684762</v>
      </c>
      <c r="K154" s="132">
        <f t="shared" si="29"/>
        <v>0.35658173279895905</v>
      </c>
      <c r="L154" s="132">
        <f t="shared" si="29"/>
        <v>0.37989237640965623</v>
      </c>
      <c r="M154" s="132">
        <f t="shared" si="29"/>
        <v>0.40301623398935149</v>
      </c>
      <c r="N154" s="132">
        <f t="shared" si="29"/>
        <v>0.42190958989700078</v>
      </c>
      <c r="O154" s="132">
        <f t="shared" si="29"/>
        <v>0.4334862899486035</v>
      </c>
      <c r="P154" s="132">
        <f t="shared" si="29"/>
        <v>0.44004970079782996</v>
      </c>
      <c r="Q154" s="132">
        <f t="shared" si="29"/>
        <v>0.44634200930086604</v>
      </c>
    </row>
    <row r="155" spans="1:17" ht="12" customHeight="1" x14ac:dyDescent="0.25">
      <c r="A155" s="166" t="s">
        <v>57</v>
      </c>
      <c r="B155" s="165">
        <f>RES_hhdet_emi!B$169</f>
        <v>6.8112156859092166E-2</v>
      </c>
      <c r="C155" s="165">
        <f>RES_hhdet_emi!C$169</f>
        <v>9.4864896003305013E-2</v>
      </c>
      <c r="D155" s="165">
        <f>RES_hhdet_emi!D$169</f>
        <v>0.11142521372634724</v>
      </c>
      <c r="E155" s="165">
        <f>RES_hhdet_emi!E$169</f>
        <v>0.13113020754649066</v>
      </c>
      <c r="F155" s="165">
        <f>RES_hhdet_emi!F$169</f>
        <v>0.16216065111998798</v>
      </c>
      <c r="G155" s="165">
        <f>RES_hhdet_emi!G$169</f>
        <v>0.21117714230826232</v>
      </c>
      <c r="H155" s="165">
        <f>RES_hhdet_emi!H$169</f>
        <v>0.24029399216292754</v>
      </c>
      <c r="I155" s="165">
        <f>RES_hhdet_emi!I$169</f>
        <v>0.2809166126320401</v>
      </c>
      <c r="J155" s="165">
        <f>RES_hhdet_emi!J$169</f>
        <v>0.3222624050684762</v>
      </c>
      <c r="K155" s="165">
        <f>RES_hhdet_emi!K$169</f>
        <v>0.35658173279895905</v>
      </c>
      <c r="L155" s="165">
        <f>RES_hhdet_emi!L$169</f>
        <v>0.37989237640965623</v>
      </c>
      <c r="M155" s="165">
        <f>RES_hhdet_emi!M$169</f>
        <v>0.40301623398935149</v>
      </c>
      <c r="N155" s="165">
        <f>RES_hhdet_emi!N$169</f>
        <v>0.42190958989700078</v>
      </c>
      <c r="O155" s="165">
        <f>RES_hhdet_emi!O$169</f>
        <v>0.4334862899486035</v>
      </c>
      <c r="P155" s="165">
        <f>RES_hhdet_emi!P$169</f>
        <v>0.44004970079782996</v>
      </c>
      <c r="Q155" s="165">
        <f>RES_hhdet_emi!Q$169</f>
        <v>0.44634200930086604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13.863847393307751</v>
      </c>
      <c r="C161" s="157">
        <f t="shared" ref="C161:Q161" si="31">SUM(C162:C163)</f>
        <v>13.026846579868492</v>
      </c>
      <c r="D161" s="157">
        <f t="shared" si="31"/>
        <v>11.545685036893179</v>
      </c>
      <c r="E161" s="157">
        <f t="shared" si="31"/>
        <v>10.913292290520316</v>
      </c>
      <c r="F161" s="157">
        <f t="shared" si="31"/>
        <v>9.6877901625709928</v>
      </c>
      <c r="G161" s="157">
        <f t="shared" si="31"/>
        <v>8.3660265626905179</v>
      </c>
      <c r="H161" s="157">
        <f t="shared" si="31"/>
        <v>9.1437973129712589</v>
      </c>
      <c r="I161" s="157">
        <f t="shared" si="31"/>
        <v>7.7443168885097959</v>
      </c>
      <c r="J161" s="157">
        <f t="shared" si="31"/>
        <v>8.0347017874092863</v>
      </c>
      <c r="K161" s="157">
        <f t="shared" si="31"/>
        <v>7.826943975727894</v>
      </c>
      <c r="L161" s="157">
        <f t="shared" si="31"/>
        <v>8.787787165770462</v>
      </c>
      <c r="M161" s="157">
        <f t="shared" si="31"/>
        <v>5.754776535854166</v>
      </c>
      <c r="N161" s="157">
        <f t="shared" si="31"/>
        <v>6.0306523988260379</v>
      </c>
      <c r="O161" s="157">
        <f t="shared" si="31"/>
        <v>6.3220241125045513</v>
      </c>
      <c r="P161" s="157">
        <f t="shared" si="31"/>
        <v>3.7871756703833062</v>
      </c>
      <c r="Q161" s="157">
        <f t="shared" si="31"/>
        <v>3.606772736888475</v>
      </c>
    </row>
    <row r="162" spans="1:17" ht="12" customHeight="1" x14ac:dyDescent="0.25">
      <c r="A162" s="23" t="s">
        <v>57</v>
      </c>
      <c r="B162" s="156">
        <f>RES_hhdet_emi!B$176</f>
        <v>13.863847393307751</v>
      </c>
      <c r="C162" s="156">
        <f>RES_hhdet_emi!C$176</f>
        <v>13.026846579868492</v>
      </c>
      <c r="D162" s="156">
        <f>RES_hhdet_emi!D$176</f>
        <v>11.545685036893179</v>
      </c>
      <c r="E162" s="156">
        <f>RES_hhdet_emi!E$176</f>
        <v>10.913292290520316</v>
      </c>
      <c r="F162" s="156">
        <f>RES_hhdet_emi!F$176</f>
        <v>9.6877901625709928</v>
      </c>
      <c r="G162" s="156">
        <f>RES_hhdet_emi!G$176</f>
        <v>8.3660265626905179</v>
      </c>
      <c r="H162" s="156">
        <f>RES_hhdet_emi!H$176</f>
        <v>9.1437973129712589</v>
      </c>
      <c r="I162" s="156">
        <f>RES_hhdet_emi!I$176</f>
        <v>7.7443168885097959</v>
      </c>
      <c r="J162" s="156">
        <f>RES_hhdet_emi!J$176</f>
        <v>8.0347017874092863</v>
      </c>
      <c r="K162" s="156">
        <f>RES_hhdet_emi!K$176</f>
        <v>7.826943975727894</v>
      </c>
      <c r="L162" s="156">
        <f>RES_hhdet_emi!L$176</f>
        <v>8.787787165770462</v>
      </c>
      <c r="M162" s="156">
        <f>RES_hhdet_emi!M$176</f>
        <v>5.754776535854166</v>
      </c>
      <c r="N162" s="156">
        <f>RES_hhdet_emi!N$176</f>
        <v>6.0306523988260379</v>
      </c>
      <c r="O162" s="156">
        <f>RES_hhdet_emi!O$176</f>
        <v>6.3220241125045513</v>
      </c>
      <c r="P162" s="156">
        <f>RES_hhdet_emi!P$176</f>
        <v>3.7871756703833062</v>
      </c>
      <c r="Q162" s="156">
        <f>RES_hhdet_emi!Q$176</f>
        <v>3.606772736888475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16122.204989114198</v>
      </c>
      <c r="C165" s="168">
        <f t="shared" si="32"/>
        <v>17344.680154894515</v>
      </c>
      <c r="D165" s="168">
        <f t="shared" si="32"/>
        <v>17058.207784234375</v>
      </c>
      <c r="E165" s="168">
        <f t="shared" si="32"/>
        <v>17426.691910783047</v>
      </c>
      <c r="F165" s="168">
        <f t="shared" si="32"/>
        <v>16377.446798011671</v>
      </c>
      <c r="G165" s="168">
        <f t="shared" si="32"/>
        <v>15619.52559794582</v>
      </c>
      <c r="H165" s="168">
        <f t="shared" si="32"/>
        <v>15624.488178705147</v>
      </c>
      <c r="I165" s="168">
        <f t="shared" si="32"/>
        <v>14218.053695475095</v>
      </c>
      <c r="J165" s="168">
        <f t="shared" si="32"/>
        <v>16114.495234347602</v>
      </c>
      <c r="K165" s="168">
        <f t="shared" si="32"/>
        <v>16584.687072888981</v>
      </c>
      <c r="L165" s="168">
        <f t="shared" si="32"/>
        <v>18673.697305439789</v>
      </c>
      <c r="M165" s="168">
        <f t="shared" si="32"/>
        <v>15623.51236791315</v>
      </c>
      <c r="N165" s="168">
        <f t="shared" si="32"/>
        <v>17581.49828878028</v>
      </c>
      <c r="O165" s="168">
        <f t="shared" si="32"/>
        <v>18354.414648035887</v>
      </c>
      <c r="P165" s="168">
        <f t="shared" si="32"/>
        <v>14151.697651159689</v>
      </c>
      <c r="Q165" s="168">
        <f t="shared" si="32"/>
        <v>15094.380476201748</v>
      </c>
    </row>
    <row r="166" spans="1:17" ht="12" customHeight="1" x14ac:dyDescent="0.25">
      <c r="A166" s="158" t="s">
        <v>65</v>
      </c>
      <c r="B166" s="157">
        <f t="shared" ref="B166:Q166" si="33">B167</f>
        <v>12346.265609620163</v>
      </c>
      <c r="C166" s="157">
        <f t="shared" si="33"/>
        <v>13451.888733618272</v>
      </c>
      <c r="D166" s="157">
        <f t="shared" si="33"/>
        <v>13027.151396616624</v>
      </c>
      <c r="E166" s="157">
        <f t="shared" si="33"/>
        <v>13402.641611153898</v>
      </c>
      <c r="F166" s="157">
        <f t="shared" si="33"/>
        <v>12424.900485176033</v>
      </c>
      <c r="G166" s="157">
        <f t="shared" si="33"/>
        <v>11669.710112408078</v>
      </c>
      <c r="H166" s="157">
        <f t="shared" si="33"/>
        <v>11579.049212548622</v>
      </c>
      <c r="I166" s="157">
        <f t="shared" si="33"/>
        <v>10141.429280749502</v>
      </c>
      <c r="J166" s="157">
        <f t="shared" si="33"/>
        <v>11937.966868584988</v>
      </c>
      <c r="K166" s="157">
        <f t="shared" si="33"/>
        <v>12335.743808058585</v>
      </c>
      <c r="L166" s="157">
        <f t="shared" si="33"/>
        <v>14327.484398511793</v>
      </c>
      <c r="M166" s="157">
        <f t="shared" si="33"/>
        <v>11065.832120310566</v>
      </c>
      <c r="N166" s="157">
        <f t="shared" si="33"/>
        <v>12756.649521578242</v>
      </c>
      <c r="O166" s="157">
        <f t="shared" si="33"/>
        <v>13627.27561641664</v>
      </c>
      <c r="P166" s="157">
        <f t="shared" si="33"/>
        <v>9489.1371655142138</v>
      </c>
      <c r="Q166" s="157">
        <f t="shared" si="33"/>
        <v>10430.249728922669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12346.265609620163</v>
      </c>
      <c r="C167" s="57">
        <f t="shared" si="34"/>
        <v>13451.888733618272</v>
      </c>
      <c r="D167" s="57">
        <f t="shared" si="34"/>
        <v>13027.151396616624</v>
      </c>
      <c r="E167" s="57">
        <f t="shared" si="34"/>
        <v>13402.641611153898</v>
      </c>
      <c r="F167" s="57">
        <f t="shared" si="34"/>
        <v>12424.900485176033</v>
      </c>
      <c r="G167" s="57">
        <f t="shared" si="34"/>
        <v>11669.710112408078</v>
      </c>
      <c r="H167" s="57">
        <f t="shared" si="34"/>
        <v>11579.049212548622</v>
      </c>
      <c r="I167" s="57">
        <f t="shared" si="34"/>
        <v>10141.429280749502</v>
      </c>
      <c r="J167" s="57">
        <f t="shared" si="34"/>
        <v>11937.966868584988</v>
      </c>
      <c r="K167" s="57">
        <f t="shared" si="34"/>
        <v>12335.743808058585</v>
      </c>
      <c r="L167" s="57">
        <f t="shared" si="34"/>
        <v>14327.484398511793</v>
      </c>
      <c r="M167" s="57">
        <f t="shared" si="34"/>
        <v>11065.832120310566</v>
      </c>
      <c r="N167" s="57">
        <f t="shared" si="34"/>
        <v>12756.649521578242</v>
      </c>
      <c r="O167" s="57">
        <f t="shared" si="34"/>
        <v>13627.27561641664</v>
      </c>
      <c r="P167" s="57">
        <f t="shared" si="34"/>
        <v>9489.1371655142138</v>
      </c>
      <c r="Q167" s="57">
        <f t="shared" si="34"/>
        <v>10430.249728922669</v>
      </c>
    </row>
    <row r="168" spans="1:17" ht="12" customHeight="1" x14ac:dyDescent="0.25">
      <c r="A168" s="158" t="s">
        <v>112</v>
      </c>
      <c r="B168" s="157">
        <f t="shared" ref="B168:Q168" si="35">B169</f>
        <v>5.2899886889151739</v>
      </c>
      <c r="C168" s="157">
        <f t="shared" si="35"/>
        <v>5.1970539093529187</v>
      </c>
      <c r="D168" s="157">
        <f t="shared" si="35"/>
        <v>5.2360234714346605</v>
      </c>
      <c r="E168" s="157">
        <f t="shared" si="35"/>
        <v>5.1361256594244926</v>
      </c>
      <c r="F168" s="157">
        <f t="shared" si="35"/>
        <v>5.1504810077370156</v>
      </c>
      <c r="G168" s="157">
        <f t="shared" si="35"/>
        <v>4.9746995062446651</v>
      </c>
      <c r="H168" s="157">
        <f t="shared" si="35"/>
        <v>5.0007253891575001</v>
      </c>
      <c r="I168" s="157">
        <f t="shared" si="35"/>
        <v>5.2666731742073631</v>
      </c>
      <c r="J168" s="157">
        <f t="shared" si="35"/>
        <v>5.432934646412293</v>
      </c>
      <c r="K168" s="157">
        <f t="shared" si="35"/>
        <v>6.3539503137749183</v>
      </c>
      <c r="L168" s="157">
        <f t="shared" si="35"/>
        <v>7.0211425955960225</v>
      </c>
      <c r="M168" s="157">
        <f t="shared" si="35"/>
        <v>9.4418713229340625</v>
      </c>
      <c r="N168" s="157">
        <f t="shared" si="35"/>
        <v>11.774256676021638</v>
      </c>
      <c r="O168" s="157">
        <f t="shared" si="35"/>
        <v>13.798645942465573</v>
      </c>
      <c r="P168" s="157">
        <f t="shared" si="35"/>
        <v>15.967178527880497</v>
      </c>
      <c r="Q168" s="157">
        <f t="shared" si="35"/>
        <v>18.484161261261555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5.2899886889151739</v>
      </c>
      <c r="C169" s="156">
        <f t="shared" si="36"/>
        <v>5.1970539093529187</v>
      </c>
      <c r="D169" s="156">
        <f t="shared" si="36"/>
        <v>5.2360234714346605</v>
      </c>
      <c r="E169" s="156">
        <f t="shared" si="36"/>
        <v>5.1361256594244926</v>
      </c>
      <c r="F169" s="156">
        <f t="shared" si="36"/>
        <v>5.1504810077370156</v>
      </c>
      <c r="G169" s="156">
        <f t="shared" si="36"/>
        <v>4.9746995062446651</v>
      </c>
      <c r="H169" s="156">
        <f t="shared" si="36"/>
        <v>5.0007253891575001</v>
      </c>
      <c r="I169" s="156">
        <f t="shared" si="36"/>
        <v>5.2666731742073631</v>
      </c>
      <c r="J169" s="156">
        <f t="shared" si="36"/>
        <v>5.432934646412293</v>
      </c>
      <c r="K169" s="156">
        <f t="shared" si="36"/>
        <v>6.3539503137749183</v>
      </c>
      <c r="L169" s="156">
        <f t="shared" si="36"/>
        <v>7.0211425955960225</v>
      </c>
      <c r="M169" s="156">
        <f t="shared" si="36"/>
        <v>9.4418713229340625</v>
      </c>
      <c r="N169" s="156">
        <f t="shared" si="36"/>
        <v>11.774256676021638</v>
      </c>
      <c r="O169" s="156">
        <f t="shared" si="36"/>
        <v>13.798645942465573</v>
      </c>
      <c r="P169" s="156">
        <f t="shared" si="36"/>
        <v>15.967178527880497</v>
      </c>
      <c r="Q169" s="156">
        <f t="shared" si="36"/>
        <v>18.484161261261555</v>
      </c>
    </row>
    <row r="170" spans="1:17" ht="12" customHeight="1" x14ac:dyDescent="0.25">
      <c r="A170" s="158" t="s">
        <v>63</v>
      </c>
      <c r="B170" s="157">
        <f t="shared" si="36"/>
        <v>2785.6440487080317</v>
      </c>
      <c r="C170" s="157">
        <f t="shared" si="36"/>
        <v>2865.0521871987066</v>
      </c>
      <c r="D170" s="157">
        <f t="shared" si="36"/>
        <v>2985.287373783985</v>
      </c>
      <c r="E170" s="157">
        <f t="shared" si="36"/>
        <v>2981.3300788828269</v>
      </c>
      <c r="F170" s="157">
        <f t="shared" si="36"/>
        <v>2928.8151559057937</v>
      </c>
      <c r="G170" s="157">
        <f t="shared" si="36"/>
        <v>2931.7817233938631</v>
      </c>
      <c r="H170" s="157">
        <f t="shared" si="36"/>
        <v>2979.990550614436</v>
      </c>
      <c r="I170" s="157">
        <f t="shared" si="36"/>
        <v>3014.2744481721456</v>
      </c>
      <c r="J170" s="157">
        <f t="shared" si="36"/>
        <v>3087.299480844144</v>
      </c>
      <c r="K170" s="157">
        <f t="shared" si="36"/>
        <v>3146.0708962941576</v>
      </c>
      <c r="L170" s="157">
        <f t="shared" si="36"/>
        <v>3238.043469305519</v>
      </c>
      <c r="M170" s="157">
        <f t="shared" si="36"/>
        <v>3407.2198664664456</v>
      </c>
      <c r="N170" s="157">
        <f t="shared" si="36"/>
        <v>3611.207195733029</v>
      </c>
      <c r="O170" s="157">
        <f t="shared" si="36"/>
        <v>3503.6498399361381</v>
      </c>
      <c r="P170" s="157">
        <f t="shared" si="36"/>
        <v>3464.602036844291</v>
      </c>
      <c r="Q170" s="157">
        <f t="shared" si="36"/>
        <v>3497.8108886540631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2994.8876127083818</v>
      </c>
      <c r="C171" s="132">
        <f t="shared" si="37"/>
        <v>2987.7461291527025</v>
      </c>
      <c r="D171" s="132">
        <f t="shared" si="37"/>
        <v>3030.1264058333754</v>
      </c>
      <c r="E171" s="132">
        <f t="shared" si="37"/>
        <v>2999.7679096791699</v>
      </c>
      <c r="F171" s="132">
        <f t="shared" si="37"/>
        <v>2975.7451244940494</v>
      </c>
      <c r="G171" s="132">
        <f t="shared" si="37"/>
        <v>2979.0808419169794</v>
      </c>
      <c r="H171" s="132">
        <f t="shared" si="37"/>
        <v>3013.1848158089338</v>
      </c>
      <c r="I171" s="132">
        <f t="shared" si="37"/>
        <v>3005.0405053502177</v>
      </c>
      <c r="J171" s="132">
        <f t="shared" si="37"/>
        <v>2989.2580068711891</v>
      </c>
      <c r="K171" s="132">
        <f t="shared" si="37"/>
        <v>2959.0039827329374</v>
      </c>
      <c r="L171" s="132">
        <f t="shared" si="37"/>
        <v>2949.9911341842139</v>
      </c>
      <c r="M171" s="132">
        <f t="shared" si="37"/>
        <v>3008.7899565269031</v>
      </c>
      <c r="N171" s="132">
        <f t="shared" si="37"/>
        <v>3019.9856398056409</v>
      </c>
      <c r="O171" s="132">
        <f t="shared" si="37"/>
        <v>3022.962459044415</v>
      </c>
      <c r="P171" s="132">
        <f t="shared" si="37"/>
        <v>3025.1165872604843</v>
      </c>
      <c r="Q171" s="132">
        <f t="shared" si="37"/>
        <v>3031.4417197307557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2544.0967359935403</v>
      </c>
      <c r="C172" s="132">
        <f t="shared" si="38"/>
        <v>2542.7821778030225</v>
      </c>
      <c r="D172" s="132">
        <f t="shared" si="38"/>
        <v>2583.6657710158756</v>
      </c>
      <c r="E172" s="132">
        <f t="shared" si="38"/>
        <v>2562.4414769788709</v>
      </c>
      <c r="F172" s="132">
        <f t="shared" si="38"/>
        <v>2546.3715358398467</v>
      </c>
      <c r="G172" s="132">
        <f t="shared" si="38"/>
        <v>2553.558284842919</v>
      </c>
      <c r="H172" s="132">
        <f t="shared" si="38"/>
        <v>2587.3919970916913</v>
      </c>
      <c r="I172" s="132">
        <f t="shared" si="38"/>
        <v>2585.1270603486782</v>
      </c>
      <c r="J172" s="132">
        <f t="shared" si="38"/>
        <v>2576.0896004325832</v>
      </c>
      <c r="K172" s="132">
        <f t="shared" si="38"/>
        <v>2554.8420109740769</v>
      </c>
      <c r="L172" s="132">
        <f t="shared" si="38"/>
        <v>2552.1926622764281</v>
      </c>
      <c r="M172" s="132">
        <f t="shared" si="38"/>
        <v>2591.3305157395821</v>
      </c>
      <c r="N172" s="132">
        <f t="shared" si="38"/>
        <v>2598.7372198069756</v>
      </c>
      <c r="O172" s="132">
        <f t="shared" si="38"/>
        <v>2601.1344003401323</v>
      </c>
      <c r="P172" s="132">
        <f t="shared" si="38"/>
        <v>2603.7050884223227</v>
      </c>
      <c r="Q172" s="132">
        <f t="shared" si="38"/>
        <v>2610.4601272615405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1946.6769482604582</v>
      </c>
      <c r="C173" s="165">
        <f t="shared" si="39"/>
        <v>1942.0349839493088</v>
      </c>
      <c r="D173" s="165">
        <f t="shared" si="39"/>
        <v>1969.5821637916999</v>
      </c>
      <c r="E173" s="165">
        <f t="shared" si="39"/>
        <v>1949.8491412914457</v>
      </c>
      <c r="F173" s="165">
        <f t="shared" si="39"/>
        <v>1934.2343309211499</v>
      </c>
      <c r="G173" s="165">
        <f t="shared" si="39"/>
        <v>1936.4025472460191</v>
      </c>
      <c r="H173" s="165">
        <f t="shared" si="39"/>
        <v>1958.5701302757918</v>
      </c>
      <c r="I173" s="165">
        <f t="shared" si="39"/>
        <v>1953.2763284776233</v>
      </c>
      <c r="J173" s="165">
        <f t="shared" si="39"/>
        <v>1943.0177044662671</v>
      </c>
      <c r="K173" s="165">
        <f t="shared" si="39"/>
        <v>1923.3525887764176</v>
      </c>
      <c r="L173" s="165">
        <f t="shared" si="39"/>
        <v>1917.4942372197361</v>
      </c>
      <c r="M173" s="165">
        <f t="shared" si="39"/>
        <v>1955.7134717424929</v>
      </c>
      <c r="N173" s="165">
        <f t="shared" si="39"/>
        <v>1962.9906658736679</v>
      </c>
      <c r="O173" s="165">
        <f t="shared" si="39"/>
        <v>1964.925598378876</v>
      </c>
      <c r="P173" s="165">
        <f t="shared" si="39"/>
        <v>1966.3257817193214</v>
      </c>
      <c r="Q173" s="165">
        <f t="shared" si="39"/>
        <v>1970.4371178249939</v>
      </c>
    </row>
    <row r="174" spans="1:17" ht="12" customHeight="1" x14ac:dyDescent="0.25">
      <c r="A174" s="147" t="s">
        <v>59</v>
      </c>
      <c r="B174" s="164">
        <f t="shared" si="39"/>
        <v>597.41978773308233</v>
      </c>
      <c r="C174" s="164">
        <f t="shared" si="39"/>
        <v>600.74719385371372</v>
      </c>
      <c r="D174" s="164">
        <f t="shared" si="39"/>
        <v>614.08360722417558</v>
      </c>
      <c r="E174" s="164">
        <f t="shared" si="39"/>
        <v>612.59233568742525</v>
      </c>
      <c r="F174" s="164">
        <f t="shared" si="39"/>
        <v>612.13720491869674</v>
      </c>
      <c r="G174" s="164">
        <f t="shared" si="39"/>
        <v>617.15573759689971</v>
      </c>
      <c r="H174" s="164">
        <f t="shared" si="39"/>
        <v>628.82186681589963</v>
      </c>
      <c r="I174" s="164">
        <f t="shared" si="39"/>
        <v>631.85073187105525</v>
      </c>
      <c r="J174" s="164">
        <f t="shared" si="39"/>
        <v>633.07189596631576</v>
      </c>
      <c r="K174" s="164">
        <f t="shared" si="39"/>
        <v>631.489422197659</v>
      </c>
      <c r="L174" s="164">
        <f t="shared" si="39"/>
        <v>634.69842505669169</v>
      </c>
      <c r="M174" s="164">
        <f t="shared" si="39"/>
        <v>635.61704399708913</v>
      </c>
      <c r="N174" s="164">
        <f t="shared" si="39"/>
        <v>635.74655393330795</v>
      </c>
      <c r="O174" s="164">
        <f t="shared" si="39"/>
        <v>636.20880196125654</v>
      </c>
      <c r="P174" s="164">
        <f t="shared" si="39"/>
        <v>637.37930670300159</v>
      </c>
      <c r="Q174" s="164">
        <f t="shared" si="39"/>
        <v>640.02300943654643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2784.8292239902394</v>
      </c>
      <c r="C175" s="162">
        <f t="shared" si="40"/>
        <v>2867.9585016032574</v>
      </c>
      <c r="D175" s="162">
        <f t="shared" si="40"/>
        <v>2995.6290453792294</v>
      </c>
      <c r="E175" s="162">
        <f t="shared" si="40"/>
        <v>2994.8281450942563</v>
      </c>
      <c r="F175" s="162">
        <f t="shared" si="40"/>
        <v>2939.5578792497458</v>
      </c>
      <c r="G175" s="162">
        <f t="shared" si="40"/>
        <v>2941.9118846220395</v>
      </c>
      <c r="H175" s="162">
        <f t="shared" si="40"/>
        <v>2992.4925431569495</v>
      </c>
      <c r="I175" s="162">
        <f t="shared" si="40"/>
        <v>3036.0505484594896</v>
      </c>
      <c r="J175" s="162">
        <f t="shared" si="40"/>
        <v>3132.4443845883934</v>
      </c>
      <c r="K175" s="162">
        <f t="shared" si="40"/>
        <v>3217.2154540673159</v>
      </c>
      <c r="L175" s="162">
        <f t="shared" si="40"/>
        <v>3341.2905171967577</v>
      </c>
      <c r="M175" s="162">
        <f t="shared" si="40"/>
        <v>3546.0405329833934</v>
      </c>
      <c r="N175" s="162">
        <f t="shared" si="40"/>
        <v>3812.8360959564552</v>
      </c>
      <c r="O175" s="162">
        <f t="shared" si="40"/>
        <v>3676.1242761955591</v>
      </c>
      <c r="P175" s="162">
        <f t="shared" si="40"/>
        <v>3626.6373982273981</v>
      </c>
      <c r="Q175" s="162">
        <f t="shared" si="40"/>
        <v>3673.171893114401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2407.5587833267577</v>
      </c>
      <c r="C176" s="160">
        <f t="shared" si="41"/>
        <v>2464.9202198958956</v>
      </c>
      <c r="D176" s="160">
        <f t="shared" si="41"/>
        <v>2561.2424867206714</v>
      </c>
      <c r="E176" s="160">
        <f t="shared" si="41"/>
        <v>2559.2306299986858</v>
      </c>
      <c r="F176" s="160">
        <f t="shared" si="41"/>
        <v>2522.849826431066</v>
      </c>
      <c r="G176" s="160">
        <f t="shared" si="41"/>
        <v>2529.3984626012202</v>
      </c>
      <c r="H176" s="160">
        <f t="shared" si="41"/>
        <v>2573.9420198679163</v>
      </c>
      <c r="I176" s="160">
        <f t="shared" si="41"/>
        <v>2605.2835883697053</v>
      </c>
      <c r="J176" s="160">
        <f t="shared" si="41"/>
        <v>2669.1607459487755</v>
      </c>
      <c r="K176" s="160">
        <f t="shared" si="41"/>
        <v>2722.6794673414188</v>
      </c>
      <c r="L176" s="160">
        <f t="shared" si="41"/>
        <v>2806.5372612345982</v>
      </c>
      <c r="M176" s="160">
        <f t="shared" si="41"/>
        <v>2940.5433904363049</v>
      </c>
      <c r="N176" s="160">
        <f t="shared" si="41"/>
        <v>3114.0900163050005</v>
      </c>
      <c r="O176" s="160">
        <f t="shared" si="41"/>
        <v>3025.6895814883828</v>
      </c>
      <c r="P176" s="160">
        <f t="shared" si="41"/>
        <v>2994.693615550802</v>
      </c>
      <c r="Q176" s="160">
        <f t="shared" si="41"/>
        <v>3027.5847399609124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1810.1389955936756</v>
      </c>
      <c r="C177" s="156">
        <f t="shared" si="42"/>
        <v>1864.1730260421818</v>
      </c>
      <c r="D177" s="156">
        <f t="shared" si="42"/>
        <v>1947.1588794964957</v>
      </c>
      <c r="E177" s="156">
        <f t="shared" si="42"/>
        <v>1946.6382943112606</v>
      </c>
      <c r="F177" s="156">
        <f t="shared" si="42"/>
        <v>1910.7126215123694</v>
      </c>
      <c r="G177" s="156">
        <f t="shared" si="42"/>
        <v>1912.2427250043204</v>
      </c>
      <c r="H177" s="156">
        <f t="shared" si="42"/>
        <v>1945.1201530520163</v>
      </c>
      <c r="I177" s="156">
        <f t="shared" si="42"/>
        <v>1973.4328564986497</v>
      </c>
      <c r="J177" s="156">
        <f t="shared" si="42"/>
        <v>2036.08884998246</v>
      </c>
      <c r="K177" s="156">
        <f t="shared" si="42"/>
        <v>2091.1900451437596</v>
      </c>
      <c r="L177" s="156">
        <f t="shared" si="42"/>
        <v>2171.8388361779071</v>
      </c>
      <c r="M177" s="156">
        <f t="shared" si="42"/>
        <v>2304.9263464392156</v>
      </c>
      <c r="N177" s="156">
        <f t="shared" si="42"/>
        <v>2478.3434623716926</v>
      </c>
      <c r="O177" s="156">
        <f t="shared" si="42"/>
        <v>2389.4807795271267</v>
      </c>
      <c r="P177" s="156">
        <f t="shared" si="42"/>
        <v>2357.3143088478005</v>
      </c>
      <c r="Q177" s="156">
        <f t="shared" si="42"/>
        <v>2387.5617305243654</v>
      </c>
    </row>
    <row r="178" spans="1:17" ht="12" customHeight="1" x14ac:dyDescent="0.25">
      <c r="A178" s="159" t="s">
        <v>59</v>
      </c>
      <c r="B178" s="57">
        <f t="shared" si="42"/>
        <v>597.41978773308233</v>
      </c>
      <c r="C178" s="57">
        <f t="shared" si="42"/>
        <v>600.74719385371372</v>
      </c>
      <c r="D178" s="57">
        <f t="shared" si="42"/>
        <v>614.08360722417535</v>
      </c>
      <c r="E178" s="57">
        <f t="shared" si="42"/>
        <v>612.59233568742536</v>
      </c>
      <c r="F178" s="57">
        <f t="shared" si="42"/>
        <v>612.13720491869674</v>
      </c>
      <c r="G178" s="57">
        <f t="shared" si="42"/>
        <v>617.15573759689983</v>
      </c>
      <c r="H178" s="57">
        <f t="shared" si="42"/>
        <v>628.82186681589963</v>
      </c>
      <c r="I178" s="57">
        <f t="shared" si="42"/>
        <v>631.85073187105559</v>
      </c>
      <c r="J178" s="57">
        <f t="shared" si="42"/>
        <v>633.07189596631565</v>
      </c>
      <c r="K178" s="57">
        <f t="shared" si="42"/>
        <v>631.48942219765922</v>
      </c>
      <c r="L178" s="57">
        <f t="shared" si="42"/>
        <v>634.6984250566918</v>
      </c>
      <c r="M178" s="57">
        <f t="shared" si="42"/>
        <v>635.61704399708981</v>
      </c>
      <c r="N178" s="57">
        <f t="shared" si="42"/>
        <v>635.74655393330818</v>
      </c>
      <c r="O178" s="57">
        <f t="shared" si="42"/>
        <v>636.20880196125654</v>
      </c>
      <c r="P178" s="57">
        <f t="shared" si="42"/>
        <v>637.37930670300159</v>
      </c>
      <c r="Q178" s="57">
        <f t="shared" si="42"/>
        <v>640.02300943654643</v>
      </c>
    </row>
    <row r="179" spans="1:17" ht="12" customHeight="1" x14ac:dyDescent="0.25">
      <c r="A179" s="158" t="s">
        <v>62</v>
      </c>
      <c r="B179" s="157">
        <f t="shared" si="36"/>
        <v>985.00534209708701</v>
      </c>
      <c r="C179" s="157">
        <f t="shared" si="36"/>
        <v>1022.5421801681852</v>
      </c>
      <c r="D179" s="157">
        <f t="shared" si="36"/>
        <v>1040.5329903623324</v>
      </c>
      <c r="E179" s="157">
        <f t="shared" si="36"/>
        <v>1037.5840950868972</v>
      </c>
      <c r="F179" s="157">
        <f t="shared" si="36"/>
        <v>1018.5806759221081</v>
      </c>
      <c r="G179" s="157">
        <f t="shared" si="36"/>
        <v>1013.0590626376332</v>
      </c>
      <c r="H179" s="157">
        <f t="shared" si="36"/>
        <v>1060.447690152932</v>
      </c>
      <c r="I179" s="157">
        <f t="shared" si="36"/>
        <v>1057.0832933792406</v>
      </c>
      <c r="J179" s="157">
        <f t="shared" si="36"/>
        <v>1083.7959502720566</v>
      </c>
      <c r="K179" s="157">
        <f t="shared" si="36"/>
        <v>1096.5184182224646</v>
      </c>
      <c r="L179" s="157">
        <f t="shared" si="36"/>
        <v>1101.1482950268808</v>
      </c>
      <c r="M179" s="157">
        <f t="shared" si="36"/>
        <v>1141.018509813206</v>
      </c>
      <c r="N179" s="157">
        <f t="shared" si="36"/>
        <v>1201.867314792986</v>
      </c>
      <c r="O179" s="157">
        <f t="shared" si="36"/>
        <v>1209.6905457406417</v>
      </c>
      <c r="P179" s="157">
        <f t="shared" si="36"/>
        <v>1181.9912702733029</v>
      </c>
      <c r="Q179" s="157">
        <f t="shared" si="36"/>
        <v>1147.8356973637551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1300.8488182572464</v>
      </c>
      <c r="C180" s="156">
        <f t="shared" si="43"/>
        <v>1316.924257542199</v>
      </c>
      <c r="D180" s="156">
        <f t="shared" si="43"/>
        <v>1342.3074883928789</v>
      </c>
      <c r="E180" s="156">
        <f t="shared" si="43"/>
        <v>1334.8989524536946</v>
      </c>
      <c r="F180" s="156">
        <f t="shared" si="43"/>
        <v>1336.3761771608117</v>
      </c>
      <c r="G180" s="156">
        <f t="shared" si="43"/>
        <v>1346.8235539358145</v>
      </c>
      <c r="H180" s="156">
        <f t="shared" si="43"/>
        <v>1452.5365187805407</v>
      </c>
      <c r="I180" s="156">
        <f t="shared" si="43"/>
        <v>1311.0415191142904</v>
      </c>
      <c r="J180" s="156">
        <f t="shared" si="43"/>
        <v>1365.5584045852393</v>
      </c>
      <c r="K180" s="156">
        <f t="shared" si="43"/>
        <v>1334.0087745007843</v>
      </c>
      <c r="L180" s="156">
        <f t="shared" si="43"/>
        <v>1326.51380016638</v>
      </c>
      <c r="M180" s="156">
        <f t="shared" si="43"/>
        <v>1136.4931570152314</v>
      </c>
      <c r="N180" s="156">
        <f t="shared" si="43"/>
        <v>1291.3914855972012</v>
      </c>
      <c r="O180" s="156">
        <f t="shared" si="43"/>
        <v>1435.4243745665703</v>
      </c>
      <c r="P180" s="156">
        <f t="shared" si="43"/>
        <v>1294.8684682581356</v>
      </c>
      <c r="Q180" s="156">
        <f t="shared" si="43"/>
        <v>1284.7861688305345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806.19839793091398</v>
      </c>
      <c r="C181" s="57">
        <f t="shared" si="44"/>
        <v>843.69386395605579</v>
      </c>
      <c r="D181" s="57">
        <f t="shared" si="44"/>
        <v>884.99073105068601</v>
      </c>
      <c r="E181" s="57">
        <f t="shared" si="44"/>
        <v>890.96602784239712</v>
      </c>
      <c r="F181" s="57">
        <f t="shared" si="44"/>
        <v>882.06231768551004</v>
      </c>
      <c r="G181" s="57">
        <f t="shared" si="44"/>
        <v>890.03090888357474</v>
      </c>
      <c r="H181" s="57">
        <f t="shared" si="44"/>
        <v>910.69780835838878</v>
      </c>
      <c r="I181" s="57">
        <f t="shared" si="44"/>
        <v>965.67042720518964</v>
      </c>
      <c r="J181" s="57">
        <f t="shared" si="44"/>
        <v>980.04060340174374</v>
      </c>
      <c r="K181" s="57">
        <f t="shared" si="44"/>
        <v>1008.0670724686632</v>
      </c>
      <c r="L181" s="57">
        <f t="shared" si="44"/>
        <v>996.29417983847316</v>
      </c>
      <c r="M181" s="57">
        <f t="shared" si="44"/>
        <v>1142.4975832386631</v>
      </c>
      <c r="N181" s="57">
        <f t="shared" si="44"/>
        <v>1175.0740680479357</v>
      </c>
      <c r="O181" s="57">
        <f t="shared" si="44"/>
        <v>1146.3541206687692</v>
      </c>
      <c r="P181" s="57">
        <f t="shared" si="44"/>
        <v>1162.6276134769018</v>
      </c>
      <c r="Q181" s="57">
        <f t="shared" si="44"/>
        <v>1125.0404442358536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12341.159703212734</v>
      </c>
      <c r="C183" s="168">
        <f t="shared" si="45"/>
        <v>13282.042312759322</v>
      </c>
      <c r="D183" s="168">
        <f t="shared" si="45"/>
        <v>13098.917496517632</v>
      </c>
      <c r="E183" s="168">
        <f t="shared" si="45"/>
        <v>13447.163378116176</v>
      </c>
      <c r="F183" s="168">
        <f t="shared" si="45"/>
        <v>12683.691659482221</v>
      </c>
      <c r="G183" s="168">
        <f t="shared" si="45"/>
        <v>12130.115455301866</v>
      </c>
      <c r="H183" s="168">
        <f t="shared" si="45"/>
        <v>12191.363573675242</v>
      </c>
      <c r="I183" s="168">
        <f t="shared" si="45"/>
        <v>11150.100852716023</v>
      </c>
      <c r="J183" s="168">
        <f t="shared" si="45"/>
        <v>12757.579138847324</v>
      </c>
      <c r="K183" s="168">
        <f t="shared" si="45"/>
        <v>13225.710608835338</v>
      </c>
      <c r="L183" s="168">
        <f t="shared" si="45"/>
        <v>14997.066529464593</v>
      </c>
      <c r="M183" s="168">
        <f t="shared" si="45"/>
        <v>12630.260822484044</v>
      </c>
      <c r="N183" s="168">
        <f t="shared" si="45"/>
        <v>14365.300204827992</v>
      </c>
      <c r="O183" s="168">
        <f t="shared" si="45"/>
        <v>15153.725131355879</v>
      </c>
      <c r="P183" s="168">
        <f t="shared" si="45"/>
        <v>11750.831131270039</v>
      </c>
      <c r="Q183" s="168">
        <f t="shared" si="45"/>
        <v>12680.184845610189</v>
      </c>
    </row>
    <row r="184" spans="1:17" ht="12" customHeight="1" x14ac:dyDescent="0.25">
      <c r="A184" s="158" t="s">
        <v>65</v>
      </c>
      <c r="B184" s="157">
        <f t="shared" ref="B184:Q184" si="46">B185</f>
        <v>9712.5825373586613</v>
      </c>
      <c r="C184" s="157">
        <f t="shared" si="46"/>
        <v>10582.356134216705</v>
      </c>
      <c r="D184" s="157">
        <f t="shared" si="46"/>
        <v>10273.5874105697</v>
      </c>
      <c r="E184" s="157">
        <f t="shared" si="46"/>
        <v>10609.821616585194</v>
      </c>
      <c r="F184" s="157">
        <f t="shared" si="46"/>
        <v>9875.0553773272622</v>
      </c>
      <c r="G184" s="157">
        <f t="shared" si="46"/>
        <v>9304.6557005307586</v>
      </c>
      <c r="H184" s="157">
        <f t="shared" si="46"/>
        <v>9288.3649893687289</v>
      </c>
      <c r="I184" s="157">
        <f t="shared" si="46"/>
        <v>8184.4426920422138</v>
      </c>
      <c r="J184" s="157">
        <f t="shared" si="46"/>
        <v>9698.1886872753184</v>
      </c>
      <c r="K184" s="157">
        <f t="shared" si="46"/>
        <v>10100.068500401791</v>
      </c>
      <c r="L184" s="157">
        <f t="shared" si="46"/>
        <v>11812.560580075249</v>
      </c>
      <c r="M184" s="157">
        <f t="shared" si="46"/>
        <v>9205.5102949819648</v>
      </c>
      <c r="N184" s="157">
        <f t="shared" si="46"/>
        <v>10714.141397550206</v>
      </c>
      <c r="O184" s="157">
        <f t="shared" si="46"/>
        <v>11564.215182103733</v>
      </c>
      <c r="P184" s="157">
        <f t="shared" si="46"/>
        <v>8140.0495689223781</v>
      </c>
      <c r="Q184" s="157">
        <f t="shared" si="46"/>
        <v>9045.1548099251486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9712.5825373586613</v>
      </c>
      <c r="C185" s="57">
        <f t="shared" si="47"/>
        <v>10582.356134216705</v>
      </c>
      <c r="D185" s="57">
        <f t="shared" si="47"/>
        <v>10273.5874105697</v>
      </c>
      <c r="E185" s="57">
        <f t="shared" si="47"/>
        <v>10609.821616585194</v>
      </c>
      <c r="F185" s="57">
        <f t="shared" si="47"/>
        <v>9875.0553773272622</v>
      </c>
      <c r="G185" s="57">
        <f t="shared" si="47"/>
        <v>9304.6557005307586</v>
      </c>
      <c r="H185" s="57">
        <f t="shared" si="47"/>
        <v>9288.3649893687289</v>
      </c>
      <c r="I185" s="57">
        <f t="shared" si="47"/>
        <v>8184.4426920422138</v>
      </c>
      <c r="J185" s="57">
        <f t="shared" si="47"/>
        <v>9698.1886872753184</v>
      </c>
      <c r="K185" s="57">
        <f t="shared" si="47"/>
        <v>10100.068500401791</v>
      </c>
      <c r="L185" s="57">
        <f t="shared" si="47"/>
        <v>11812.560580075249</v>
      </c>
      <c r="M185" s="57">
        <f t="shared" si="47"/>
        <v>9205.5102949819648</v>
      </c>
      <c r="N185" s="57">
        <f t="shared" si="47"/>
        <v>10714.141397550206</v>
      </c>
      <c r="O185" s="57">
        <f t="shared" si="47"/>
        <v>11564.215182103733</v>
      </c>
      <c r="P185" s="57">
        <f t="shared" si="47"/>
        <v>8140.0495689223781</v>
      </c>
      <c r="Q185" s="57">
        <f t="shared" si="47"/>
        <v>9045.1548099251486</v>
      </c>
    </row>
    <row r="186" spans="1:17" ht="12" customHeight="1" x14ac:dyDescent="0.25">
      <c r="A186" s="158" t="s">
        <v>112</v>
      </c>
      <c r="B186" s="157">
        <f t="shared" ref="B186:Q186" si="48">B187</f>
        <v>8.7326063458461523</v>
      </c>
      <c r="C186" s="157">
        <f t="shared" si="48"/>
        <v>8.7799241295495811</v>
      </c>
      <c r="D186" s="157">
        <f t="shared" si="48"/>
        <v>9.0633329646374357</v>
      </c>
      <c r="E186" s="157">
        <f t="shared" si="48"/>
        <v>9.1442054188508397</v>
      </c>
      <c r="F186" s="157">
        <f t="shared" si="48"/>
        <v>9.4530810188174588</v>
      </c>
      <c r="G186" s="157">
        <f t="shared" si="48"/>
        <v>9.4704858916933379</v>
      </c>
      <c r="H186" s="157">
        <f t="shared" si="48"/>
        <v>9.9300555601197988</v>
      </c>
      <c r="I186" s="157">
        <f t="shared" si="48"/>
        <v>11.072901637353899</v>
      </c>
      <c r="J186" s="157">
        <f t="shared" si="48"/>
        <v>12.564603198192229</v>
      </c>
      <c r="K186" s="157">
        <f t="shared" si="48"/>
        <v>16.102469660563195</v>
      </c>
      <c r="L186" s="157">
        <f t="shared" si="48"/>
        <v>18.935484405284615</v>
      </c>
      <c r="M186" s="157">
        <f t="shared" si="48"/>
        <v>27.999564428004547</v>
      </c>
      <c r="N186" s="157">
        <f t="shared" si="48"/>
        <v>37.169809667959576</v>
      </c>
      <c r="O186" s="157">
        <f t="shared" si="48"/>
        <v>45.463381322343203</v>
      </c>
      <c r="P186" s="157">
        <f t="shared" si="48"/>
        <v>54.331723763874528</v>
      </c>
      <c r="Q186" s="157">
        <f t="shared" si="48"/>
        <v>64.839753444881254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8.7326063458461523</v>
      </c>
      <c r="C187" s="156">
        <f t="shared" si="49"/>
        <v>8.7799241295495811</v>
      </c>
      <c r="D187" s="156">
        <f t="shared" si="49"/>
        <v>9.0633329646374357</v>
      </c>
      <c r="E187" s="156">
        <f t="shared" si="49"/>
        <v>9.1442054188508397</v>
      </c>
      <c r="F187" s="156">
        <f t="shared" si="49"/>
        <v>9.4530810188174588</v>
      </c>
      <c r="G187" s="156">
        <f t="shared" si="49"/>
        <v>9.4704858916933379</v>
      </c>
      <c r="H187" s="156">
        <f t="shared" si="49"/>
        <v>9.9300555601197988</v>
      </c>
      <c r="I187" s="156">
        <f t="shared" si="49"/>
        <v>11.072901637353899</v>
      </c>
      <c r="J187" s="156">
        <f t="shared" si="49"/>
        <v>12.564603198192229</v>
      </c>
      <c r="K187" s="156">
        <f t="shared" si="49"/>
        <v>16.102469660563195</v>
      </c>
      <c r="L187" s="156">
        <f t="shared" si="49"/>
        <v>18.935484405284615</v>
      </c>
      <c r="M187" s="156">
        <f t="shared" si="49"/>
        <v>27.999564428004547</v>
      </c>
      <c r="N187" s="156">
        <f t="shared" si="49"/>
        <v>37.169809667959576</v>
      </c>
      <c r="O187" s="156">
        <f t="shared" si="49"/>
        <v>45.463381322343203</v>
      </c>
      <c r="P187" s="156">
        <f t="shared" si="49"/>
        <v>54.331723763874528</v>
      </c>
      <c r="Q187" s="156">
        <f t="shared" si="49"/>
        <v>64.839753444881254</v>
      </c>
    </row>
    <row r="188" spans="1:17" ht="12" customHeight="1" x14ac:dyDescent="0.25">
      <c r="A188" s="158" t="s">
        <v>63</v>
      </c>
      <c r="B188" s="157">
        <f t="shared" si="49"/>
        <v>2009.9569510359204</v>
      </c>
      <c r="C188" s="157">
        <f t="shared" si="49"/>
        <v>2060.590736166826</v>
      </c>
      <c r="D188" s="157">
        <f t="shared" si="49"/>
        <v>2153.2940511437005</v>
      </c>
      <c r="E188" s="157">
        <f t="shared" si="49"/>
        <v>2157.6972071401806</v>
      </c>
      <c r="F188" s="157">
        <f t="shared" si="49"/>
        <v>2125.1395546788522</v>
      </c>
      <c r="G188" s="157">
        <f t="shared" si="49"/>
        <v>2127.4880267388985</v>
      </c>
      <c r="H188" s="157">
        <f t="shared" si="49"/>
        <v>2174.2899734506486</v>
      </c>
      <c r="I188" s="157">
        <f t="shared" si="49"/>
        <v>2211.3531946483968</v>
      </c>
      <c r="J188" s="157">
        <f t="shared" si="49"/>
        <v>2281.7926006554094</v>
      </c>
      <c r="K188" s="157">
        <f t="shared" si="49"/>
        <v>2330.6338208182751</v>
      </c>
      <c r="L188" s="157">
        <f t="shared" si="49"/>
        <v>2403.4535237780028</v>
      </c>
      <c r="M188" s="157">
        <f t="shared" si="49"/>
        <v>2545.3737369580904</v>
      </c>
      <c r="N188" s="157">
        <f t="shared" si="49"/>
        <v>2715.373203000252</v>
      </c>
      <c r="O188" s="157">
        <f t="shared" si="49"/>
        <v>2642.8999707043986</v>
      </c>
      <c r="P188" s="157">
        <f t="shared" si="49"/>
        <v>2628.5576310070296</v>
      </c>
      <c r="Q188" s="157">
        <f t="shared" si="49"/>
        <v>2666.6668625391662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1706.9615886384522</v>
      </c>
      <c r="C189" s="132">
        <f t="shared" si="50"/>
        <v>1725.8871487178908</v>
      </c>
      <c r="D189" s="132">
        <f t="shared" si="50"/>
        <v>1762.3822142575359</v>
      </c>
      <c r="E189" s="132">
        <f t="shared" si="50"/>
        <v>1758.6921477037808</v>
      </c>
      <c r="F189" s="132">
        <f t="shared" si="50"/>
        <v>1759.6314643343769</v>
      </c>
      <c r="G189" s="132">
        <f t="shared" si="50"/>
        <v>1777.5236222094638</v>
      </c>
      <c r="H189" s="132">
        <f t="shared" si="50"/>
        <v>1808.4000723758502</v>
      </c>
      <c r="I189" s="132">
        <f t="shared" si="50"/>
        <v>1814.163276895418</v>
      </c>
      <c r="J189" s="132">
        <f t="shared" si="50"/>
        <v>1814.1842447858223</v>
      </c>
      <c r="K189" s="132">
        <f t="shared" si="50"/>
        <v>1808.5081555322693</v>
      </c>
      <c r="L189" s="132">
        <f t="shared" si="50"/>
        <v>1808.8328479881714</v>
      </c>
      <c r="M189" s="132">
        <f t="shared" si="50"/>
        <v>1852.1635215810045</v>
      </c>
      <c r="N189" s="132">
        <f t="shared" si="50"/>
        <v>1869.05238858814</v>
      </c>
      <c r="O189" s="132">
        <f t="shared" si="50"/>
        <v>1884.4374213653289</v>
      </c>
      <c r="P189" s="132">
        <f t="shared" si="50"/>
        <v>1894.1199642877295</v>
      </c>
      <c r="Q189" s="132">
        <f t="shared" si="50"/>
        <v>1907.7333794580272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1706.9448203480822</v>
      </c>
      <c r="C190" s="132">
        <f t="shared" si="51"/>
        <v>1737.0047719822132</v>
      </c>
      <c r="D190" s="132">
        <f t="shared" si="51"/>
        <v>1778.9951351540067</v>
      </c>
      <c r="E190" s="132">
        <f t="shared" si="51"/>
        <v>1780.5227308625779</v>
      </c>
      <c r="F190" s="132">
        <f t="shared" si="51"/>
        <v>1777.2331625818713</v>
      </c>
      <c r="G190" s="132">
        <f t="shared" si="51"/>
        <v>1791.4620850813001</v>
      </c>
      <c r="H190" s="132">
        <f t="shared" si="51"/>
        <v>1820.3776258268938</v>
      </c>
      <c r="I190" s="132">
        <f t="shared" si="51"/>
        <v>1825.0978196245842</v>
      </c>
      <c r="J190" s="132">
        <f t="shared" si="51"/>
        <v>1824.9251903439676</v>
      </c>
      <c r="K190" s="132">
        <f t="shared" si="51"/>
        <v>1816.7051920504755</v>
      </c>
      <c r="L190" s="132">
        <f t="shared" si="51"/>
        <v>1819.8532236935596</v>
      </c>
      <c r="M190" s="132">
        <f t="shared" si="51"/>
        <v>1848.2946461162737</v>
      </c>
      <c r="N190" s="132">
        <f t="shared" si="51"/>
        <v>1858.5845878847288</v>
      </c>
      <c r="O190" s="132">
        <f t="shared" si="51"/>
        <v>1867.1209545180259</v>
      </c>
      <c r="P190" s="132">
        <f t="shared" si="51"/>
        <v>1873.4014394645676</v>
      </c>
      <c r="Q190" s="132">
        <f t="shared" si="51"/>
        <v>1883.7955539538646</v>
      </c>
    </row>
    <row r="191" spans="1:17" ht="12" customHeight="1" x14ac:dyDescent="0.25">
      <c r="A191" s="166" t="s">
        <v>57</v>
      </c>
      <c r="B191" s="165">
        <f t="shared" si="51"/>
        <v>1109.5250326149999</v>
      </c>
      <c r="C191" s="165">
        <f t="shared" si="51"/>
        <v>1136.2575781284995</v>
      </c>
      <c r="D191" s="165">
        <f t="shared" si="51"/>
        <v>1164.911527929831</v>
      </c>
      <c r="E191" s="165">
        <f t="shared" si="51"/>
        <v>1167.9303951751529</v>
      </c>
      <c r="F191" s="165">
        <f t="shared" si="51"/>
        <v>1165.0959576631742</v>
      </c>
      <c r="G191" s="165">
        <f t="shared" si="51"/>
        <v>1174.3063474844005</v>
      </c>
      <c r="H191" s="165">
        <f t="shared" si="51"/>
        <v>1191.5557590109943</v>
      </c>
      <c r="I191" s="165">
        <f t="shared" si="51"/>
        <v>1193.2470877535293</v>
      </c>
      <c r="J191" s="165">
        <f t="shared" si="51"/>
        <v>1191.8532943776515</v>
      </c>
      <c r="K191" s="165">
        <f t="shared" si="51"/>
        <v>1185.215769852816</v>
      </c>
      <c r="L191" s="165">
        <f t="shared" si="51"/>
        <v>1185.1547986368678</v>
      </c>
      <c r="M191" s="165">
        <f t="shared" si="51"/>
        <v>1212.6776021191843</v>
      </c>
      <c r="N191" s="165">
        <f t="shared" si="51"/>
        <v>1222.8380339514208</v>
      </c>
      <c r="O191" s="165">
        <f t="shared" si="51"/>
        <v>1230.9121525567693</v>
      </c>
      <c r="P191" s="165">
        <f t="shared" si="51"/>
        <v>1236.0221327615661</v>
      </c>
      <c r="Q191" s="165">
        <f t="shared" si="51"/>
        <v>1243.7725445173185</v>
      </c>
    </row>
    <row r="192" spans="1:17" ht="12" customHeight="1" x14ac:dyDescent="0.25">
      <c r="A192" s="147" t="s">
        <v>59</v>
      </c>
      <c r="B192" s="164">
        <f t="shared" si="51"/>
        <v>597.41978773308233</v>
      </c>
      <c r="C192" s="164">
        <f t="shared" si="51"/>
        <v>600.74719385371372</v>
      </c>
      <c r="D192" s="164">
        <f t="shared" si="51"/>
        <v>614.08360722417581</v>
      </c>
      <c r="E192" s="164">
        <f t="shared" si="51"/>
        <v>612.59233568742525</v>
      </c>
      <c r="F192" s="164">
        <f t="shared" si="51"/>
        <v>612.13720491869697</v>
      </c>
      <c r="G192" s="164">
        <f t="shared" si="51"/>
        <v>617.15573759689971</v>
      </c>
      <c r="H192" s="164">
        <f t="shared" si="51"/>
        <v>628.82186681589974</v>
      </c>
      <c r="I192" s="164">
        <f t="shared" si="51"/>
        <v>631.85073187105525</v>
      </c>
      <c r="J192" s="164">
        <f t="shared" si="51"/>
        <v>633.07189596631588</v>
      </c>
      <c r="K192" s="164">
        <f t="shared" si="51"/>
        <v>631.48942219765945</v>
      </c>
      <c r="L192" s="164">
        <f t="shared" si="51"/>
        <v>634.69842505669214</v>
      </c>
      <c r="M192" s="164">
        <f t="shared" si="51"/>
        <v>635.61704399708913</v>
      </c>
      <c r="N192" s="164">
        <f t="shared" si="51"/>
        <v>635.74655393330772</v>
      </c>
      <c r="O192" s="164">
        <f t="shared" si="51"/>
        <v>636.20880196125654</v>
      </c>
      <c r="P192" s="164">
        <f t="shared" si="51"/>
        <v>637.37930670300136</v>
      </c>
      <c r="Q192" s="164">
        <f t="shared" si="51"/>
        <v>640.02300943654632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2028.1362035878319</v>
      </c>
      <c r="C193" s="162">
        <f t="shared" si="52"/>
        <v>2088.6776170621879</v>
      </c>
      <c r="D193" s="162">
        <f t="shared" si="52"/>
        <v>2189.5165692048804</v>
      </c>
      <c r="E193" s="162">
        <f t="shared" si="52"/>
        <v>2199.6292464269795</v>
      </c>
      <c r="F193" s="162">
        <f t="shared" si="52"/>
        <v>2171.0408402296121</v>
      </c>
      <c r="G193" s="162">
        <f t="shared" si="52"/>
        <v>2185.2318478118045</v>
      </c>
      <c r="H193" s="162">
        <f t="shared" si="52"/>
        <v>2242.2378588338693</v>
      </c>
      <c r="I193" s="162">
        <f t="shared" si="52"/>
        <v>2297.0841442946066</v>
      </c>
      <c r="J193" s="162">
        <f t="shared" si="52"/>
        <v>2397.0258053893767</v>
      </c>
      <c r="K193" s="162">
        <f t="shared" si="52"/>
        <v>2466.2706289047665</v>
      </c>
      <c r="L193" s="162">
        <f t="shared" si="52"/>
        <v>2567.4677769122409</v>
      </c>
      <c r="M193" s="162">
        <f t="shared" si="52"/>
        <v>2742.4850376331497</v>
      </c>
      <c r="N193" s="162">
        <f t="shared" si="52"/>
        <v>2966.4256162891857</v>
      </c>
      <c r="O193" s="162">
        <f t="shared" si="52"/>
        <v>2872.750259029975</v>
      </c>
      <c r="P193" s="162">
        <f t="shared" si="52"/>
        <v>2854.0575914234964</v>
      </c>
      <c r="Q193" s="162">
        <f t="shared" si="52"/>
        <v>2907.8800718293651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1915.7083200651864</v>
      </c>
      <c r="C194" s="160">
        <f t="shared" si="53"/>
        <v>1958.387644944183</v>
      </c>
      <c r="D194" s="160">
        <f t="shared" si="53"/>
        <v>2039.2724686220386</v>
      </c>
      <c r="E194" s="160">
        <f t="shared" si="53"/>
        <v>2046.1137190890815</v>
      </c>
      <c r="F194" s="160">
        <f t="shared" si="53"/>
        <v>2027.9483132274527</v>
      </c>
      <c r="G194" s="160">
        <f t="shared" si="53"/>
        <v>2041.2712583130201</v>
      </c>
      <c r="H194" s="160">
        <f t="shared" si="53"/>
        <v>2089.4390700025874</v>
      </c>
      <c r="I194" s="160">
        <f t="shared" si="53"/>
        <v>2126.2667718499847</v>
      </c>
      <c r="J194" s="160">
        <f t="shared" si="53"/>
        <v>2189.9940129292781</v>
      </c>
      <c r="K194" s="160">
        <f t="shared" si="53"/>
        <v>2235.4021721629274</v>
      </c>
      <c r="L194" s="160">
        <f t="shared" si="53"/>
        <v>2303.2087222006853</v>
      </c>
      <c r="M194" s="160">
        <f t="shared" si="53"/>
        <v>2418.7009592957879</v>
      </c>
      <c r="N194" s="160">
        <f t="shared" si="53"/>
        <v>2564.3717678587495</v>
      </c>
      <c r="O194" s="160">
        <f t="shared" si="53"/>
        <v>2504.4709084393166</v>
      </c>
      <c r="P194" s="160">
        <f t="shared" si="53"/>
        <v>2493.7142422402826</v>
      </c>
      <c r="Q194" s="160">
        <f t="shared" si="53"/>
        <v>2531.1812113767373</v>
      </c>
    </row>
    <row r="195" spans="1:17" ht="12" customHeight="1" x14ac:dyDescent="0.25">
      <c r="A195" s="148" t="s">
        <v>60</v>
      </c>
      <c r="B195" s="156">
        <f t="shared" si="53"/>
        <v>1318.2885323321043</v>
      </c>
      <c r="C195" s="156">
        <f t="shared" si="53"/>
        <v>1357.6404510904692</v>
      </c>
      <c r="D195" s="156">
        <f t="shared" si="53"/>
        <v>1425.1888613978633</v>
      </c>
      <c r="E195" s="156">
        <f t="shared" si="53"/>
        <v>1433.5213834016563</v>
      </c>
      <c r="F195" s="156">
        <f t="shared" si="53"/>
        <v>1415.8111083087554</v>
      </c>
      <c r="G195" s="156">
        <f t="shared" si="53"/>
        <v>1424.1155207161203</v>
      </c>
      <c r="H195" s="156">
        <f t="shared" si="53"/>
        <v>1460.6172031866877</v>
      </c>
      <c r="I195" s="156">
        <f t="shared" si="53"/>
        <v>1494.4160399789291</v>
      </c>
      <c r="J195" s="156">
        <f t="shared" si="53"/>
        <v>1556.9221169629625</v>
      </c>
      <c r="K195" s="156">
        <f t="shared" si="53"/>
        <v>1603.9127499652679</v>
      </c>
      <c r="L195" s="156">
        <f t="shared" si="53"/>
        <v>1668.5102971439935</v>
      </c>
      <c r="M195" s="156">
        <f t="shared" si="53"/>
        <v>1783.0839152986982</v>
      </c>
      <c r="N195" s="156">
        <f t="shared" si="53"/>
        <v>1928.6252139254404</v>
      </c>
      <c r="O195" s="156">
        <f t="shared" si="53"/>
        <v>1868.2621064780603</v>
      </c>
      <c r="P195" s="156">
        <f t="shared" si="53"/>
        <v>1856.3349355372811</v>
      </c>
      <c r="Q195" s="156">
        <f t="shared" si="53"/>
        <v>1891.1582019401906</v>
      </c>
    </row>
    <row r="196" spans="1:17" ht="12" customHeight="1" x14ac:dyDescent="0.25">
      <c r="A196" s="159" t="s">
        <v>59</v>
      </c>
      <c r="B196" s="57">
        <f t="shared" si="53"/>
        <v>597.4197877330821</v>
      </c>
      <c r="C196" s="57">
        <f t="shared" si="53"/>
        <v>600.74719385371372</v>
      </c>
      <c r="D196" s="57">
        <f t="shared" si="53"/>
        <v>614.08360722417558</v>
      </c>
      <c r="E196" s="57">
        <f t="shared" si="53"/>
        <v>612.59233568742525</v>
      </c>
      <c r="F196" s="57">
        <f t="shared" si="53"/>
        <v>612.13720491869697</v>
      </c>
      <c r="G196" s="57">
        <f t="shared" si="53"/>
        <v>617.15573759689971</v>
      </c>
      <c r="H196" s="57">
        <f t="shared" si="53"/>
        <v>628.82186681589963</v>
      </c>
      <c r="I196" s="57">
        <f t="shared" si="53"/>
        <v>631.85073187105547</v>
      </c>
      <c r="J196" s="57">
        <f t="shared" si="53"/>
        <v>633.07189596631588</v>
      </c>
      <c r="K196" s="57">
        <f t="shared" si="53"/>
        <v>631.48942219765911</v>
      </c>
      <c r="L196" s="57">
        <f t="shared" si="53"/>
        <v>634.6984250566918</v>
      </c>
      <c r="M196" s="57">
        <f t="shared" si="53"/>
        <v>635.61704399708947</v>
      </c>
      <c r="N196" s="57">
        <f t="shared" si="53"/>
        <v>635.74655393330852</v>
      </c>
      <c r="O196" s="57">
        <f t="shared" si="53"/>
        <v>636.20880196125643</v>
      </c>
      <c r="P196" s="57">
        <f t="shared" si="53"/>
        <v>637.37930670300159</v>
      </c>
      <c r="Q196" s="57">
        <f t="shared" si="53"/>
        <v>640.0230094365462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609.88760847230674</v>
      </c>
      <c r="C197" s="157">
        <f t="shared" si="54"/>
        <v>630.31551824624182</v>
      </c>
      <c r="D197" s="157">
        <f t="shared" si="54"/>
        <v>662.97270183959358</v>
      </c>
      <c r="E197" s="157">
        <f t="shared" si="54"/>
        <v>670.50034897195349</v>
      </c>
      <c r="F197" s="157">
        <f t="shared" si="54"/>
        <v>674.04364645729027</v>
      </c>
      <c r="G197" s="157">
        <f t="shared" si="54"/>
        <v>688.50124214051482</v>
      </c>
      <c r="H197" s="157">
        <f t="shared" si="54"/>
        <v>718.77855529574549</v>
      </c>
      <c r="I197" s="157">
        <f t="shared" si="54"/>
        <v>743.23206438805903</v>
      </c>
      <c r="J197" s="157">
        <f t="shared" si="54"/>
        <v>765.03324771840437</v>
      </c>
      <c r="K197" s="157">
        <f t="shared" si="54"/>
        <v>778.90581795470825</v>
      </c>
      <c r="L197" s="157">
        <f t="shared" si="54"/>
        <v>762.11694120605659</v>
      </c>
      <c r="M197" s="157">
        <f t="shared" si="54"/>
        <v>851.37722611598394</v>
      </c>
      <c r="N197" s="157">
        <f t="shared" si="54"/>
        <v>898.61579460957512</v>
      </c>
      <c r="O197" s="157">
        <f t="shared" si="54"/>
        <v>901.14659722540489</v>
      </c>
      <c r="P197" s="157">
        <f t="shared" si="54"/>
        <v>927.8922075767573</v>
      </c>
      <c r="Q197" s="157">
        <f t="shared" si="54"/>
        <v>903.52341970099269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544.46128703573777</v>
      </c>
      <c r="C198" s="156">
        <f t="shared" si="55"/>
        <v>553.44873204900227</v>
      </c>
      <c r="D198" s="156">
        <f t="shared" si="55"/>
        <v>564.6726564281114</v>
      </c>
      <c r="E198" s="156">
        <f t="shared" si="55"/>
        <v>566.85905717732123</v>
      </c>
      <c r="F198" s="156">
        <f t="shared" si="55"/>
        <v>571.31025287136663</v>
      </c>
      <c r="G198" s="156">
        <f t="shared" si="55"/>
        <v>580.3108123783785</v>
      </c>
      <c r="H198" s="156">
        <f t="shared" si="55"/>
        <v>639.27233524214023</v>
      </c>
      <c r="I198" s="156">
        <f t="shared" si="55"/>
        <v>588.11973633679179</v>
      </c>
      <c r="J198" s="156">
        <f t="shared" si="55"/>
        <v>626.87888325115875</v>
      </c>
      <c r="K198" s="156">
        <f t="shared" si="55"/>
        <v>614.82379054736873</v>
      </c>
      <c r="L198" s="156">
        <f t="shared" si="55"/>
        <v>612.95303210226609</v>
      </c>
      <c r="M198" s="156">
        <f t="shared" si="55"/>
        <v>527.72850149098281</v>
      </c>
      <c r="N198" s="156">
        <f t="shared" si="55"/>
        <v>600.12251563735595</v>
      </c>
      <c r="O198" s="156">
        <f t="shared" si="55"/>
        <v>667.43495780021112</v>
      </c>
      <c r="P198" s="156">
        <f t="shared" si="55"/>
        <v>604.39576723379616</v>
      </c>
      <c r="Q198" s="156">
        <f t="shared" si="55"/>
        <v>601.09780119639981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646.92709634247694</v>
      </c>
      <c r="C199" s="57">
        <f t="shared" si="56"/>
        <v>677.01501641761922</v>
      </c>
      <c r="D199" s="57">
        <f t="shared" si="56"/>
        <v>713.63904791430957</v>
      </c>
      <c r="E199" s="57">
        <f t="shared" si="56"/>
        <v>721.6100917686457</v>
      </c>
      <c r="F199" s="57">
        <f t="shared" si="56"/>
        <v>718.17578229230969</v>
      </c>
      <c r="G199" s="57">
        <f t="shared" si="56"/>
        <v>728.38106511306205</v>
      </c>
      <c r="H199" s="57">
        <f t="shared" si="56"/>
        <v>749.14424333799889</v>
      </c>
      <c r="I199" s="57">
        <f t="shared" si="56"/>
        <v>799.06511506029449</v>
      </c>
      <c r="J199" s="57">
        <f t="shared" si="56"/>
        <v>815.90678955309454</v>
      </c>
      <c r="K199" s="57">
        <f t="shared" si="56"/>
        <v>840.01683048434097</v>
      </c>
      <c r="L199" s="57">
        <f t="shared" si="56"/>
        <v>831.51731238282923</v>
      </c>
      <c r="M199" s="57">
        <f t="shared" si="56"/>
        <v>957.15908427078011</v>
      </c>
      <c r="N199" s="57">
        <f t="shared" si="56"/>
        <v>987.95037323116583</v>
      </c>
      <c r="O199" s="57">
        <f t="shared" si="56"/>
        <v>966.72143736287092</v>
      </c>
      <c r="P199" s="57">
        <f t="shared" si="56"/>
        <v>983.38679955360942</v>
      </c>
      <c r="Q199" s="57">
        <f t="shared" si="56"/>
        <v>953.86182636976196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139.50020205901666</v>
      </c>
      <c r="C201" s="168">
        <f t="shared" si="57"/>
        <v>159.02140877860353</v>
      </c>
      <c r="D201" s="168">
        <f t="shared" si="57"/>
        <v>154.97589598621124</v>
      </c>
      <c r="E201" s="168">
        <f t="shared" si="57"/>
        <v>157.49065596511542</v>
      </c>
      <c r="F201" s="168">
        <f t="shared" si="57"/>
        <v>158.66627453766827</v>
      </c>
      <c r="G201" s="168">
        <f t="shared" si="57"/>
        <v>169.74914482910296</v>
      </c>
      <c r="H201" s="168">
        <f t="shared" si="57"/>
        <v>189.62442200938671</v>
      </c>
      <c r="I201" s="168">
        <f t="shared" si="57"/>
        <v>190.80432131918818</v>
      </c>
      <c r="J201" s="168">
        <f t="shared" si="57"/>
        <v>208.06548975241316</v>
      </c>
      <c r="K201" s="168">
        <f t="shared" si="57"/>
        <v>210.51985475573775</v>
      </c>
      <c r="L201" s="168">
        <f t="shared" si="57"/>
        <v>229.78441565296907</v>
      </c>
      <c r="M201" s="168">
        <f t="shared" si="57"/>
        <v>202.9952777178687</v>
      </c>
      <c r="N201" s="168">
        <f t="shared" si="57"/>
        <v>212.17765891763023</v>
      </c>
      <c r="O201" s="168">
        <f t="shared" si="57"/>
        <v>218.31705707809567</v>
      </c>
      <c r="P201" s="168">
        <f t="shared" si="57"/>
        <v>191.41052073076088</v>
      </c>
      <c r="Q201" s="168">
        <f t="shared" si="57"/>
        <v>194.57383604658585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32.662914993778074</v>
      </c>
      <c r="C206" s="157">
        <f t="shared" si="62"/>
        <v>45.942124919361916</v>
      </c>
      <c r="D206" s="157">
        <f t="shared" si="62"/>
        <v>51.248535536888795</v>
      </c>
      <c r="E206" s="157">
        <f t="shared" si="62"/>
        <v>57.322759769426433</v>
      </c>
      <c r="F206" s="157">
        <f t="shared" si="62"/>
        <v>67.428680947690751</v>
      </c>
      <c r="G206" s="157">
        <f t="shared" si="62"/>
        <v>87.334169479726853</v>
      </c>
      <c r="H206" s="157">
        <f t="shared" si="62"/>
        <v>98.416293363860873</v>
      </c>
      <c r="I206" s="157">
        <f t="shared" si="62"/>
        <v>111.96410377928309</v>
      </c>
      <c r="J206" s="157">
        <f t="shared" si="62"/>
        <v>124.56551274658</v>
      </c>
      <c r="K206" s="157">
        <f t="shared" si="62"/>
        <v>128.2703620462465</v>
      </c>
      <c r="L206" s="157">
        <f t="shared" si="62"/>
        <v>134.08607565024155</v>
      </c>
      <c r="M206" s="157">
        <f t="shared" si="62"/>
        <v>139.38971894146206</v>
      </c>
      <c r="N206" s="157">
        <f t="shared" si="62"/>
        <v>144.59293613265598</v>
      </c>
      <c r="O206" s="157">
        <f t="shared" si="62"/>
        <v>146.86076356243512</v>
      </c>
      <c r="P206" s="157">
        <f t="shared" si="62"/>
        <v>148.33233443070282</v>
      </c>
      <c r="Q206" s="157">
        <f t="shared" si="62"/>
        <v>152.91989920832145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680.44112746345456</v>
      </c>
      <c r="C207" s="132">
        <f t="shared" si="63"/>
        <v>678.81857605225377</v>
      </c>
      <c r="D207" s="132">
        <f t="shared" si="63"/>
        <v>688.44741258169267</v>
      </c>
      <c r="E207" s="132">
        <f t="shared" si="63"/>
        <v>681.54993527282556</v>
      </c>
      <c r="F207" s="132">
        <f t="shared" si="63"/>
        <v>676.09193712731485</v>
      </c>
      <c r="G207" s="132">
        <f t="shared" si="63"/>
        <v>676.84981509059014</v>
      </c>
      <c r="H207" s="132">
        <f t="shared" si="63"/>
        <v>684.59826827045413</v>
      </c>
      <c r="I207" s="132">
        <f t="shared" si="63"/>
        <v>682.74787369557089</v>
      </c>
      <c r="J207" s="132">
        <f t="shared" si="63"/>
        <v>679.1620760136509</v>
      </c>
      <c r="K207" s="132">
        <f t="shared" si="63"/>
        <v>672.28833483966332</v>
      </c>
      <c r="L207" s="132">
        <f t="shared" si="63"/>
        <v>670.24060763877355</v>
      </c>
      <c r="M207" s="132">
        <f t="shared" si="63"/>
        <v>683.59975233542593</v>
      </c>
      <c r="N207" s="132">
        <f t="shared" si="63"/>
        <v>686.1434215270782</v>
      </c>
      <c r="O207" s="132">
        <f t="shared" si="63"/>
        <v>686.81975750392485</v>
      </c>
      <c r="P207" s="132">
        <f t="shared" si="63"/>
        <v>687.3091773492049</v>
      </c>
      <c r="Q207" s="132">
        <f t="shared" si="63"/>
        <v>688.74625306822827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442.28673285124785</v>
      </c>
      <c r="C208" s="132">
        <f t="shared" si="64"/>
        <v>441.23207443397678</v>
      </c>
      <c r="D208" s="132">
        <f t="shared" si="64"/>
        <v>447.49081817810151</v>
      </c>
      <c r="E208" s="132">
        <f t="shared" si="64"/>
        <v>443.00745792733329</v>
      </c>
      <c r="F208" s="132">
        <f t="shared" si="64"/>
        <v>439.45975913275862</v>
      </c>
      <c r="G208" s="132">
        <f t="shared" si="64"/>
        <v>439.95237980887964</v>
      </c>
      <c r="H208" s="132">
        <f t="shared" si="64"/>
        <v>444.98887437579174</v>
      </c>
      <c r="I208" s="132">
        <f t="shared" si="64"/>
        <v>443.78611790211693</v>
      </c>
      <c r="J208" s="132">
        <f t="shared" si="64"/>
        <v>441.45534940887171</v>
      </c>
      <c r="K208" s="132">
        <f t="shared" si="64"/>
        <v>436.98741764578313</v>
      </c>
      <c r="L208" s="132">
        <f t="shared" si="64"/>
        <v>435.65639496520225</v>
      </c>
      <c r="M208" s="132">
        <f t="shared" si="64"/>
        <v>444.33983901802816</v>
      </c>
      <c r="N208" s="132">
        <f t="shared" si="64"/>
        <v>445.9932239926012</v>
      </c>
      <c r="O208" s="132">
        <f t="shared" si="64"/>
        <v>446.43284237755256</v>
      </c>
      <c r="P208" s="132">
        <f t="shared" si="64"/>
        <v>446.75096527698474</v>
      </c>
      <c r="Q208" s="132">
        <f t="shared" si="64"/>
        <v>447.68506449434904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442.28673285124785</v>
      </c>
      <c r="C209" s="165">
        <f t="shared" si="65"/>
        <v>441.23207443397678</v>
      </c>
      <c r="D209" s="165">
        <f t="shared" si="65"/>
        <v>447.49081817810151</v>
      </c>
      <c r="E209" s="165">
        <f t="shared" si="65"/>
        <v>443.00745792733329</v>
      </c>
      <c r="F209" s="165">
        <f t="shared" si="65"/>
        <v>439.45975913275862</v>
      </c>
      <c r="G209" s="165">
        <f t="shared" si="65"/>
        <v>439.95237980887964</v>
      </c>
      <c r="H209" s="165">
        <f t="shared" si="65"/>
        <v>444.98887437579174</v>
      </c>
      <c r="I209" s="165">
        <f t="shared" si="65"/>
        <v>443.78611790211693</v>
      </c>
      <c r="J209" s="165">
        <f t="shared" si="65"/>
        <v>441.45534940887171</v>
      </c>
      <c r="K209" s="165">
        <f t="shared" si="65"/>
        <v>436.98741764578313</v>
      </c>
      <c r="L209" s="165">
        <f t="shared" si="65"/>
        <v>435.65639496520225</v>
      </c>
      <c r="M209" s="165">
        <f t="shared" si="65"/>
        <v>444.33983901802816</v>
      </c>
      <c r="N209" s="165">
        <f t="shared" si="65"/>
        <v>445.9932239926012</v>
      </c>
      <c r="O209" s="165">
        <f t="shared" si="65"/>
        <v>446.43284237755256</v>
      </c>
      <c r="P209" s="165">
        <f t="shared" si="65"/>
        <v>446.75096527698474</v>
      </c>
      <c r="Q209" s="165">
        <f t="shared" si="65"/>
        <v>447.68506449434904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106.8372870652386</v>
      </c>
      <c r="C215" s="157">
        <f t="shared" si="71"/>
        <v>113.0792838592416</v>
      </c>
      <c r="D215" s="157">
        <f t="shared" si="71"/>
        <v>103.72736044932243</v>
      </c>
      <c r="E215" s="157">
        <f t="shared" si="71"/>
        <v>100.167896195689</v>
      </c>
      <c r="F215" s="157">
        <f t="shared" si="71"/>
        <v>91.237593589977521</v>
      </c>
      <c r="G215" s="157">
        <f t="shared" si="71"/>
        <v>82.414975349376107</v>
      </c>
      <c r="H215" s="157">
        <f t="shared" si="71"/>
        <v>91.208128645525846</v>
      </c>
      <c r="I215" s="157">
        <f t="shared" si="71"/>
        <v>78.840217539905083</v>
      </c>
      <c r="J215" s="157">
        <f t="shared" si="71"/>
        <v>83.499977005833145</v>
      </c>
      <c r="K215" s="157">
        <f t="shared" si="71"/>
        <v>82.249492709491236</v>
      </c>
      <c r="L215" s="157">
        <f t="shared" si="71"/>
        <v>95.698340002727505</v>
      </c>
      <c r="M215" s="157">
        <f t="shared" si="71"/>
        <v>63.605558776406632</v>
      </c>
      <c r="N215" s="157">
        <f t="shared" si="71"/>
        <v>67.584722784974247</v>
      </c>
      <c r="O215" s="157">
        <f t="shared" si="71"/>
        <v>71.456293515660562</v>
      </c>
      <c r="P215" s="157">
        <f t="shared" si="71"/>
        <v>43.078186300058078</v>
      </c>
      <c r="Q215" s="157">
        <f t="shared" si="71"/>
        <v>41.653936838264393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295.55400770247616</v>
      </c>
      <c r="C216" s="156">
        <f t="shared" si="72"/>
        <v>299.20636179586779</v>
      </c>
      <c r="D216" s="156">
        <f t="shared" si="72"/>
        <v>304.97345440575788</v>
      </c>
      <c r="E216" s="156">
        <f t="shared" si="72"/>
        <v>303.2902284556684</v>
      </c>
      <c r="F216" s="156">
        <f t="shared" si="72"/>
        <v>303.62585522208269</v>
      </c>
      <c r="G216" s="156">
        <f t="shared" si="72"/>
        <v>305.99950851099186</v>
      </c>
      <c r="H216" s="156">
        <f t="shared" si="72"/>
        <v>330.01758808139681</v>
      </c>
      <c r="I216" s="156">
        <f t="shared" si="72"/>
        <v>297.86979839646904</v>
      </c>
      <c r="J216" s="156">
        <f t="shared" si="72"/>
        <v>310.2560832300764</v>
      </c>
      <c r="K216" s="156">
        <f t="shared" si="72"/>
        <v>303.08797923357702</v>
      </c>
      <c r="L216" s="156">
        <f t="shared" si="72"/>
        <v>301.38511440326715</v>
      </c>
      <c r="M216" s="156">
        <f t="shared" si="72"/>
        <v>258.21225538897863</v>
      </c>
      <c r="N216" s="156">
        <f t="shared" si="72"/>
        <v>293.4052933164366</v>
      </c>
      <c r="O216" s="156">
        <f t="shared" si="72"/>
        <v>326.12969370670891</v>
      </c>
      <c r="P216" s="156">
        <f t="shared" si="72"/>
        <v>294.19526686734309</v>
      </c>
      <c r="Q216" s="156">
        <f t="shared" si="72"/>
        <v>291.90455947624434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156.13256902741847</v>
      </c>
      <c r="C219" s="184">
        <f>C165/RES_summary!C$19</f>
        <v>167.74086637088436</v>
      </c>
      <c r="D219" s="184">
        <f>D165/RES_summary!D$19</f>
        <v>164.72093762403779</v>
      </c>
      <c r="E219" s="184">
        <f>E165/RES_summary!E$19</f>
        <v>168.00398501067943</v>
      </c>
      <c r="F219" s="184">
        <f>F165/RES_summary!F$19</f>
        <v>157.58027681746978</v>
      </c>
      <c r="G219" s="184">
        <f>G165/RES_summary!G$19</f>
        <v>149.9613546807241</v>
      </c>
      <c r="H219" s="184">
        <f>H165/RES_summary!H$19</f>
        <v>149.63116309419118</v>
      </c>
      <c r="I219" s="184">
        <f>I165/RES_summary!I$19</f>
        <v>135.74906498681315</v>
      </c>
      <c r="J219" s="184">
        <f>J165/RES_summary!J$19</f>
        <v>153.36931491489821</v>
      </c>
      <c r="K219" s="184">
        <f>K165/RES_summary!K$19</f>
        <v>157.29696712960782</v>
      </c>
      <c r="L219" s="184">
        <f>L165/RES_summary!L$19</f>
        <v>176.41854112707543</v>
      </c>
      <c r="M219" s="184">
        <f>M165/RES_summary!M$19</f>
        <v>146.98337531973348</v>
      </c>
      <c r="N219" s="184">
        <f>N165/RES_summary!N$19</f>
        <v>164.77505425286111</v>
      </c>
      <c r="O219" s="184">
        <f>O165/RES_summary!O$19</f>
        <v>171.16106801110107</v>
      </c>
      <c r="P219" s="184">
        <f>P165/RES_summary!P$19</f>
        <v>131.41518427576926</v>
      </c>
      <c r="Q219" s="184">
        <f>Q165/RES_summary!Q$19</f>
        <v>139.59017902990831</v>
      </c>
    </row>
    <row r="220" spans="1:17" ht="12" customHeight="1" x14ac:dyDescent="0.25">
      <c r="A220" s="158" t="s">
        <v>65</v>
      </c>
      <c r="B220" s="178">
        <f>B166/RES_summary!B$19</f>
        <v>119.56516920771232</v>
      </c>
      <c r="C220" s="178">
        <f>C166/RES_summary!C$19</f>
        <v>130.09357626379304</v>
      </c>
      <c r="D220" s="178">
        <f>D166/RES_summary!D$19</f>
        <v>125.79543054952275</v>
      </c>
      <c r="E220" s="178">
        <f>E166/RES_summary!E$19</f>
        <v>129.20967512775812</v>
      </c>
      <c r="F220" s="178">
        <f>F166/RES_summary!F$19</f>
        <v>119.54972481554682</v>
      </c>
      <c r="G220" s="178">
        <f>G166/RES_summary!G$19</f>
        <v>112.03960877135796</v>
      </c>
      <c r="H220" s="178">
        <f>H166/RES_summary!H$19</f>
        <v>110.88917482493265</v>
      </c>
      <c r="I220" s="178">
        <f>I166/RES_summary!I$19</f>
        <v>96.826863365255562</v>
      </c>
      <c r="J220" s="178">
        <f>J166/RES_summary!J$19</f>
        <v>113.61930817473461</v>
      </c>
      <c r="K220" s="178">
        <f>K166/RES_summary!K$19</f>
        <v>116.99799216998127</v>
      </c>
      <c r="L220" s="178">
        <f>L166/RES_summary!L$19</f>
        <v>135.35797728016431</v>
      </c>
      <c r="M220" s="178">
        <f>M166/RES_summary!M$19</f>
        <v>104.10548649132106</v>
      </c>
      <c r="N220" s="178">
        <f>N166/RES_summary!N$19</f>
        <v>119.55622794356364</v>
      </c>
      <c r="O220" s="178">
        <f>O166/RES_summary!O$19</f>
        <v>127.07891225706319</v>
      </c>
      <c r="P220" s="178">
        <f>P166/RES_summary!P$19</f>
        <v>88.117817378744803</v>
      </c>
      <c r="Q220" s="178">
        <f>Q166/RES_summary!Q$19</f>
        <v>96.457117222033645</v>
      </c>
    </row>
    <row r="221" spans="1:17" ht="12" customHeight="1" x14ac:dyDescent="0.25">
      <c r="A221" s="23" t="s">
        <v>60</v>
      </c>
      <c r="B221" s="176">
        <f>B167/RES_summary!B$19</f>
        <v>119.56516920771232</v>
      </c>
      <c r="C221" s="176">
        <f>C167/RES_summary!C$19</f>
        <v>130.09357626379304</v>
      </c>
      <c r="D221" s="176">
        <f>D167/RES_summary!D$19</f>
        <v>125.79543054952275</v>
      </c>
      <c r="E221" s="176">
        <f>E167/RES_summary!E$19</f>
        <v>129.20967512775812</v>
      </c>
      <c r="F221" s="176">
        <f>F167/RES_summary!F$19</f>
        <v>119.54972481554682</v>
      </c>
      <c r="G221" s="176">
        <f>G167/RES_summary!G$19</f>
        <v>112.03960877135796</v>
      </c>
      <c r="H221" s="176">
        <f>H167/RES_summary!H$19</f>
        <v>110.88917482493265</v>
      </c>
      <c r="I221" s="176">
        <f>I167/RES_summary!I$19</f>
        <v>96.826863365255562</v>
      </c>
      <c r="J221" s="176">
        <f>J167/RES_summary!J$19</f>
        <v>113.61930817473461</v>
      </c>
      <c r="K221" s="176">
        <f>K167/RES_summary!K$19</f>
        <v>116.99799216998127</v>
      </c>
      <c r="L221" s="176">
        <f>L167/RES_summary!L$19</f>
        <v>135.35797728016431</v>
      </c>
      <c r="M221" s="176">
        <f>M167/RES_summary!M$19</f>
        <v>104.10548649132106</v>
      </c>
      <c r="N221" s="176">
        <f>N167/RES_summary!N$19</f>
        <v>119.55622794356364</v>
      </c>
      <c r="O221" s="176">
        <f>O167/RES_summary!O$19</f>
        <v>127.07891225706319</v>
      </c>
      <c r="P221" s="176">
        <f>P167/RES_summary!P$19</f>
        <v>88.117817378744803</v>
      </c>
      <c r="Q221" s="176">
        <f>Q167/RES_summary!Q$19</f>
        <v>96.457117222033645</v>
      </c>
    </row>
    <row r="222" spans="1:17" ht="12" customHeight="1" x14ac:dyDescent="0.25">
      <c r="A222" s="158" t="s">
        <v>112</v>
      </c>
      <c r="B222" s="178">
        <f>B168/RES_summary!B$19</f>
        <v>5.1229935649868628E-2</v>
      </c>
      <c r="C222" s="178">
        <f>C168/RES_summary!C$19</f>
        <v>5.0260847565127775E-2</v>
      </c>
      <c r="D222" s="178">
        <f>D168/RES_summary!D$19</f>
        <v>5.05611554593276E-2</v>
      </c>
      <c r="E222" s="178">
        <f>E168/RES_summary!E$19</f>
        <v>4.9515397570378324E-2</v>
      </c>
      <c r="F222" s="178">
        <f>F168/RES_summary!F$19</f>
        <v>4.9556822437112409E-2</v>
      </c>
      <c r="G222" s="178">
        <f>G168/RES_summary!G$19</f>
        <v>4.77615451511594E-2</v>
      </c>
      <c r="H222" s="178">
        <f>H168/RES_summary!H$19</f>
        <v>4.7890487530600163E-2</v>
      </c>
      <c r="I222" s="178">
        <f>I168/RES_summary!I$19</f>
        <v>5.0284376068808416E-2</v>
      </c>
      <c r="J222" s="178">
        <f>J168/RES_summary!J$19</f>
        <v>5.1707822837765864E-2</v>
      </c>
      <c r="K222" s="178">
        <f>K168/RES_summary!K$19</f>
        <v>6.0263851181300197E-2</v>
      </c>
      <c r="L222" s="178">
        <f>L168/RES_summary!L$19</f>
        <v>6.6331788156349047E-2</v>
      </c>
      <c r="M222" s="178">
        <f>M168/RES_summary!M$19</f>
        <v>8.882753658067577E-2</v>
      </c>
      <c r="N222" s="178">
        <f>N168/RES_summary!N$19</f>
        <v>0.11034917222138367</v>
      </c>
      <c r="O222" s="178">
        <f>O168/RES_summary!O$19</f>
        <v>0.12867699798163762</v>
      </c>
      <c r="P222" s="178">
        <f>P168/RES_summary!P$19</f>
        <v>0.14827406296611842</v>
      </c>
      <c r="Q222" s="178">
        <f>Q168/RES_summary!Q$19</f>
        <v>0.17093827625090202</v>
      </c>
    </row>
    <row r="223" spans="1:17" ht="12" customHeight="1" x14ac:dyDescent="0.25">
      <c r="A223" s="23" t="s">
        <v>60</v>
      </c>
      <c r="B223" s="177">
        <f>B169/RES_summary!B$19</f>
        <v>5.1229935649868628E-2</v>
      </c>
      <c r="C223" s="177">
        <f>C169/RES_summary!C$19</f>
        <v>5.0260847565127775E-2</v>
      </c>
      <c r="D223" s="177">
        <f>D169/RES_summary!D$19</f>
        <v>5.05611554593276E-2</v>
      </c>
      <c r="E223" s="177">
        <f>E169/RES_summary!E$19</f>
        <v>4.9515397570378324E-2</v>
      </c>
      <c r="F223" s="177">
        <f>F169/RES_summary!F$19</f>
        <v>4.9556822437112409E-2</v>
      </c>
      <c r="G223" s="177">
        <f>G169/RES_summary!G$19</f>
        <v>4.77615451511594E-2</v>
      </c>
      <c r="H223" s="177">
        <f>H169/RES_summary!H$19</f>
        <v>4.7890487530600163E-2</v>
      </c>
      <c r="I223" s="177">
        <f>I169/RES_summary!I$19</f>
        <v>5.0284376068808416E-2</v>
      </c>
      <c r="J223" s="177">
        <f>J169/RES_summary!J$19</f>
        <v>5.1707822837765864E-2</v>
      </c>
      <c r="K223" s="177">
        <f>K169/RES_summary!K$19</f>
        <v>6.0263851181300197E-2</v>
      </c>
      <c r="L223" s="177">
        <f>L169/RES_summary!L$19</f>
        <v>6.6331788156349047E-2</v>
      </c>
      <c r="M223" s="177">
        <f>M169/RES_summary!M$19</f>
        <v>8.882753658067577E-2</v>
      </c>
      <c r="N223" s="177">
        <f>N169/RES_summary!N$19</f>
        <v>0.11034917222138367</v>
      </c>
      <c r="O223" s="177">
        <f>O169/RES_summary!O$19</f>
        <v>0.12867699798163762</v>
      </c>
      <c r="P223" s="177">
        <f>P169/RES_summary!P$19</f>
        <v>0.14827406296611842</v>
      </c>
      <c r="Q223" s="177">
        <f>Q169/RES_summary!Q$19</f>
        <v>0.17093827625090202</v>
      </c>
    </row>
    <row r="224" spans="1:17" ht="12" customHeight="1" x14ac:dyDescent="0.25">
      <c r="A224" s="158" t="s">
        <v>63</v>
      </c>
      <c r="B224" s="178">
        <f>B170/RES_summary!B$19</f>
        <v>26.977064366467935</v>
      </c>
      <c r="C224" s="178">
        <f>C170/RES_summary!C$19</f>
        <v>27.70799644540525</v>
      </c>
      <c r="D224" s="178">
        <f>D170/RES_summary!D$19</f>
        <v>28.827139492425296</v>
      </c>
      <c r="E224" s="178">
        <f>E170/RES_summary!E$19</f>
        <v>28.741848220464234</v>
      </c>
      <c r="F224" s="178">
        <f>F170/RES_summary!F$19</f>
        <v>28.180430607221865</v>
      </c>
      <c r="G224" s="178">
        <f>G170/RES_summary!G$19</f>
        <v>28.147715249825012</v>
      </c>
      <c r="H224" s="178">
        <f>H170/RES_summary!H$19</f>
        <v>28.53849975744232</v>
      </c>
      <c r="I224" s="178">
        <f>I170/RES_summary!I$19</f>
        <v>28.779251135001296</v>
      </c>
      <c r="J224" s="178">
        <f>J170/RES_summary!J$19</f>
        <v>29.383297424355028</v>
      </c>
      <c r="K224" s="178">
        <f>K170/RES_summary!K$19</f>
        <v>29.838815057943339</v>
      </c>
      <c r="L224" s="178">
        <f>L170/RES_summary!L$19</f>
        <v>30.591205138284213</v>
      </c>
      <c r="M224" s="178">
        <f>M170/RES_summary!M$19</f>
        <v>32.054551155745187</v>
      </c>
      <c r="N224" s="178">
        <f>N170/RES_summary!N$19</f>
        <v>33.844491056541976</v>
      </c>
      <c r="O224" s="178">
        <f>O170/RES_summary!O$19</f>
        <v>32.672708993450009</v>
      </c>
      <c r="P224" s="178">
        <f>P170/RES_summary!P$19</f>
        <v>32.172911429943355</v>
      </c>
      <c r="Q224" s="178">
        <f>Q170/RES_summary!Q$19</f>
        <v>32.347140641498257</v>
      </c>
    </row>
    <row r="225" spans="1:17" ht="12" customHeight="1" x14ac:dyDescent="0.25">
      <c r="A225" s="167" t="s">
        <v>144</v>
      </c>
      <c r="B225" s="183">
        <f>B171/RES_summary!B$19</f>
        <v>29.003445697178375</v>
      </c>
      <c r="C225" s="183">
        <f>C171/RES_summary!C$19</f>
        <v>28.894572844510225</v>
      </c>
      <c r="D225" s="183">
        <f>D171/RES_summary!D$19</f>
        <v>29.260123279160272</v>
      </c>
      <c r="E225" s="183">
        <f>E171/RES_summary!E$19</f>
        <v>28.919600203720538</v>
      </c>
      <c r="F225" s="183">
        <f>F171/RES_summary!F$19</f>
        <v>28.631980689013023</v>
      </c>
      <c r="G225" s="183">
        <f>G171/RES_summary!G$19</f>
        <v>28.6018289067637</v>
      </c>
      <c r="H225" s="183">
        <f>H171/RES_summary!H$19</f>
        <v>28.856391547067734</v>
      </c>
      <c r="I225" s="183">
        <f>I171/RES_summary!I$19</f>
        <v>28.691088638849141</v>
      </c>
      <c r="J225" s="183">
        <f>J171/RES_summary!J$19</f>
        <v>28.450190089759221</v>
      </c>
      <c r="K225" s="183">
        <f>K171/RES_summary!K$19</f>
        <v>28.064584526842296</v>
      </c>
      <c r="L225" s="183">
        <f>L171/RES_summary!L$19</f>
        <v>27.8698494314235</v>
      </c>
      <c r="M225" s="183">
        <f>M171/RES_summary!M$19</f>
        <v>28.306189608598821</v>
      </c>
      <c r="N225" s="183">
        <f>N171/RES_summary!N$19</f>
        <v>28.303520523014441</v>
      </c>
      <c r="O225" s="183">
        <f>O171/RES_summary!O$19</f>
        <v>28.190138065932551</v>
      </c>
      <c r="P225" s="183">
        <f>P171/RES_summary!P$19</f>
        <v>28.091771289216673</v>
      </c>
      <c r="Q225" s="183">
        <f>Q171/RES_summary!Q$19</f>
        <v>28.034240493878848</v>
      </c>
    </row>
    <row r="226" spans="1:17" ht="12" customHeight="1" x14ac:dyDescent="0.25">
      <c r="A226" s="167" t="s">
        <v>143</v>
      </c>
      <c r="B226" s="183">
        <f>B172/RES_summary!B$19</f>
        <v>24.637843242481047</v>
      </c>
      <c r="C226" s="183">
        <f>C172/RES_summary!C$19</f>
        <v>24.591314552246761</v>
      </c>
      <c r="D226" s="183">
        <f>D172/RES_summary!D$19</f>
        <v>24.948919235360869</v>
      </c>
      <c r="E226" s="183">
        <f>E172/RES_summary!E$19</f>
        <v>24.70350550139252</v>
      </c>
      <c r="F226" s="183">
        <f>F172/RES_summary!F$19</f>
        <v>24.500640206413859</v>
      </c>
      <c r="G226" s="183">
        <f>G172/RES_summary!G$19</f>
        <v>24.516433437747409</v>
      </c>
      <c r="H226" s="183">
        <f>H172/RES_summary!H$19</f>
        <v>24.778697994926361</v>
      </c>
      <c r="I226" s="183">
        <f>I172/RES_summary!I$19</f>
        <v>24.681900127168969</v>
      </c>
      <c r="J226" s="183">
        <f>J172/RES_summary!J$19</f>
        <v>24.51786987007878</v>
      </c>
      <c r="K226" s="183">
        <f>K172/RES_summary!K$19</f>
        <v>24.23132242744974</v>
      </c>
      <c r="L226" s="183">
        <f>L172/RES_summary!L$19</f>
        <v>24.111674232979656</v>
      </c>
      <c r="M226" s="183">
        <f>M172/RES_summary!M$19</f>
        <v>24.378801437419952</v>
      </c>
      <c r="N226" s="183">
        <f>N172/RES_summary!N$19</f>
        <v>24.355550326213454</v>
      </c>
      <c r="O226" s="183">
        <f>O172/RES_summary!O$19</f>
        <v>24.256450044309879</v>
      </c>
      <c r="P226" s="183">
        <f>P172/RES_summary!P$19</f>
        <v>24.17846907340747</v>
      </c>
      <c r="Q226" s="183">
        <f>Q172/RES_summary!Q$19</f>
        <v>24.141076680118875</v>
      </c>
    </row>
    <row r="227" spans="1:17" ht="12" customHeight="1" x14ac:dyDescent="0.25">
      <c r="A227" s="166" t="s">
        <v>57</v>
      </c>
      <c r="B227" s="182">
        <f>B173/RES_summary!B$19</f>
        <v>18.852239703166042</v>
      </c>
      <c r="C227" s="182">
        <f>C173/RES_summary!C$19</f>
        <v>18.781472348932152</v>
      </c>
      <c r="D227" s="182">
        <f>D173/RES_summary!D$19</f>
        <v>19.019080131454235</v>
      </c>
      <c r="E227" s="182">
        <f>E173/RES_summary!E$19</f>
        <v>18.797740132418205</v>
      </c>
      <c r="F227" s="182">
        <f>F173/RES_summary!F$19</f>
        <v>18.610787447858637</v>
      </c>
      <c r="G227" s="182">
        <f>G173/RES_summary!G$19</f>
        <v>18.591188789396238</v>
      </c>
      <c r="H227" s="182">
        <f>H173/RES_summary!H$19</f>
        <v>18.756654505593882</v>
      </c>
      <c r="I227" s="182">
        <f>I173/RES_summary!I$19</f>
        <v>18.649207615251768</v>
      </c>
      <c r="J227" s="182">
        <f>J173/RES_summary!J$19</f>
        <v>18.492623558343439</v>
      </c>
      <c r="K227" s="182">
        <f>K173/RES_summary!K$19</f>
        <v>18.241979942447571</v>
      </c>
      <c r="L227" s="182">
        <f>L173/RES_summary!L$19</f>
        <v>18.115402130425245</v>
      </c>
      <c r="M227" s="182">
        <f>M173/RES_summary!M$19</f>
        <v>18.399023245589287</v>
      </c>
      <c r="N227" s="182">
        <f>N173/RES_summary!N$19</f>
        <v>18.397288339959399</v>
      </c>
      <c r="O227" s="182">
        <f>O173/RES_summary!O$19</f>
        <v>18.323589742856214</v>
      </c>
      <c r="P227" s="182">
        <f>P173/RES_summary!P$19</f>
        <v>18.259651337990899</v>
      </c>
      <c r="Q227" s="182">
        <f>Q173/RES_summary!Q$19</f>
        <v>18.222256321021277</v>
      </c>
    </row>
    <row r="228" spans="1:17" ht="12" customHeight="1" x14ac:dyDescent="0.25">
      <c r="A228" s="147" t="s">
        <v>59</v>
      </c>
      <c r="B228" s="181">
        <f>B174/RES_summary!B$19</f>
        <v>5.7856035393150069</v>
      </c>
      <c r="C228" s="181">
        <f>C174/RES_summary!C$19</f>
        <v>5.8098422033146111</v>
      </c>
      <c r="D228" s="181">
        <f>D174/RES_summary!D$19</f>
        <v>5.9298391039066347</v>
      </c>
      <c r="E228" s="181">
        <f>E174/RES_summary!E$19</f>
        <v>5.9057653689743121</v>
      </c>
      <c r="F228" s="181">
        <f>F174/RES_summary!F$19</f>
        <v>5.8898527585552234</v>
      </c>
      <c r="G228" s="181">
        <f>G174/RES_summary!G$19</f>
        <v>5.9252446483511703</v>
      </c>
      <c r="H228" s="181">
        <f>H174/RES_summary!H$19</f>
        <v>6.0220434893324803</v>
      </c>
      <c r="I228" s="181">
        <f>I174/RES_summary!I$19</f>
        <v>6.0326925119172037</v>
      </c>
      <c r="J228" s="181">
        <f>J174/RES_summary!J$19</f>
        <v>6.0252463117353372</v>
      </c>
      <c r="K228" s="181">
        <f>K174/RES_summary!K$19</f>
        <v>5.989342485002167</v>
      </c>
      <c r="L228" s="181">
        <f>L174/RES_summary!L$19</f>
        <v>5.9962721025544043</v>
      </c>
      <c r="M228" s="181">
        <f>M174/RES_summary!M$19</f>
        <v>5.9797781918306629</v>
      </c>
      <c r="N228" s="181">
        <f>N174/RES_summary!N$19</f>
        <v>5.9582619862540573</v>
      </c>
      <c r="O228" s="181">
        <f>O174/RES_summary!O$19</f>
        <v>5.9328603014536654</v>
      </c>
      <c r="P228" s="181">
        <f>P174/RES_summary!P$19</f>
        <v>5.9188177354165719</v>
      </c>
      <c r="Q228" s="181">
        <f>Q174/RES_summary!Q$19</f>
        <v>5.918820359097599</v>
      </c>
    </row>
    <row r="229" spans="1:17" ht="12" customHeight="1" x14ac:dyDescent="0.25">
      <c r="A229" s="163" t="s">
        <v>142</v>
      </c>
      <c r="B229" s="180">
        <f>B175/RES_summary!B$19</f>
        <v>26.9691733443291</v>
      </c>
      <c r="C229" s="180">
        <f>C175/RES_summary!C$19</f>
        <v>27.736103489859914</v>
      </c>
      <c r="D229" s="180">
        <f>D175/RES_summary!D$19</f>
        <v>28.927002846378748</v>
      </c>
      <c r="E229" s="180">
        <f>E175/RES_summary!E$19</f>
        <v>28.871977847192468</v>
      </c>
      <c r="F229" s="180">
        <f>F175/RES_summary!F$19</f>
        <v>28.283794784751603</v>
      </c>
      <c r="G229" s="180">
        <f>G175/RES_summary!G$19</f>
        <v>28.244973818363817</v>
      </c>
      <c r="H229" s="180">
        <f>H175/RES_summary!H$19</f>
        <v>28.658227691166307</v>
      </c>
      <c r="I229" s="180">
        <f>I175/RES_summary!I$19</f>
        <v>28.98716181788237</v>
      </c>
      <c r="J229" s="180">
        <f>J175/RES_summary!J$19</f>
        <v>29.812962943408742</v>
      </c>
      <c r="K229" s="180">
        <f>K175/RES_summary!K$19</f>
        <v>30.513583482352661</v>
      </c>
      <c r="L229" s="180">
        <f>L175/RES_summary!L$19</f>
        <v>31.566624910101094</v>
      </c>
      <c r="M229" s="180">
        <f>M175/RES_summary!M$19</f>
        <v>33.360552626368502</v>
      </c>
      <c r="N229" s="180">
        <f>N175/RES_summary!N$19</f>
        <v>35.73417147100708</v>
      </c>
      <c r="O229" s="180">
        <f>O175/RES_summary!O$19</f>
        <v>34.281090915775934</v>
      </c>
      <c r="P229" s="180">
        <f>P175/RES_summary!P$19</f>
        <v>33.677600648173431</v>
      </c>
      <c r="Q229" s="180">
        <f>Q175/RES_summary!Q$19</f>
        <v>33.968848405263515</v>
      </c>
    </row>
    <row r="230" spans="1:17" ht="12" customHeight="1" x14ac:dyDescent="0.25">
      <c r="A230" s="161" t="s">
        <v>141</v>
      </c>
      <c r="B230" s="179">
        <f>B176/RES_summary!B$19</f>
        <v>23.315566213129113</v>
      </c>
      <c r="C230" s="179">
        <f>C176/RES_summary!C$19</f>
        <v>23.838309471724177</v>
      </c>
      <c r="D230" s="179">
        <f>D176/RES_summary!D$19</f>
        <v>24.732390954052789</v>
      </c>
      <c r="E230" s="179">
        <f>E176/RES_summary!E$19</f>
        <v>24.672550969649357</v>
      </c>
      <c r="F230" s="179">
        <f>F176/RES_summary!F$19</f>
        <v>24.274319368644097</v>
      </c>
      <c r="G230" s="179">
        <f>G176/RES_summary!G$19</f>
        <v>24.284477630287604</v>
      </c>
      <c r="H230" s="179">
        <f>H176/RES_summary!H$19</f>
        <v>24.649891488590573</v>
      </c>
      <c r="I230" s="179">
        <f>I176/RES_summary!I$19</f>
        <v>24.874347693540571</v>
      </c>
      <c r="J230" s="179">
        <f>J176/RES_summary!J$19</f>
        <v>25.403672224951059</v>
      </c>
      <c r="K230" s="179">
        <f>K176/RES_summary!K$19</f>
        <v>25.82317174853144</v>
      </c>
      <c r="L230" s="179">
        <f>L176/RES_summary!L$19</f>
        <v>26.514578294120248</v>
      </c>
      <c r="M230" s="179">
        <f>M176/RES_summary!M$19</f>
        <v>27.664137398970283</v>
      </c>
      <c r="N230" s="179">
        <f>N176/RES_summary!N$19</f>
        <v>29.185473442408625</v>
      </c>
      <c r="O230" s="179">
        <f>O176/RES_summary!O$19</f>
        <v>28.21556939670814</v>
      </c>
      <c r="P230" s="179">
        <f>P176/RES_summary!P$19</f>
        <v>27.809258156729225</v>
      </c>
      <c r="Q230" s="179">
        <f>Q176/RES_summary!Q$19</f>
        <v>27.998571822518933</v>
      </c>
    </row>
    <row r="231" spans="1:17" ht="12" customHeight="1" x14ac:dyDescent="0.25">
      <c r="A231" s="148" t="s">
        <v>60</v>
      </c>
      <c r="B231" s="177">
        <f>B177/RES_summary!B$19</f>
        <v>17.529962673814108</v>
      </c>
      <c r="C231" s="177">
        <f>C177/RES_summary!C$19</f>
        <v>18.028467268409567</v>
      </c>
      <c r="D231" s="177">
        <f>D177/RES_summary!D$19</f>
        <v>18.802551850146152</v>
      </c>
      <c r="E231" s="177">
        <f>E177/RES_summary!E$19</f>
        <v>18.766785600675046</v>
      </c>
      <c r="F231" s="177">
        <f>F177/RES_summary!F$19</f>
        <v>18.384466610088875</v>
      </c>
      <c r="G231" s="177">
        <f>G177/RES_summary!G$19</f>
        <v>18.359232981936433</v>
      </c>
      <c r="H231" s="177">
        <f>H177/RES_summary!H$19</f>
        <v>18.627847999258091</v>
      </c>
      <c r="I231" s="177">
        <f>I177/RES_summary!I$19</f>
        <v>18.841655181623363</v>
      </c>
      <c r="J231" s="177">
        <f>J177/RES_summary!J$19</f>
        <v>19.378425913215725</v>
      </c>
      <c r="K231" s="177">
        <f>K177/RES_summary!K$19</f>
        <v>19.833829263529271</v>
      </c>
      <c r="L231" s="177">
        <f>L177/RES_summary!L$19</f>
        <v>20.518306191565848</v>
      </c>
      <c r="M231" s="177">
        <f>M177/RES_summary!M$19</f>
        <v>21.684359207139622</v>
      </c>
      <c r="N231" s="177">
        <f>N177/RES_summary!N$19</f>
        <v>23.227211456154571</v>
      </c>
      <c r="O231" s="177">
        <f>O177/RES_summary!O$19</f>
        <v>22.282709095254482</v>
      </c>
      <c r="P231" s="177">
        <f>P177/RES_summary!P$19</f>
        <v>21.890440421312654</v>
      </c>
      <c r="Q231" s="177">
        <f>Q177/RES_summary!Q$19</f>
        <v>22.079751463421328</v>
      </c>
    </row>
    <row r="232" spans="1:17" ht="12" customHeight="1" x14ac:dyDescent="0.25">
      <c r="A232" s="159" t="s">
        <v>59</v>
      </c>
      <c r="B232" s="176">
        <f>B178/RES_summary!B$19</f>
        <v>5.7856035393150069</v>
      </c>
      <c r="C232" s="176">
        <f>C178/RES_summary!C$19</f>
        <v>5.8098422033146111</v>
      </c>
      <c r="D232" s="176">
        <f>D178/RES_summary!D$19</f>
        <v>5.929839103906632</v>
      </c>
      <c r="E232" s="176">
        <f>E178/RES_summary!E$19</f>
        <v>5.905765368974313</v>
      </c>
      <c r="F232" s="176">
        <f>F178/RES_summary!F$19</f>
        <v>5.8898527585552234</v>
      </c>
      <c r="G232" s="176">
        <f>G178/RES_summary!G$19</f>
        <v>5.9252446483511712</v>
      </c>
      <c r="H232" s="176">
        <f>H178/RES_summary!H$19</f>
        <v>6.0220434893324803</v>
      </c>
      <c r="I232" s="176">
        <f>I178/RES_summary!I$19</f>
        <v>6.0326925119172072</v>
      </c>
      <c r="J232" s="176">
        <f>J178/RES_summary!J$19</f>
        <v>6.0252463117353363</v>
      </c>
      <c r="K232" s="176">
        <f>K178/RES_summary!K$19</f>
        <v>5.9893424850021697</v>
      </c>
      <c r="L232" s="176">
        <f>L178/RES_summary!L$19</f>
        <v>5.9962721025544061</v>
      </c>
      <c r="M232" s="176">
        <f>M178/RES_summary!M$19</f>
        <v>5.9797781918306692</v>
      </c>
      <c r="N232" s="176">
        <f>N178/RES_summary!N$19</f>
        <v>5.95826198625406</v>
      </c>
      <c r="O232" s="176">
        <f>O178/RES_summary!O$19</f>
        <v>5.9328603014536654</v>
      </c>
      <c r="P232" s="176">
        <f>P178/RES_summary!P$19</f>
        <v>5.9188177354165719</v>
      </c>
      <c r="Q232" s="176">
        <f>Q178/RES_summary!Q$19</f>
        <v>5.918820359097599</v>
      </c>
    </row>
    <row r="233" spans="1:17" ht="12" customHeight="1" x14ac:dyDescent="0.25">
      <c r="A233" s="158" t="s">
        <v>62</v>
      </c>
      <c r="B233" s="178">
        <f>B179/RES_summary!B$19</f>
        <v>9.5391055175883324</v>
      </c>
      <c r="C233" s="178">
        <f>C179/RES_summary!C$19</f>
        <v>9.8890328141209505</v>
      </c>
      <c r="D233" s="178">
        <f>D179/RES_summary!D$19</f>
        <v>10.047806426630423</v>
      </c>
      <c r="E233" s="178">
        <f>E179/RES_summary!E$19</f>
        <v>10.002946264886695</v>
      </c>
      <c r="F233" s="178">
        <f>F179/RES_summary!F$19</f>
        <v>9.8005645722639745</v>
      </c>
      <c r="G233" s="178">
        <f>G179/RES_summary!G$19</f>
        <v>9.7262691143899733</v>
      </c>
      <c r="H233" s="178">
        <f>H179/RES_summary!H$19</f>
        <v>10.155598024285597</v>
      </c>
      <c r="I233" s="178">
        <f>I179/RES_summary!I$19</f>
        <v>10.092666110487498</v>
      </c>
      <c r="J233" s="178">
        <f>J179/RES_summary!J$19</f>
        <v>10.315001492970804</v>
      </c>
      <c r="K233" s="178">
        <f>K179/RES_summary!K$19</f>
        <v>10.399896050501933</v>
      </c>
      <c r="L233" s="178">
        <f>L179/RES_summary!L$19</f>
        <v>10.403026920470564</v>
      </c>
      <c r="M233" s="178">
        <f>M179/RES_summary!M$19</f>
        <v>10.734510136086561</v>
      </c>
      <c r="N233" s="178">
        <f>N179/RES_summary!N$19</f>
        <v>11.263986080534076</v>
      </c>
      <c r="O233" s="178">
        <f>O179/RES_summary!O$19</f>
        <v>11.280769762606221</v>
      </c>
      <c r="P233" s="178">
        <f>P179/RES_summary!P$19</f>
        <v>10.976181404114985</v>
      </c>
      <c r="Q233" s="178">
        <f>Q179/RES_summary!Q$19</f>
        <v>10.614982890125519</v>
      </c>
    </row>
    <row r="234" spans="1:17" ht="12" customHeight="1" x14ac:dyDescent="0.25">
      <c r="A234" s="23" t="s">
        <v>57</v>
      </c>
      <c r="B234" s="177">
        <f>B180/RES_summary!B$19</f>
        <v>12.597834356275882</v>
      </c>
      <c r="C234" s="177">
        <f>C180/RES_summary!C$19</f>
        <v>12.736009769694457</v>
      </c>
      <c r="D234" s="177">
        <f>D180/RES_summary!D$19</f>
        <v>12.961862750446391</v>
      </c>
      <c r="E234" s="177">
        <f>E180/RES_summary!E$19</f>
        <v>12.869243614735195</v>
      </c>
      <c r="F234" s="177">
        <f>F180/RES_summary!F$19</f>
        <v>12.858324653806191</v>
      </c>
      <c r="G234" s="177">
        <f>G180/RES_summary!G$19</f>
        <v>12.930705442851865</v>
      </c>
      <c r="H234" s="177">
        <f>H180/RES_summary!H$19</f>
        <v>13.91051830025013</v>
      </c>
      <c r="I234" s="177">
        <f>I180/RES_summary!I$19</f>
        <v>12.517371518669673</v>
      </c>
      <c r="J234" s="177">
        <f>J180/RES_summary!J$19</f>
        <v>12.996668771921266</v>
      </c>
      <c r="K234" s="177">
        <f>K180/RES_summary!K$19</f>
        <v>12.652366211737382</v>
      </c>
      <c r="L234" s="177">
        <f>L180/RES_summary!L$19</f>
        <v>12.532152876983465</v>
      </c>
      <c r="M234" s="177">
        <f>M180/RES_summary!M$19</f>
        <v>10.691936378464366</v>
      </c>
      <c r="N234" s="177">
        <f>N180/RES_summary!N$19</f>
        <v>12.103012985915662</v>
      </c>
      <c r="O234" s="177">
        <f>O180/RES_summary!O$19</f>
        <v>13.385813370314819</v>
      </c>
      <c r="P234" s="177">
        <f>P180/RES_summary!P$19</f>
        <v>12.024379163801697</v>
      </c>
      <c r="Q234" s="177">
        <f>Q180/RES_summary!Q$19</f>
        <v>11.88147679230444</v>
      </c>
    </row>
    <row r="235" spans="1:17" ht="12" customHeight="1" x14ac:dyDescent="0.25">
      <c r="A235" s="29" t="s">
        <v>140</v>
      </c>
      <c r="B235" s="176">
        <f>B181/RES_summary!B$19</f>
        <v>7.8074821092855053</v>
      </c>
      <c r="C235" s="176">
        <f>C181/RES_summary!C$19</f>
        <v>8.1593859574200103</v>
      </c>
      <c r="D235" s="176">
        <f>D181/RES_summary!D$19</f>
        <v>8.5458276069296062</v>
      </c>
      <c r="E235" s="176">
        <f>E181/RES_summary!E$19</f>
        <v>8.5894582834759454</v>
      </c>
      <c r="F235" s="176">
        <f>F181/RES_summary!F$19</f>
        <v>8.4870142400961193</v>
      </c>
      <c r="G235" s="176">
        <f>G181/RES_summary!G$19</f>
        <v>8.5450892837263979</v>
      </c>
      <c r="H235" s="176">
        <f>H181/RES_summary!H$19</f>
        <v>8.7214871126287079</v>
      </c>
      <c r="I235" s="176">
        <f>I181/RES_summary!I$19</f>
        <v>9.2198876432883381</v>
      </c>
      <c r="J235" s="176">
        <f>J181/RES_summary!J$19</f>
        <v>9.3275125125937066</v>
      </c>
      <c r="K235" s="176">
        <f>K181/RES_summary!K$19</f>
        <v>9.5609819145608892</v>
      </c>
      <c r="L235" s="176">
        <f>L181/RES_summary!L$19</f>
        <v>9.4124244848553893</v>
      </c>
      <c r="M235" s="176">
        <f>M181/RES_summary!M$19</f>
        <v>10.748425009983027</v>
      </c>
      <c r="N235" s="176">
        <f>N181/RES_summary!N$19</f>
        <v>11.012877863617017</v>
      </c>
      <c r="O235" s="176">
        <f>O181/RES_summary!O$19</f>
        <v>10.690136371828659</v>
      </c>
      <c r="P235" s="176">
        <f>P181/RES_summary!P$19</f>
        <v>10.796367039161868</v>
      </c>
      <c r="Q235" s="176">
        <f>Q181/RES_summary!Q$19</f>
        <v>10.404176393616922</v>
      </c>
    </row>
    <row r="237" spans="1:17" ht="12" customHeight="1" x14ac:dyDescent="0.25">
      <c r="A237" s="152" t="s">
        <v>71</v>
      </c>
      <c r="B237" s="184">
        <f>B183/RES_summary!B$19</f>
        <v>119.51572198351788</v>
      </c>
      <c r="C237" s="184">
        <f>C183/RES_summary!C$19</f>
        <v>128.45098697817659</v>
      </c>
      <c r="D237" s="184">
        <f>D183/RES_summary!D$19</f>
        <v>126.48843296893517</v>
      </c>
      <c r="E237" s="184">
        <f>E183/RES_summary!E$19</f>
        <v>129.63889223377416</v>
      </c>
      <c r="F237" s="184">
        <f>F183/RES_summary!F$19</f>
        <v>122.03975793170008</v>
      </c>
      <c r="G237" s="184">
        <f>G183/RES_summary!G$19</f>
        <v>116.45991004681255</v>
      </c>
      <c r="H237" s="184">
        <f>H183/RES_summary!H$19</f>
        <v>116.75313075019137</v>
      </c>
      <c r="I237" s="184">
        <f>I183/RES_summary!I$19</f>
        <v>106.45731108376511</v>
      </c>
      <c r="J237" s="184">
        <f>J183/RES_summary!J$19</f>
        <v>121.4199479439559</v>
      </c>
      <c r="K237" s="184">
        <f>K183/RES_summary!K$19</f>
        <v>125.43885559978114</v>
      </c>
      <c r="L237" s="184">
        <f>L183/RES_summary!L$19</f>
        <v>141.68381092602939</v>
      </c>
      <c r="M237" s="184">
        <f>M183/RES_summary!M$19</f>
        <v>118.82336846802551</v>
      </c>
      <c r="N237" s="184">
        <f>N183/RES_summary!N$19</f>
        <v>134.63261672753507</v>
      </c>
      <c r="O237" s="184">
        <f>O183/RES_summary!O$19</f>
        <v>141.31356556811201</v>
      </c>
      <c r="P237" s="184">
        <f>P183/RES_summary!P$19</f>
        <v>109.12031026770508</v>
      </c>
      <c r="Q237" s="184">
        <f>Q183/RES_summary!Q$19</f>
        <v>117.2641219374149</v>
      </c>
    </row>
    <row r="238" spans="1:17" ht="12" customHeight="1" x14ac:dyDescent="0.25">
      <c r="A238" s="158" t="s">
        <v>65</v>
      </c>
      <c r="B238" s="178">
        <f>B184/RES_summary!B$19</f>
        <v>94.05974334606006</v>
      </c>
      <c r="C238" s="178">
        <f>C184/RES_summary!C$19</f>
        <v>102.34224963196205</v>
      </c>
      <c r="D238" s="178">
        <f>D184/RES_summary!D$19</f>
        <v>99.205905593176936</v>
      </c>
      <c r="E238" s="178">
        <f>E184/RES_summary!E$19</f>
        <v>102.28517959486135</v>
      </c>
      <c r="F238" s="178">
        <f>F184/RES_summary!F$19</f>
        <v>95.015662645046461</v>
      </c>
      <c r="G238" s="178">
        <f>G184/RES_summary!G$19</f>
        <v>89.332980373797042</v>
      </c>
      <c r="H238" s="178">
        <f>H184/RES_summary!H$19</f>
        <v>88.951960583056177</v>
      </c>
      <c r="I238" s="178">
        <f>I184/RES_summary!I$19</f>
        <v>78.142231467058863</v>
      </c>
      <c r="J238" s="178">
        <f>J184/RES_summary!J$19</f>
        <v>92.30227402422571</v>
      </c>
      <c r="K238" s="178">
        <f>K184/RES_summary!K$19</f>
        <v>95.793796767595055</v>
      </c>
      <c r="L238" s="178">
        <f>L184/RES_summary!L$19</f>
        <v>111.5983980261372</v>
      </c>
      <c r="M238" s="178">
        <f>M184/RES_summary!M$19</f>
        <v>86.603891803219014</v>
      </c>
      <c r="N238" s="178">
        <f>N184/RES_summary!N$19</f>
        <v>100.41369632193258</v>
      </c>
      <c r="O238" s="178">
        <f>O184/RES_summary!O$19</f>
        <v>107.84018227957354</v>
      </c>
      <c r="P238" s="178">
        <f>P184/RES_summary!P$19</f>
        <v>75.589949734841156</v>
      </c>
      <c r="Q238" s="178">
        <f>Q184/RES_summary!Q$19</f>
        <v>83.64800272931798</v>
      </c>
    </row>
    <row r="239" spans="1:17" ht="12" customHeight="1" x14ac:dyDescent="0.25">
      <c r="A239" s="23" t="s">
        <v>60</v>
      </c>
      <c r="B239" s="176">
        <f>B185/RES_summary!B$19</f>
        <v>94.05974334606006</v>
      </c>
      <c r="C239" s="176">
        <f>C185/RES_summary!C$19</f>
        <v>102.34224963196205</v>
      </c>
      <c r="D239" s="176">
        <f>D185/RES_summary!D$19</f>
        <v>99.205905593176936</v>
      </c>
      <c r="E239" s="176">
        <f>E185/RES_summary!E$19</f>
        <v>102.28517959486135</v>
      </c>
      <c r="F239" s="176">
        <f>F185/RES_summary!F$19</f>
        <v>95.015662645046461</v>
      </c>
      <c r="G239" s="176">
        <f>G185/RES_summary!G$19</f>
        <v>89.332980373797042</v>
      </c>
      <c r="H239" s="176">
        <f>H185/RES_summary!H$19</f>
        <v>88.951960583056177</v>
      </c>
      <c r="I239" s="176">
        <f>I185/RES_summary!I$19</f>
        <v>78.142231467058863</v>
      </c>
      <c r="J239" s="176">
        <f>J185/RES_summary!J$19</f>
        <v>92.30227402422571</v>
      </c>
      <c r="K239" s="176">
        <f>K185/RES_summary!K$19</f>
        <v>95.793796767595055</v>
      </c>
      <c r="L239" s="176">
        <f>L185/RES_summary!L$19</f>
        <v>111.5983980261372</v>
      </c>
      <c r="M239" s="176">
        <f>M185/RES_summary!M$19</f>
        <v>86.603891803219014</v>
      </c>
      <c r="N239" s="176">
        <f>N185/RES_summary!N$19</f>
        <v>100.41369632193258</v>
      </c>
      <c r="O239" s="176">
        <f>O185/RES_summary!O$19</f>
        <v>107.84018227957354</v>
      </c>
      <c r="P239" s="176">
        <f>P185/RES_summary!P$19</f>
        <v>75.589949734841156</v>
      </c>
      <c r="Q239" s="176">
        <f>Q185/RES_summary!Q$19</f>
        <v>83.64800272931798</v>
      </c>
    </row>
    <row r="240" spans="1:17" ht="12" customHeight="1" x14ac:dyDescent="0.25">
      <c r="A240" s="158" t="s">
        <v>112</v>
      </c>
      <c r="B240" s="178">
        <f>B186/RES_summary!B$19</f>
        <v>8.4569341724826233E-2</v>
      </c>
      <c r="C240" s="178">
        <f>C186/RES_summary!C$19</f>
        <v>8.4910881435059607E-2</v>
      </c>
      <c r="D240" s="178">
        <f>D186/RES_summary!D$19</f>
        <v>8.7519200306243383E-2</v>
      </c>
      <c r="E240" s="178">
        <f>E186/RES_summary!E$19</f>
        <v>8.8155741662742232E-2</v>
      </c>
      <c r="F240" s="178">
        <f>F186/RES_summary!F$19</f>
        <v>9.0955515966266109E-2</v>
      </c>
      <c r="G240" s="178">
        <f>G186/RES_summary!G$19</f>
        <v>9.0925097878119601E-2</v>
      </c>
      <c r="H240" s="178">
        <f>H186/RES_summary!H$19</f>
        <v>9.5097243894091035E-2</v>
      </c>
      <c r="I240" s="178">
        <f>I186/RES_summary!I$19</f>
        <v>0.10572023964434164</v>
      </c>
      <c r="J240" s="178">
        <f>J186/RES_summary!J$19</f>
        <v>0.11958330414078881</v>
      </c>
      <c r="K240" s="178">
        <f>K186/RES_summary!K$19</f>
        <v>0.15272339054522185</v>
      </c>
      <c r="L240" s="178">
        <f>L186/RES_summary!L$19</f>
        <v>0.1788917577314304</v>
      </c>
      <c r="M240" s="178">
        <f>M186/RES_summary!M$19</f>
        <v>0.26341519052800283</v>
      </c>
      <c r="N240" s="178">
        <f>N186/RES_summary!N$19</f>
        <v>0.34835810372970549</v>
      </c>
      <c r="O240" s="178">
        <f>O186/RES_summary!O$19</f>
        <v>0.42396126772481491</v>
      </c>
      <c r="P240" s="178">
        <f>P186/RES_summary!P$19</f>
        <v>0.50453406131558087</v>
      </c>
      <c r="Q240" s="178">
        <f>Q186/RES_summary!Q$19</f>
        <v>0.59962664952669997</v>
      </c>
    </row>
    <row r="241" spans="1:17" ht="12" customHeight="1" x14ac:dyDescent="0.25">
      <c r="A241" s="23" t="s">
        <v>60</v>
      </c>
      <c r="B241" s="177">
        <f>B187/RES_summary!B$19</f>
        <v>8.4569341724826233E-2</v>
      </c>
      <c r="C241" s="177">
        <f>C187/RES_summary!C$19</f>
        <v>8.4910881435059607E-2</v>
      </c>
      <c r="D241" s="177">
        <f>D187/RES_summary!D$19</f>
        <v>8.7519200306243383E-2</v>
      </c>
      <c r="E241" s="177">
        <f>E187/RES_summary!E$19</f>
        <v>8.8155741662742232E-2</v>
      </c>
      <c r="F241" s="177">
        <f>F187/RES_summary!F$19</f>
        <v>9.0955515966266109E-2</v>
      </c>
      <c r="G241" s="177">
        <f>G187/RES_summary!G$19</f>
        <v>9.0925097878119601E-2</v>
      </c>
      <c r="H241" s="177">
        <f>H187/RES_summary!H$19</f>
        <v>9.5097243894091035E-2</v>
      </c>
      <c r="I241" s="177">
        <f>I187/RES_summary!I$19</f>
        <v>0.10572023964434164</v>
      </c>
      <c r="J241" s="177">
        <f>J187/RES_summary!J$19</f>
        <v>0.11958330414078881</v>
      </c>
      <c r="K241" s="177">
        <f>K187/RES_summary!K$19</f>
        <v>0.15272339054522185</v>
      </c>
      <c r="L241" s="177">
        <f>L187/RES_summary!L$19</f>
        <v>0.1788917577314304</v>
      </c>
      <c r="M241" s="177">
        <f>M187/RES_summary!M$19</f>
        <v>0.26341519052800283</v>
      </c>
      <c r="N241" s="177">
        <f>N187/RES_summary!N$19</f>
        <v>0.34835810372970549</v>
      </c>
      <c r="O241" s="177">
        <f>O187/RES_summary!O$19</f>
        <v>0.42396126772481491</v>
      </c>
      <c r="P241" s="177">
        <f>P187/RES_summary!P$19</f>
        <v>0.50453406131558087</v>
      </c>
      <c r="Q241" s="177">
        <f>Q187/RES_summary!Q$19</f>
        <v>0.59962664952669997</v>
      </c>
    </row>
    <row r="242" spans="1:17" ht="12" customHeight="1" x14ac:dyDescent="0.25">
      <c r="A242" s="158" t="s">
        <v>63</v>
      </c>
      <c r="B242" s="178">
        <f>B188/RES_summary!B$19</f>
        <v>19.465063408612423</v>
      </c>
      <c r="C242" s="178">
        <f>C188/RES_summary!C$19</f>
        <v>19.928028204250499</v>
      </c>
      <c r="D242" s="178">
        <f>D188/RES_summary!D$19</f>
        <v>20.793076246407839</v>
      </c>
      <c r="E242" s="178">
        <f>E188/RES_summary!E$19</f>
        <v>20.801522807760204</v>
      </c>
      <c r="F242" s="178">
        <f>F188/RES_summary!F$19</f>
        <v>20.447636523093731</v>
      </c>
      <c r="G242" s="178">
        <f>G188/RES_summary!G$19</f>
        <v>20.4257795511244</v>
      </c>
      <c r="H242" s="178">
        <f>H188/RES_summary!H$19</f>
        <v>20.822540483269815</v>
      </c>
      <c r="I242" s="178">
        <f>I188/RES_summary!I$19</f>
        <v>21.113236379509349</v>
      </c>
      <c r="J242" s="178">
        <f>J188/RES_summary!J$19</f>
        <v>21.716905360738849</v>
      </c>
      <c r="K242" s="178">
        <f>K188/RES_summary!K$19</f>
        <v>22.104826572440363</v>
      </c>
      <c r="L242" s="178">
        <f>L188/RES_summary!L$19</f>
        <v>22.706470893052632</v>
      </c>
      <c r="M242" s="178">
        <f>M188/RES_summary!M$19</f>
        <v>23.946447795994299</v>
      </c>
      <c r="N242" s="178">
        <f>N188/RES_summary!N$19</f>
        <v>25.448671068418481</v>
      </c>
      <c r="O242" s="178">
        <f>O188/RES_summary!O$19</f>
        <v>24.645927985542158</v>
      </c>
      <c r="P242" s="178">
        <f>P188/RES_summary!P$19</f>
        <v>24.409254209155691</v>
      </c>
      <c r="Q242" s="178">
        <f>Q188/RES_summary!Q$19</f>
        <v>24.660866694188055</v>
      </c>
    </row>
    <row r="243" spans="1:17" ht="12" customHeight="1" x14ac:dyDescent="0.25">
      <c r="A243" s="167" t="s">
        <v>144</v>
      </c>
      <c r="B243" s="183">
        <f>B189/RES_summary!B$19</f>
        <v>16.530759796516396</v>
      </c>
      <c r="C243" s="183">
        <f>C189/RES_summary!C$19</f>
        <v>16.691100844694418</v>
      </c>
      <c r="D243" s="183">
        <f>D189/RES_summary!D$19</f>
        <v>17.018273810261174</v>
      </c>
      <c r="E243" s="183">
        <f>E189/RES_summary!E$19</f>
        <v>16.95486961804842</v>
      </c>
      <c r="F243" s="183">
        <f>F189/RES_summary!F$19</f>
        <v>16.930796153171126</v>
      </c>
      <c r="G243" s="183">
        <f>G189/RES_summary!G$19</f>
        <v>17.065809629876025</v>
      </c>
      <c r="H243" s="183">
        <f>H189/RES_summary!H$19</f>
        <v>17.318519690009001</v>
      </c>
      <c r="I243" s="183">
        <f>I189/RES_summary!I$19</f>
        <v>17.321004256042578</v>
      </c>
      <c r="J243" s="183">
        <f>J189/RES_summary!J$19</f>
        <v>17.266454251644337</v>
      </c>
      <c r="K243" s="183">
        <f>K189/RES_summary!K$19</f>
        <v>17.152741359794202</v>
      </c>
      <c r="L243" s="183">
        <f>L189/RES_summary!L$19</f>
        <v>17.088830720836764</v>
      </c>
      <c r="M243" s="183">
        <f>M189/RES_summary!M$19</f>
        <v>17.424842739278549</v>
      </c>
      <c r="N243" s="183">
        <f>N189/RES_summary!N$19</f>
        <v>17.516892114228117</v>
      </c>
      <c r="O243" s="183">
        <f>O189/RES_summary!O$19</f>
        <v>17.573010516872589</v>
      </c>
      <c r="P243" s="183">
        <f>P189/RES_summary!P$19</f>
        <v>17.58913526017054</v>
      </c>
      <c r="Q243" s="183">
        <f>Q189/RES_summary!Q$19</f>
        <v>17.642383163703599</v>
      </c>
    </row>
    <row r="244" spans="1:17" ht="12" customHeight="1" x14ac:dyDescent="0.25">
      <c r="A244" s="167" t="s">
        <v>143</v>
      </c>
      <c r="B244" s="183">
        <f>B190/RES_summary!B$19</f>
        <v>16.53059740705072</v>
      </c>
      <c r="C244" s="183">
        <f>C190/RES_summary!C$19</f>
        <v>16.798619677079245</v>
      </c>
      <c r="D244" s="183">
        <f>D190/RES_summary!D$19</f>
        <v>17.178694878016589</v>
      </c>
      <c r="E244" s="183">
        <f>E190/RES_summary!E$19</f>
        <v>17.165329812361922</v>
      </c>
      <c r="F244" s="183">
        <f>F190/RES_summary!F$19</f>
        <v>17.100155914586104</v>
      </c>
      <c r="G244" s="183">
        <f>G190/RES_summary!G$19</f>
        <v>17.199631285426335</v>
      </c>
      <c r="H244" s="183">
        <f>H190/RES_summary!H$19</f>
        <v>17.433225223617786</v>
      </c>
      <c r="I244" s="183">
        <f>I190/RES_summary!I$19</f>
        <v>17.42540349262832</v>
      </c>
      <c r="J244" s="183">
        <f>J190/RES_summary!J$19</f>
        <v>17.368680938725404</v>
      </c>
      <c r="K244" s="183">
        <f>K190/RES_summary!K$19</f>
        <v>17.230485906803004</v>
      </c>
      <c r="L244" s="183">
        <f>L190/RES_summary!L$19</f>
        <v>17.192945003767253</v>
      </c>
      <c r="M244" s="183">
        <f>M190/RES_summary!M$19</f>
        <v>17.388445009939165</v>
      </c>
      <c r="N244" s="183">
        <f>N190/RES_summary!N$19</f>
        <v>17.418787140437946</v>
      </c>
      <c r="O244" s="183">
        <f>O190/RES_summary!O$19</f>
        <v>17.411528659967917</v>
      </c>
      <c r="P244" s="183">
        <f>P190/RES_summary!P$19</f>
        <v>17.396739349469691</v>
      </c>
      <c r="Q244" s="183">
        <f>Q190/RES_summary!Q$19</f>
        <v>17.421010358573831</v>
      </c>
    </row>
    <row r="245" spans="1:17" ht="12" customHeight="1" x14ac:dyDescent="0.25">
      <c r="A245" s="166" t="s">
        <v>57</v>
      </c>
      <c r="B245" s="182">
        <f>B191/RES_summary!B$19</f>
        <v>10.744993867735715</v>
      </c>
      <c r="C245" s="182">
        <f>C191/RES_summary!C$19</f>
        <v>10.988777473764634</v>
      </c>
      <c r="D245" s="182">
        <f>D191/RES_summary!D$19</f>
        <v>11.248855774109956</v>
      </c>
      <c r="E245" s="182">
        <f>E191/RES_summary!E$19</f>
        <v>11.25956444338761</v>
      </c>
      <c r="F245" s="182">
        <f>F191/RES_summary!F$19</f>
        <v>11.210303156030877</v>
      </c>
      <c r="G245" s="182">
        <f>G191/RES_summary!G$19</f>
        <v>11.274386637075166</v>
      </c>
      <c r="H245" s="182">
        <f>H191/RES_summary!H$19</f>
        <v>11.411181734285305</v>
      </c>
      <c r="I245" s="182">
        <f>I191/RES_summary!I$19</f>
        <v>11.392710980711117</v>
      </c>
      <c r="J245" s="182">
        <f>J191/RES_summary!J$19</f>
        <v>11.343434626990062</v>
      </c>
      <c r="K245" s="182">
        <f>K191/RES_summary!K$19</f>
        <v>11.241143421800832</v>
      </c>
      <c r="L245" s="182">
        <f>L191/RES_summary!L$19</f>
        <v>11.196672901212848</v>
      </c>
      <c r="M245" s="182">
        <f>M191/RES_summary!M$19</f>
        <v>11.408666818108497</v>
      </c>
      <c r="N245" s="182">
        <f>N191/RES_summary!N$19</f>
        <v>11.460525154183888</v>
      </c>
      <c r="O245" s="182">
        <f>O191/RES_summary!O$19</f>
        <v>11.47866835851425</v>
      </c>
      <c r="P245" s="182">
        <f>P191/RES_summary!P$19</f>
        <v>11.47792161405312</v>
      </c>
      <c r="Q245" s="182">
        <f>Q191/RES_summary!Q$19</f>
        <v>11.502189999476236</v>
      </c>
    </row>
    <row r="246" spans="1:17" ht="12" customHeight="1" x14ac:dyDescent="0.25">
      <c r="A246" s="147" t="s">
        <v>59</v>
      </c>
      <c r="B246" s="181">
        <f>B192/RES_summary!B$19</f>
        <v>5.7856035393150069</v>
      </c>
      <c r="C246" s="181">
        <f>C192/RES_summary!C$19</f>
        <v>5.8098422033146111</v>
      </c>
      <c r="D246" s="181">
        <f>D192/RES_summary!D$19</f>
        <v>5.9298391039066365</v>
      </c>
      <c r="E246" s="181">
        <f>E192/RES_summary!E$19</f>
        <v>5.9057653689743121</v>
      </c>
      <c r="F246" s="181">
        <f>F192/RES_summary!F$19</f>
        <v>5.8898527585552252</v>
      </c>
      <c r="G246" s="181">
        <f>G192/RES_summary!G$19</f>
        <v>5.9252446483511703</v>
      </c>
      <c r="H246" s="181">
        <f>H192/RES_summary!H$19</f>
        <v>6.0220434893324812</v>
      </c>
      <c r="I246" s="181">
        <f>I192/RES_summary!I$19</f>
        <v>6.0326925119172037</v>
      </c>
      <c r="J246" s="181">
        <f>J192/RES_summary!J$19</f>
        <v>6.025246311735339</v>
      </c>
      <c r="K246" s="181">
        <f>K192/RES_summary!K$19</f>
        <v>5.9893424850021715</v>
      </c>
      <c r="L246" s="181">
        <f>L192/RES_summary!L$19</f>
        <v>5.9962721025544088</v>
      </c>
      <c r="M246" s="181">
        <f>M192/RES_summary!M$19</f>
        <v>5.9797781918306629</v>
      </c>
      <c r="N246" s="181">
        <f>N192/RES_summary!N$19</f>
        <v>5.9582619862540556</v>
      </c>
      <c r="O246" s="181">
        <f>O192/RES_summary!O$19</f>
        <v>5.9328603014536654</v>
      </c>
      <c r="P246" s="181">
        <f>P192/RES_summary!P$19</f>
        <v>5.9188177354165701</v>
      </c>
      <c r="Q246" s="181">
        <f>Q192/RES_summary!Q$19</f>
        <v>5.9188203590975981</v>
      </c>
    </row>
    <row r="247" spans="1:17" ht="12" customHeight="1" x14ac:dyDescent="0.25">
      <c r="A247" s="163" t="s">
        <v>142</v>
      </c>
      <c r="B247" s="180">
        <f>B193/RES_summary!B$19</f>
        <v>19.641117081534002</v>
      </c>
      <c r="C247" s="180">
        <f>C193/RES_summary!C$19</f>
        <v>20.199657181721975</v>
      </c>
      <c r="D247" s="180">
        <f>D193/RES_summary!D$19</f>
        <v>21.142855497171553</v>
      </c>
      <c r="E247" s="180">
        <f>E193/RES_summary!E$19</f>
        <v>21.20577335260673</v>
      </c>
      <c r="F247" s="180">
        <f>F193/RES_summary!F$19</f>
        <v>20.889288837558563</v>
      </c>
      <c r="G247" s="180">
        <f>G193/RES_summary!G$19</f>
        <v>20.980171653383454</v>
      </c>
      <c r="H247" s="180">
        <f>H193/RES_summary!H$19</f>
        <v>21.473257550183984</v>
      </c>
      <c r="I247" s="180">
        <f>I193/RES_summary!I$19</f>
        <v>21.931765870547093</v>
      </c>
      <c r="J247" s="180">
        <f>J193/RES_summary!J$19</f>
        <v>22.813634573071031</v>
      </c>
      <c r="K247" s="180">
        <f>K193/RES_summary!K$19</f>
        <v>23.391269810674416</v>
      </c>
      <c r="L247" s="180">
        <f>L193/RES_summary!L$19</f>
        <v>24.255984885311687</v>
      </c>
      <c r="M247" s="180">
        <f>M193/RES_summary!M$19</f>
        <v>25.800837743954055</v>
      </c>
      <c r="N247" s="180">
        <f>N193/RES_summary!N$19</f>
        <v>27.80155216765872</v>
      </c>
      <c r="O247" s="180">
        <f>O193/RES_summary!O$19</f>
        <v>26.789358957702042</v>
      </c>
      <c r="P247" s="180">
        <f>P193/RES_summary!P$19</f>
        <v>26.503286994676671</v>
      </c>
      <c r="Q247" s="180">
        <f>Q193/RES_summary!Q$19</f>
        <v>26.891564080032033</v>
      </c>
    </row>
    <row r="248" spans="1:17" ht="12" customHeight="1" x14ac:dyDescent="0.25">
      <c r="A248" s="161" t="s">
        <v>141</v>
      </c>
      <c r="B248" s="179">
        <f>B194/RES_summary!B$19</f>
        <v>18.552329642312237</v>
      </c>
      <c r="C248" s="179">
        <f>C194/RES_summary!C$19</f>
        <v>18.93961937143435</v>
      </c>
      <c r="D248" s="179">
        <f>D194/RES_summary!D$19</f>
        <v>19.692037836047795</v>
      </c>
      <c r="E248" s="179">
        <f>E194/RES_summary!E$19</f>
        <v>19.72578963074934</v>
      </c>
      <c r="F248" s="179">
        <f>F194/RES_summary!F$19</f>
        <v>19.512483265016627</v>
      </c>
      <c r="G248" s="179">
        <f>G194/RES_summary!G$19</f>
        <v>19.598021799567629</v>
      </c>
      <c r="H248" s="179">
        <f>H194/RES_summary!H$19</f>
        <v>20.009948145696139</v>
      </c>
      <c r="I248" s="179">
        <f>I194/RES_summary!I$19</f>
        <v>20.300860608159361</v>
      </c>
      <c r="J248" s="179">
        <f>J194/RES_summary!J$19</f>
        <v>20.843214543560613</v>
      </c>
      <c r="K248" s="179">
        <f>K194/RES_summary!K$19</f>
        <v>21.201604856986602</v>
      </c>
      <c r="L248" s="179">
        <f>L194/RES_summary!L$19</f>
        <v>21.759414648080099</v>
      </c>
      <c r="M248" s="179">
        <f>M194/RES_summary!M$19</f>
        <v>22.754731619536454</v>
      </c>
      <c r="N248" s="179">
        <f>N194/RES_summary!N$19</f>
        <v>24.033474862781159</v>
      </c>
      <c r="O248" s="179">
        <f>O194/RES_summary!O$19</f>
        <v>23.355030585902007</v>
      </c>
      <c r="P248" s="179">
        <f>P194/RES_summary!P$19</f>
        <v>23.157074490512596</v>
      </c>
      <c r="Q248" s="179">
        <f>Q194/RES_summary!Q$19</f>
        <v>23.407919192860319</v>
      </c>
    </row>
    <row r="249" spans="1:17" ht="12" customHeight="1" x14ac:dyDescent="0.25">
      <c r="A249" s="148" t="s">
        <v>60</v>
      </c>
      <c r="B249" s="177">
        <f>B195/RES_summary!B$19</f>
        <v>12.766726102997234</v>
      </c>
      <c r="C249" s="177">
        <f>C195/RES_summary!C$19</f>
        <v>13.129777168119739</v>
      </c>
      <c r="D249" s="177">
        <f>D195/RES_summary!D$19</f>
        <v>13.762198732141165</v>
      </c>
      <c r="E249" s="177">
        <f>E195/RES_summary!E$19</f>
        <v>13.820024261775027</v>
      </c>
      <c r="F249" s="177">
        <f>F195/RES_summary!F$19</f>
        <v>13.622630506461398</v>
      </c>
      <c r="G249" s="177">
        <f>G195/RES_summary!G$19</f>
        <v>13.67277715121646</v>
      </c>
      <c r="H249" s="177">
        <f>H195/RES_summary!H$19</f>
        <v>13.987904656363657</v>
      </c>
      <c r="I249" s="177">
        <f>I195/RES_summary!I$19</f>
        <v>14.268168096242155</v>
      </c>
      <c r="J249" s="177">
        <f>J195/RES_summary!J$19</f>
        <v>14.817968231825278</v>
      </c>
      <c r="K249" s="177">
        <f>K195/RES_summary!K$19</f>
        <v>15.212262371984432</v>
      </c>
      <c r="L249" s="177">
        <f>L195/RES_summary!L$19</f>
        <v>15.763142545525694</v>
      </c>
      <c r="M249" s="177">
        <f>M195/RES_summary!M$19</f>
        <v>16.774953427705785</v>
      </c>
      <c r="N249" s="177">
        <f>N195/RES_summary!N$19</f>
        <v>18.07521287652709</v>
      </c>
      <c r="O249" s="177">
        <f>O195/RES_summary!O$19</f>
        <v>17.422170284448342</v>
      </c>
      <c r="P249" s="177">
        <f>P195/RES_summary!P$19</f>
        <v>17.238256755096025</v>
      </c>
      <c r="Q249" s="177">
        <f>Q195/RES_summary!Q$19</f>
        <v>17.489098833762718</v>
      </c>
    </row>
    <row r="250" spans="1:17" ht="12" customHeight="1" x14ac:dyDescent="0.25">
      <c r="A250" s="159" t="s">
        <v>59</v>
      </c>
      <c r="B250" s="176">
        <f>B196/RES_summary!B$19</f>
        <v>5.7856035393150052</v>
      </c>
      <c r="C250" s="176">
        <f>C196/RES_summary!C$19</f>
        <v>5.8098422033146111</v>
      </c>
      <c r="D250" s="176">
        <f>D196/RES_summary!D$19</f>
        <v>5.9298391039066347</v>
      </c>
      <c r="E250" s="176">
        <f>E196/RES_summary!E$19</f>
        <v>5.9057653689743121</v>
      </c>
      <c r="F250" s="176">
        <f>F196/RES_summary!F$19</f>
        <v>5.8898527585552252</v>
      </c>
      <c r="G250" s="176">
        <f>G196/RES_summary!G$19</f>
        <v>5.9252446483511703</v>
      </c>
      <c r="H250" s="176">
        <f>H196/RES_summary!H$19</f>
        <v>6.0220434893324803</v>
      </c>
      <c r="I250" s="176">
        <f>I196/RES_summary!I$19</f>
        <v>6.0326925119172063</v>
      </c>
      <c r="J250" s="176">
        <f>J196/RES_summary!J$19</f>
        <v>6.025246311735339</v>
      </c>
      <c r="K250" s="176">
        <f>K196/RES_summary!K$19</f>
        <v>5.9893424850021688</v>
      </c>
      <c r="L250" s="176">
        <f>L196/RES_summary!L$19</f>
        <v>5.9962721025544061</v>
      </c>
      <c r="M250" s="176">
        <f>M196/RES_summary!M$19</f>
        <v>5.9797781918306656</v>
      </c>
      <c r="N250" s="176">
        <f>N196/RES_summary!N$19</f>
        <v>5.9582619862540627</v>
      </c>
      <c r="O250" s="176">
        <f>O196/RES_summary!O$19</f>
        <v>5.9328603014536645</v>
      </c>
      <c r="P250" s="176">
        <f>P196/RES_summary!P$19</f>
        <v>5.9188177354165719</v>
      </c>
      <c r="Q250" s="176">
        <f>Q196/RES_summary!Q$19</f>
        <v>5.9188203590975972</v>
      </c>
    </row>
    <row r="251" spans="1:17" ht="12" customHeight="1" x14ac:dyDescent="0.25">
      <c r="A251" s="158" t="s">
        <v>62</v>
      </c>
      <c r="B251" s="178">
        <f>B197/RES_summary!B$19</f>
        <v>5.9063458871205841</v>
      </c>
      <c r="C251" s="178">
        <f>C197/RES_summary!C$19</f>
        <v>6.0957982605289835</v>
      </c>
      <c r="D251" s="178">
        <f>D197/RES_summary!D$19</f>
        <v>6.4019319290441485</v>
      </c>
      <c r="E251" s="178">
        <f>E197/RES_summary!E$19</f>
        <v>6.4640340894898944</v>
      </c>
      <c r="F251" s="178">
        <f>F197/RES_summary!F$19</f>
        <v>6.4855032475936261</v>
      </c>
      <c r="G251" s="178">
        <f>G197/RES_summary!G$19</f>
        <v>6.6102250240129861</v>
      </c>
      <c r="H251" s="178">
        <f>H197/RES_summary!H$19</f>
        <v>6.8835324399712894</v>
      </c>
      <c r="I251" s="178">
        <f>I197/RES_summary!I$19</f>
        <v>7.0961229975525564</v>
      </c>
      <c r="J251" s="178">
        <f>J197/RES_summary!J$19</f>
        <v>7.2811852548505547</v>
      </c>
      <c r="K251" s="178">
        <f>K197/RES_summary!K$19</f>
        <v>7.3875088692004889</v>
      </c>
      <c r="L251" s="178">
        <f>L197/RES_summary!L$19</f>
        <v>7.2000502491081333</v>
      </c>
      <c r="M251" s="178">
        <f>M197/RES_summary!M$19</f>
        <v>8.0096136782841825</v>
      </c>
      <c r="N251" s="178">
        <f>N197/RES_summary!N$19</f>
        <v>8.4218912334543123</v>
      </c>
      <c r="O251" s="178">
        <f>O197/RES_summary!O$19</f>
        <v>8.4034940352715211</v>
      </c>
      <c r="P251" s="178">
        <f>P197/RES_summary!P$19</f>
        <v>8.6165722623926584</v>
      </c>
      <c r="Q251" s="178">
        <f>Q197/RES_summary!Q$19</f>
        <v>8.3556258643821693</v>
      </c>
    </row>
    <row r="252" spans="1:17" ht="12" customHeight="1" x14ac:dyDescent="0.25">
      <c r="A252" s="23" t="s">
        <v>57</v>
      </c>
      <c r="B252" s="177">
        <f>B198/RES_summary!B$19</f>
        <v>5.2727365480256827</v>
      </c>
      <c r="C252" s="177">
        <f>C198/RES_summary!C$19</f>
        <v>5.3524175122692927</v>
      </c>
      <c r="D252" s="177">
        <f>D198/RES_summary!D$19</f>
        <v>5.4527070249114908</v>
      </c>
      <c r="E252" s="177">
        <f>E198/RES_summary!E$19</f>
        <v>5.4648685495070133</v>
      </c>
      <c r="F252" s="177">
        <f>F198/RES_summary!F$19</f>
        <v>5.4970245915900939</v>
      </c>
      <c r="G252" s="177">
        <f>G198/RES_summary!G$19</f>
        <v>5.5715005564303457</v>
      </c>
      <c r="H252" s="177">
        <f>H198/RES_summary!H$19</f>
        <v>6.1221245753567075</v>
      </c>
      <c r="I252" s="177">
        <f>I198/RES_summary!I$19</f>
        <v>5.6151640736466382</v>
      </c>
      <c r="J252" s="177">
        <f>J198/RES_summary!J$19</f>
        <v>5.9663044644376093</v>
      </c>
      <c r="K252" s="177">
        <f>K198/RES_summary!K$19</f>
        <v>5.8312778014559123</v>
      </c>
      <c r="L252" s="177">
        <f>L198/RES_summary!L$19</f>
        <v>5.7908339165055605</v>
      </c>
      <c r="M252" s="177">
        <f>M198/RES_summary!M$19</f>
        <v>4.9647809388158981</v>
      </c>
      <c r="N252" s="177">
        <f>N198/RES_summary!N$19</f>
        <v>5.6243909619246102</v>
      </c>
      <c r="O252" s="177">
        <f>O198/RES_summary!O$19</f>
        <v>6.2240546699893287</v>
      </c>
      <c r="P252" s="177">
        <f>P198/RES_summary!P$19</f>
        <v>5.6125267147730149</v>
      </c>
      <c r="Q252" s="177">
        <f>Q198/RES_summary!Q$19</f>
        <v>5.5588468712432766</v>
      </c>
    </row>
    <row r="253" spans="1:17" ht="12" customHeight="1" x14ac:dyDescent="0.25">
      <c r="A253" s="29" t="s">
        <v>140</v>
      </c>
      <c r="B253" s="176">
        <f>B199/RES_summary!B$19</f>
        <v>6.2650480870079033</v>
      </c>
      <c r="C253" s="176">
        <f>C199/RES_summary!C$19</f>
        <v>6.547430358232547</v>
      </c>
      <c r="D253" s="176">
        <f>D199/RES_summary!D$19</f>
        <v>6.8911866114220137</v>
      </c>
      <c r="E253" s="176">
        <f>E199/RES_summary!E$19</f>
        <v>6.9567633181165878</v>
      </c>
      <c r="F253" s="176">
        <f>F199/RES_summary!F$19</f>
        <v>6.9101331833338442</v>
      </c>
      <c r="G253" s="176">
        <f>G199/RES_summary!G$19</f>
        <v>6.993106836900898</v>
      </c>
      <c r="H253" s="176">
        <f>H199/RES_summary!H$19</f>
        <v>7.174335771763646</v>
      </c>
      <c r="I253" s="176">
        <f>I199/RES_summary!I$19</f>
        <v>7.6291976775651547</v>
      </c>
      <c r="J253" s="176">
        <f>J199/RES_summary!J$19</f>
        <v>7.765372947050194</v>
      </c>
      <c r="K253" s="176">
        <f>K199/RES_summary!K$19</f>
        <v>7.9671144346768727</v>
      </c>
      <c r="L253" s="176">
        <f>L199/RES_summary!L$19</f>
        <v>7.8557057433801285</v>
      </c>
      <c r="M253" s="176">
        <f>M199/RES_summary!M$19</f>
        <v>9.0047915994229228</v>
      </c>
      <c r="N253" s="176">
        <f>N199/RES_summary!N$19</f>
        <v>9.2591412673961173</v>
      </c>
      <c r="O253" s="176">
        <f>O199/RES_summary!O$19</f>
        <v>9.0150013967327585</v>
      </c>
      <c r="P253" s="176">
        <f>P199/RES_summary!P$19</f>
        <v>9.1319049249972064</v>
      </c>
      <c r="Q253" s="176">
        <f>Q199/RES_summary!Q$19</f>
        <v>8.8211466063597808</v>
      </c>
    </row>
    <row r="255" spans="1:17" ht="12" customHeight="1" x14ac:dyDescent="0.25">
      <c r="A255" s="152" t="s">
        <v>195</v>
      </c>
      <c r="B255" s="184">
        <f>B201/RES_summary!B$19</f>
        <v>1.3509643961247593</v>
      </c>
      <c r="C255" s="184">
        <f>C201/RES_summary!C$19</f>
        <v>1.5379003038297154</v>
      </c>
      <c r="D255" s="184">
        <f>D201/RES_summary!D$19</f>
        <v>1.4965097868937605</v>
      </c>
      <c r="E255" s="184">
        <f>E201/RES_summary!E$19</f>
        <v>1.5183063968505321</v>
      </c>
      <c r="F255" s="184">
        <f>F201/RES_summary!F$19</f>
        <v>1.526652827611561</v>
      </c>
      <c r="G255" s="184">
        <f>G201/RES_summary!G$19</f>
        <v>1.6297429492874289</v>
      </c>
      <c r="H255" s="184">
        <f>H201/RES_summary!H$19</f>
        <v>1.8159777454341997</v>
      </c>
      <c r="I255" s="184">
        <f>I201/RES_summary!I$19</f>
        <v>1.8217337456508853</v>
      </c>
      <c r="J255" s="184">
        <f>J201/RES_summary!J$19</f>
        <v>1.9802582182495707</v>
      </c>
      <c r="K255" s="184">
        <f>K201/RES_summary!K$19</f>
        <v>1.9966692484523771</v>
      </c>
      <c r="L255" s="184">
        <f>L201/RES_summary!L$19</f>
        <v>2.1708733262708093</v>
      </c>
      <c r="M255" s="184">
        <f>M201/RES_summary!M$19</f>
        <v>1.9097454138556411</v>
      </c>
      <c r="N255" s="184">
        <f>N201/RES_summary!N$19</f>
        <v>1.9885441323114359</v>
      </c>
      <c r="O255" s="184">
        <f>O201/RES_summary!O$19</f>
        <v>2.0358797254548278</v>
      </c>
      <c r="P255" s="184">
        <f>P201/RES_summary!P$19</f>
        <v>1.7774721785476091</v>
      </c>
      <c r="Q255" s="184">
        <f>Q201/RES_summary!Q$19</f>
        <v>1.7993846551768824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0.3163180739449804</v>
      </c>
      <c r="C260" s="178">
        <f>C206/RES_summary!C$19</f>
        <v>0.44430752069639595</v>
      </c>
      <c r="D260" s="178">
        <f>D206/RES_summary!D$19</f>
        <v>0.49487653874735776</v>
      </c>
      <c r="E260" s="178">
        <f>E206/RES_summary!E$19</f>
        <v>0.55262651812387287</v>
      </c>
      <c r="F260" s="178">
        <f>F206/RES_summary!F$19</f>
        <v>0.64878429099607604</v>
      </c>
      <c r="G260" s="178">
        <f>G206/RES_summary!G$19</f>
        <v>0.83848579670167378</v>
      </c>
      <c r="H260" s="178">
        <f>H206/RES_summary!H$19</f>
        <v>0.94250411757641561</v>
      </c>
      <c r="I260" s="178">
        <f>I206/RES_summary!I$19</f>
        <v>1.0689945843263549</v>
      </c>
      <c r="J260" s="178">
        <f>J206/RES_summary!J$19</f>
        <v>1.1855492259692517</v>
      </c>
      <c r="K260" s="178">
        <f>K206/RES_summary!K$19</f>
        <v>1.2165764017021437</v>
      </c>
      <c r="L260" s="178">
        <f>L206/RES_summary!L$19</f>
        <v>1.2667694814127317</v>
      </c>
      <c r="M260" s="178">
        <f>M206/RES_summary!M$19</f>
        <v>1.3113550200761726</v>
      </c>
      <c r="N260" s="178">
        <f>N206/RES_summary!N$19</f>
        <v>1.3551352964635048</v>
      </c>
      <c r="O260" s="178">
        <f>O206/RES_summary!O$19</f>
        <v>1.3695258400933039</v>
      </c>
      <c r="P260" s="178">
        <f>P206/RES_summary!P$19</f>
        <v>1.3774404699543905</v>
      </c>
      <c r="Q260" s="178">
        <f>Q206/RES_summary!Q$19</f>
        <v>1.4141763646000611</v>
      </c>
    </row>
    <row r="261" spans="1:17" ht="12" customHeight="1" x14ac:dyDescent="0.25">
      <c r="A261" s="167" t="s">
        <v>144</v>
      </c>
      <c r="B261" s="183">
        <f>B207/RES_summary!B$19</f>
        <v>6.5896086406614636</v>
      </c>
      <c r="C261" s="183">
        <f>C207/RES_summary!C$19</f>
        <v>6.5648726317690693</v>
      </c>
      <c r="D261" s="183">
        <f>D207/RES_summary!D$19</f>
        <v>6.6479260154227875</v>
      </c>
      <c r="E261" s="183">
        <f>E207/RES_summary!E$19</f>
        <v>6.5705588700259678</v>
      </c>
      <c r="F261" s="183">
        <f>F207/RES_summary!F$19</f>
        <v>6.505211460648197</v>
      </c>
      <c r="G261" s="183">
        <f>G207/RES_summary!G$19</f>
        <v>6.4983609489222465</v>
      </c>
      <c r="H261" s="183">
        <f>H207/RES_summary!H$19</f>
        <v>6.5561978070545974</v>
      </c>
      <c r="I261" s="183">
        <f>I207/RES_summary!I$19</f>
        <v>6.5186408393861104</v>
      </c>
      <c r="J261" s="183">
        <f>J207/RES_summary!J$19</f>
        <v>6.4639084749222491</v>
      </c>
      <c r="K261" s="183">
        <f>K207/RES_summary!K$19</f>
        <v>6.3762985483012979</v>
      </c>
      <c r="L261" s="183">
        <f>L207/RES_summary!L$19</f>
        <v>6.3320545615415949</v>
      </c>
      <c r="M261" s="183">
        <f>M207/RES_summary!M$19</f>
        <v>6.4311914376149781</v>
      </c>
      <c r="N261" s="183">
        <f>N207/RES_summary!N$19</f>
        <v>6.4305850189979212</v>
      </c>
      <c r="O261" s="183">
        <f>O207/RES_summary!O$19</f>
        <v>6.4048244239745902</v>
      </c>
      <c r="P261" s="183">
        <f>P207/RES_summary!P$19</f>
        <v>6.3824754048763515</v>
      </c>
      <c r="Q261" s="183">
        <f>Q207/RES_summary!Q$19</f>
        <v>6.3694043570422263</v>
      </c>
    </row>
    <row r="262" spans="1:17" ht="12" customHeight="1" x14ac:dyDescent="0.25">
      <c r="A262" s="167" t="s">
        <v>143</v>
      </c>
      <c r="B262" s="183">
        <f>B208/RES_summary!B$19</f>
        <v>4.2832456164299746</v>
      </c>
      <c r="C262" s="183">
        <f>C208/RES_summary!C$19</f>
        <v>4.2671672106500091</v>
      </c>
      <c r="D262" s="183">
        <f>D208/RES_summary!D$19</f>
        <v>4.3211519100248239</v>
      </c>
      <c r="E262" s="183">
        <f>E208/RES_summary!E$19</f>
        <v>4.270863265516847</v>
      </c>
      <c r="F262" s="183">
        <f>F208/RES_summary!F$19</f>
        <v>4.2283874494213665</v>
      </c>
      <c r="G262" s="183">
        <f>G208/RES_summary!G$19</f>
        <v>4.2239346167994221</v>
      </c>
      <c r="H262" s="183">
        <f>H208/RES_summary!H$19</f>
        <v>4.261528574585455</v>
      </c>
      <c r="I262" s="183">
        <f>I208/RES_summary!I$19</f>
        <v>4.2371165456009319</v>
      </c>
      <c r="J262" s="183">
        <f>J208/RES_summary!J$19</f>
        <v>4.2015405086994493</v>
      </c>
      <c r="K262" s="183">
        <f>K208/RES_summary!K$19</f>
        <v>4.1445940563958619</v>
      </c>
      <c r="L262" s="183">
        <f>L208/RES_summary!L$19</f>
        <v>4.1158354650020312</v>
      </c>
      <c r="M262" s="183">
        <f>M208/RES_summary!M$19</f>
        <v>4.180274434449748</v>
      </c>
      <c r="N262" s="183">
        <f>N208/RES_summary!N$19</f>
        <v>4.179880262348652</v>
      </c>
      <c r="O262" s="183">
        <f>O208/RES_summary!O$19</f>
        <v>4.1631358755834968</v>
      </c>
      <c r="P262" s="183">
        <f>P208/RES_summary!P$19</f>
        <v>4.1486090131696427</v>
      </c>
      <c r="Q262" s="183">
        <f>Q208/RES_summary!Q$19</f>
        <v>4.1401128320774534</v>
      </c>
    </row>
    <row r="263" spans="1:17" ht="12" customHeight="1" x14ac:dyDescent="0.25">
      <c r="A263" s="166" t="s">
        <v>57</v>
      </c>
      <c r="B263" s="182">
        <f>B209/RES_summary!B$19</f>
        <v>4.2832456164299746</v>
      </c>
      <c r="C263" s="182">
        <f>C209/RES_summary!C$19</f>
        <v>4.2671672106500091</v>
      </c>
      <c r="D263" s="182">
        <f>D209/RES_summary!D$19</f>
        <v>4.3211519100248239</v>
      </c>
      <c r="E263" s="182">
        <f>E209/RES_summary!E$19</f>
        <v>4.270863265516847</v>
      </c>
      <c r="F263" s="182">
        <f>F209/RES_summary!F$19</f>
        <v>4.2283874494213665</v>
      </c>
      <c r="G263" s="182">
        <f>G209/RES_summary!G$19</f>
        <v>4.2239346167994221</v>
      </c>
      <c r="H263" s="182">
        <f>H209/RES_summary!H$19</f>
        <v>4.261528574585455</v>
      </c>
      <c r="I263" s="182">
        <f>I209/RES_summary!I$19</f>
        <v>4.2371165456009319</v>
      </c>
      <c r="J263" s="182">
        <f>J209/RES_summary!J$19</f>
        <v>4.2015405086994493</v>
      </c>
      <c r="K263" s="182">
        <f>K209/RES_summary!K$19</f>
        <v>4.1445940563958619</v>
      </c>
      <c r="L263" s="182">
        <f>L209/RES_summary!L$19</f>
        <v>4.1158354650020312</v>
      </c>
      <c r="M263" s="182">
        <f>M209/RES_summary!M$19</f>
        <v>4.180274434449748</v>
      </c>
      <c r="N263" s="182">
        <f>N209/RES_summary!N$19</f>
        <v>4.179880262348652</v>
      </c>
      <c r="O263" s="182">
        <f>O209/RES_summary!O$19</f>
        <v>4.1631358755834968</v>
      </c>
      <c r="P263" s="182">
        <f>P209/RES_summary!P$19</f>
        <v>4.1486090131696427</v>
      </c>
      <c r="Q263" s="182">
        <f>Q209/RES_summary!Q$19</f>
        <v>4.1401128320774534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1.034646322179779</v>
      </c>
      <c r="C269" s="178">
        <f>C215/RES_summary!C$19</f>
        <v>1.0935927831333194</v>
      </c>
      <c r="D269" s="178">
        <f>D215/RES_summary!D$19</f>
        <v>1.0016332481464025</v>
      </c>
      <c r="E269" s="178">
        <f>E215/RES_summary!E$19</f>
        <v>0.96567987872665928</v>
      </c>
      <c r="F269" s="178">
        <f>F215/RES_summary!F$19</f>
        <v>0.87786853661548481</v>
      </c>
      <c r="G269" s="178">
        <f>G215/RES_summary!G$19</f>
        <v>0.79125715258575524</v>
      </c>
      <c r="H269" s="178">
        <f>H215/RES_summary!H$19</f>
        <v>0.87347362785778415</v>
      </c>
      <c r="I269" s="178">
        <f>I215/RES_summary!I$19</f>
        <v>0.75273916132453034</v>
      </c>
      <c r="J269" s="178">
        <f>J215/RES_summary!J$19</f>
        <v>0.79470899228031888</v>
      </c>
      <c r="K269" s="178">
        <f>K215/RES_summary!K$19</f>
        <v>0.78009284675023349</v>
      </c>
      <c r="L269" s="178">
        <f>L215/RES_summary!L$19</f>
        <v>0.90410384485807727</v>
      </c>
      <c r="M269" s="178">
        <f>M215/RES_summary!M$19</f>
        <v>0.59839039377946834</v>
      </c>
      <c r="N269" s="178">
        <f>N215/RES_summary!N$19</f>
        <v>0.63340883584793106</v>
      </c>
      <c r="O269" s="178">
        <f>O215/RES_summary!O$19</f>
        <v>0.66635388536152373</v>
      </c>
      <c r="P269" s="178">
        <f>P215/RES_summary!P$19</f>
        <v>0.40003170859321879</v>
      </c>
      <c r="Q269" s="178">
        <f>Q215/RES_summary!Q$19</f>
        <v>0.38520829057682121</v>
      </c>
    </row>
    <row r="270" spans="1:17" ht="12" customHeight="1" x14ac:dyDescent="0.25">
      <c r="A270" s="23" t="s">
        <v>57</v>
      </c>
      <c r="B270" s="177">
        <f>B216/RES_summary!B$19</f>
        <v>2.8622391627010573</v>
      </c>
      <c r="C270" s="177">
        <f>C216/RES_summary!C$19</f>
        <v>2.8936327394400645</v>
      </c>
      <c r="D270" s="177">
        <f>D216/RES_summary!D$19</f>
        <v>2.9449467374050338</v>
      </c>
      <c r="E270" s="177">
        <f>E216/RES_summary!E$19</f>
        <v>2.9239035874515613</v>
      </c>
      <c r="F270" s="177">
        <f>F216/RES_summary!F$19</f>
        <v>2.9214227898237191</v>
      </c>
      <c r="G270" s="177">
        <f>G216/RES_summary!G$19</f>
        <v>2.9378677694269419</v>
      </c>
      <c r="H270" s="177">
        <f>H216/RES_summary!H$19</f>
        <v>3.1604821214854955</v>
      </c>
      <c r="I270" s="177">
        <f>I216/RES_summary!I$19</f>
        <v>2.8439579344815562</v>
      </c>
      <c r="J270" s="177">
        <f>J216/RES_summary!J$19</f>
        <v>2.9528546964197164</v>
      </c>
      <c r="K270" s="177">
        <f>K216/RES_summary!K$19</f>
        <v>2.8746288487298228</v>
      </c>
      <c r="L270" s="177">
        <f>L216/RES_summary!L$19</f>
        <v>2.8473162722281207</v>
      </c>
      <c r="M270" s="177">
        <f>M216/RES_summary!M$19</f>
        <v>2.4292174481801578</v>
      </c>
      <c r="N270" s="177">
        <f>N216/RES_summary!N$19</f>
        <v>2.7498153075579812</v>
      </c>
      <c r="O270" s="177">
        <f>O216/RES_summary!O$19</f>
        <v>3.0412686950464507</v>
      </c>
      <c r="P270" s="177">
        <f>P216/RES_summary!P$19</f>
        <v>2.7319496332839472</v>
      </c>
      <c r="Q270" s="177">
        <f>Q216/RES_summary!Q$19</f>
        <v>2.6994820874681422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</v>
      </c>
      <c r="D275" s="168">
        <f t="shared" ref="D275:Q275" si="74">SUM(D276,D278,D280,D289)</f>
        <v>2.6143441877900373</v>
      </c>
      <c r="E275" s="168">
        <f t="shared" si="74"/>
        <v>3.5923698489521483</v>
      </c>
      <c r="F275" s="168">
        <f t="shared" si="74"/>
        <v>3.0660818160317271</v>
      </c>
      <c r="G275" s="168">
        <f t="shared" si="74"/>
        <v>1.846148883006387</v>
      </c>
      <c r="H275" s="168">
        <f t="shared" si="74"/>
        <v>3.8684960036627603</v>
      </c>
      <c r="I275" s="168">
        <f t="shared" si="74"/>
        <v>3.2384285398090173</v>
      </c>
      <c r="J275" s="168">
        <f t="shared" si="74"/>
        <v>3.6238335471734793</v>
      </c>
      <c r="K275" s="168">
        <f t="shared" si="74"/>
        <v>4.590449989705804</v>
      </c>
      <c r="L275" s="168">
        <f t="shared" si="74"/>
        <v>3.7296032941285078</v>
      </c>
      <c r="M275" s="168">
        <f t="shared" si="74"/>
        <v>4.3418544496036979</v>
      </c>
      <c r="N275" s="168">
        <f t="shared" si="74"/>
        <v>4.7425859360100855</v>
      </c>
      <c r="O275" s="168">
        <f t="shared" si="74"/>
        <v>6.0298833388018398</v>
      </c>
      <c r="P275" s="168">
        <f t="shared" si="74"/>
        <v>4.3620612987913443</v>
      </c>
      <c r="Q275" s="168">
        <f t="shared" si="74"/>
        <v>4.1264591349471713</v>
      </c>
    </row>
    <row r="276" spans="1:17" ht="12" customHeight="1" x14ac:dyDescent="0.25">
      <c r="A276" s="158" t="s">
        <v>65</v>
      </c>
      <c r="B276" s="157"/>
      <c r="C276" s="157">
        <f>C277</f>
        <v>0</v>
      </c>
      <c r="D276" s="157">
        <f t="shared" ref="D276:Q276" si="75">D277</f>
        <v>2.0259125906042406</v>
      </c>
      <c r="E276" s="157">
        <f t="shared" si="75"/>
        <v>2.8039828975888703</v>
      </c>
      <c r="F276" s="157">
        <f t="shared" si="75"/>
        <v>2.3693191187717919</v>
      </c>
      <c r="G276" s="157">
        <f t="shared" si="75"/>
        <v>1.4072394891581164</v>
      </c>
      <c r="H276" s="157">
        <f t="shared" si="75"/>
        <v>2.9348872020775167</v>
      </c>
      <c r="I276" s="157">
        <f t="shared" si="75"/>
        <v>2.3682837538405308</v>
      </c>
      <c r="J276" s="157">
        <f t="shared" si="75"/>
        <v>2.74978306421146</v>
      </c>
      <c r="K276" s="157">
        <f t="shared" si="75"/>
        <v>3.4884785853362867</v>
      </c>
      <c r="L276" s="157">
        <f t="shared" si="75"/>
        <v>2.9129974230797875</v>
      </c>
      <c r="M276" s="157">
        <f t="shared" si="75"/>
        <v>3.1269312226744632</v>
      </c>
      <c r="N276" s="157">
        <f t="shared" si="75"/>
        <v>3.487971204806235</v>
      </c>
      <c r="O276" s="157">
        <f t="shared" si="75"/>
        <v>4.5562292754326368</v>
      </c>
      <c r="P276" s="157">
        <f t="shared" si="75"/>
        <v>2.9851651108348274</v>
      </c>
      <c r="Q276" s="157">
        <f t="shared" si="75"/>
        <v>2.9037601902312122</v>
      </c>
    </row>
    <row r="277" spans="1:17" ht="12" customHeight="1" x14ac:dyDescent="0.25">
      <c r="A277" s="23" t="s">
        <v>60</v>
      </c>
      <c r="B277" s="57"/>
      <c r="C277" s="57">
        <f>RES_hhdet_in_fec!C$163</f>
        <v>0</v>
      </c>
      <c r="D277" s="57">
        <f>RES_hhdet_in_fec!D$163</f>
        <v>2.0259125906042406</v>
      </c>
      <c r="E277" s="57">
        <f>RES_hhdet_in_fec!E$163</f>
        <v>2.8039828975888703</v>
      </c>
      <c r="F277" s="57">
        <f>RES_hhdet_in_fec!F$163</f>
        <v>2.3693191187717919</v>
      </c>
      <c r="G277" s="57">
        <f>RES_hhdet_in_fec!G$163</f>
        <v>1.4072394891581164</v>
      </c>
      <c r="H277" s="57">
        <f>RES_hhdet_in_fec!H$163</f>
        <v>2.9348872020775167</v>
      </c>
      <c r="I277" s="57">
        <f>RES_hhdet_in_fec!I$163</f>
        <v>2.3682837538405308</v>
      </c>
      <c r="J277" s="57">
        <f>RES_hhdet_in_fec!J$163</f>
        <v>2.74978306421146</v>
      </c>
      <c r="K277" s="57">
        <f>RES_hhdet_in_fec!K$163</f>
        <v>3.4884785853362867</v>
      </c>
      <c r="L277" s="57">
        <f>RES_hhdet_in_fec!L$163</f>
        <v>2.9129974230797875</v>
      </c>
      <c r="M277" s="57">
        <f>RES_hhdet_in_fec!M$163</f>
        <v>3.1269312226744632</v>
      </c>
      <c r="N277" s="57">
        <f>RES_hhdet_in_fec!N$163</f>
        <v>3.487971204806235</v>
      </c>
      <c r="O277" s="57">
        <f>RES_hhdet_in_fec!O$163</f>
        <v>4.5562292754326368</v>
      </c>
      <c r="P277" s="57">
        <f>RES_hhdet_in_fec!P$163</f>
        <v>2.9851651108348274</v>
      </c>
      <c r="Q277" s="57">
        <f>RES_hhdet_in_fec!Q$163</f>
        <v>2.9037601902312122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6">D279</f>
        <v>2.1786725039576512E-3</v>
      </c>
      <c r="E278" s="157">
        <f t="shared" si="76"/>
        <v>1.893191085574243E-3</v>
      </c>
      <c r="F278" s="157">
        <f t="shared" si="76"/>
        <v>1.6395617742088156E-3</v>
      </c>
      <c r="G278" s="157">
        <f t="shared" si="76"/>
        <v>1.2044498123555583E-3</v>
      </c>
      <c r="H278" s="157">
        <f t="shared" si="76"/>
        <v>1.5590640163213971E-3</v>
      </c>
      <c r="I278" s="157">
        <f t="shared" si="76"/>
        <v>2.1914712311939329E-3</v>
      </c>
      <c r="J278" s="157">
        <f t="shared" si="76"/>
        <v>2.8910330852796448E-3</v>
      </c>
      <c r="K278" s="157">
        <f t="shared" si="76"/>
        <v>6.7594623786746471E-3</v>
      </c>
      <c r="L278" s="157">
        <f t="shared" si="76"/>
        <v>4.5987215929274095E-3</v>
      </c>
      <c r="M278" s="157">
        <f t="shared" si="76"/>
        <v>1.1729752705031038E-2</v>
      </c>
      <c r="N278" s="157">
        <f t="shared" si="76"/>
        <v>1.1200280771386392E-2</v>
      </c>
      <c r="O278" s="157">
        <f t="shared" si="76"/>
        <v>1.1456376190576401E-2</v>
      </c>
      <c r="P278" s="157">
        <f t="shared" si="76"/>
        <v>1.0410768991731718E-2</v>
      </c>
      <c r="Q278" s="157">
        <f t="shared" si="76"/>
        <v>1.1948705694208897E-2</v>
      </c>
    </row>
    <row r="279" spans="1:17" ht="12" customHeight="1" x14ac:dyDescent="0.25">
      <c r="A279" s="23" t="s">
        <v>60</v>
      </c>
      <c r="B279" s="156"/>
      <c r="C279" s="156">
        <f>RES_hhdet_in_fec!C$165</f>
        <v>0</v>
      </c>
      <c r="D279" s="156">
        <f>RES_hhdet_in_fec!D$165</f>
        <v>2.1786725039576512E-3</v>
      </c>
      <c r="E279" s="156">
        <f>RES_hhdet_in_fec!E$165</f>
        <v>1.893191085574243E-3</v>
      </c>
      <c r="F279" s="156">
        <f>RES_hhdet_in_fec!F$165</f>
        <v>1.6395617742088156E-3</v>
      </c>
      <c r="G279" s="156">
        <f>RES_hhdet_in_fec!G$165</f>
        <v>1.2044498123555583E-3</v>
      </c>
      <c r="H279" s="156">
        <f>RES_hhdet_in_fec!H$165</f>
        <v>1.5590640163213971E-3</v>
      </c>
      <c r="I279" s="156">
        <f>RES_hhdet_in_fec!I$165</f>
        <v>2.1914712311939329E-3</v>
      </c>
      <c r="J279" s="156">
        <f>RES_hhdet_in_fec!J$165</f>
        <v>2.8910330852796448E-3</v>
      </c>
      <c r="K279" s="156">
        <f>RES_hhdet_in_fec!K$165</f>
        <v>6.7594623786746471E-3</v>
      </c>
      <c r="L279" s="156">
        <f>RES_hhdet_in_fec!L$165</f>
        <v>4.5987215929274095E-3</v>
      </c>
      <c r="M279" s="156">
        <f>RES_hhdet_in_fec!M$165</f>
        <v>1.1729752705031038E-2</v>
      </c>
      <c r="N279" s="156">
        <f>RES_hhdet_in_fec!N$165</f>
        <v>1.1200280771386392E-2</v>
      </c>
      <c r="O279" s="156">
        <f>RES_hhdet_in_fec!O$165</f>
        <v>1.1456376190576401E-2</v>
      </c>
      <c r="P279" s="156">
        <f>RES_hhdet_in_fec!P$165</f>
        <v>1.0410768991731718E-2</v>
      </c>
      <c r="Q279" s="156">
        <f>RES_hhdet_in_fec!Q$165</f>
        <v>1.1948705694208897E-2</v>
      </c>
    </row>
    <row r="280" spans="1:17" ht="12" customHeight="1" x14ac:dyDescent="0.25">
      <c r="A280" s="158" t="s">
        <v>63</v>
      </c>
      <c r="B280" s="157"/>
      <c r="C280" s="157">
        <f>SUM(C281:C282,C285:C286)</f>
        <v>0</v>
      </c>
      <c r="D280" s="157">
        <f t="shared" ref="D280:Q280" si="77">SUM(D281:D282,D285:D286)</f>
        <v>0.4505978192809636</v>
      </c>
      <c r="E280" s="157">
        <f t="shared" si="77"/>
        <v>0.60346799699081533</v>
      </c>
      <c r="F280" s="157">
        <f t="shared" si="77"/>
        <v>0.53198117159277225</v>
      </c>
      <c r="G280" s="157">
        <f t="shared" si="77"/>
        <v>0.33457347524622322</v>
      </c>
      <c r="H280" s="157">
        <f t="shared" si="77"/>
        <v>0.71143173850379204</v>
      </c>
      <c r="I280" s="157">
        <f t="shared" si="77"/>
        <v>0.65529626887015358</v>
      </c>
      <c r="J280" s="157">
        <f t="shared" si="77"/>
        <v>0.66027296860533058</v>
      </c>
      <c r="K280" s="157">
        <f t="shared" si="77"/>
        <v>0.82832674563477582</v>
      </c>
      <c r="L280" s="157">
        <f t="shared" si="77"/>
        <v>0.6229144705581422</v>
      </c>
      <c r="M280" s="157">
        <f t="shared" si="77"/>
        <v>0.90574184447971995</v>
      </c>
      <c r="N280" s="157">
        <f t="shared" si="77"/>
        <v>0.94726897348582129</v>
      </c>
      <c r="O280" s="157">
        <f t="shared" si="77"/>
        <v>1.1108776527017716</v>
      </c>
      <c r="P280" s="157">
        <f t="shared" si="77"/>
        <v>1.0310232505086943</v>
      </c>
      <c r="Q280" s="157">
        <f t="shared" si="77"/>
        <v>0.92324559305668652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</v>
      </c>
      <c r="D285" s="162">
        <f>RES_hhdet_in_fec!D$171</f>
        <v>0.4124324185315516</v>
      </c>
      <c r="E285" s="162">
        <f>RES_hhdet_in_fec!E$171</f>
        <v>0.56046460100198681</v>
      </c>
      <c r="F285" s="162">
        <f>RES_hhdet_in_fec!F$171</f>
        <v>0.49452524899853556</v>
      </c>
      <c r="G285" s="162">
        <f>RES_hhdet_in_fec!G$171</f>
        <v>0.32396184699458641</v>
      </c>
      <c r="H285" s="162">
        <f>RES_hhdet_in_fec!H$171</f>
        <v>0.68838634489541006</v>
      </c>
      <c r="I285" s="162">
        <f>RES_hhdet_in_fec!I$171</f>
        <v>0.6318340811760853</v>
      </c>
      <c r="J285" s="162">
        <f>RES_hhdet_in_fec!J$171</f>
        <v>0.63278458269627491</v>
      </c>
      <c r="K285" s="162">
        <f>RES_hhdet_in_fec!K$171</f>
        <v>0.75214152897488984</v>
      </c>
      <c r="L285" s="162">
        <f>RES_hhdet_in_fec!L$171</f>
        <v>0.59324773270691367</v>
      </c>
      <c r="M285" s="162">
        <f>RES_hhdet_in_fec!M$171</f>
        <v>0.85636119362968643</v>
      </c>
      <c r="N285" s="162">
        <f>RES_hhdet_in_fec!N$171</f>
        <v>0.9083906078888131</v>
      </c>
      <c r="O285" s="162">
        <f>RES_hhdet_in_fec!O$171</f>
        <v>1.0578309019895134</v>
      </c>
      <c r="P285" s="162">
        <f>RES_hhdet_in_fec!P$171</f>
        <v>0.98595473765835029</v>
      </c>
      <c r="Q285" s="162">
        <f>RES_hhdet_in_fec!Q$171</f>
        <v>0.88395221403527446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3.8165400749412014E-2</v>
      </c>
      <c r="E286" s="160">
        <f t="shared" si="79"/>
        <v>4.3003395988828533E-2</v>
      </c>
      <c r="F286" s="160">
        <f t="shared" si="79"/>
        <v>3.7455922594236746E-2</v>
      </c>
      <c r="G286" s="160">
        <f t="shared" si="79"/>
        <v>1.0611628251636798E-2</v>
      </c>
      <c r="H286" s="160">
        <f t="shared" si="79"/>
        <v>2.3045393608381939E-2</v>
      </c>
      <c r="I286" s="160">
        <f t="shared" si="79"/>
        <v>2.3462187694068215E-2</v>
      </c>
      <c r="J286" s="160">
        <f t="shared" si="79"/>
        <v>2.7488385909055689E-2</v>
      </c>
      <c r="K286" s="160">
        <f t="shared" si="79"/>
        <v>7.6185216659886035E-2</v>
      </c>
      <c r="L286" s="160">
        <f t="shared" si="79"/>
        <v>2.9666737851228576E-2</v>
      </c>
      <c r="M286" s="160">
        <f t="shared" si="79"/>
        <v>4.9380650850033514E-2</v>
      </c>
      <c r="N286" s="160">
        <f t="shared" si="79"/>
        <v>3.8878365597008149E-2</v>
      </c>
      <c r="O286" s="160">
        <f t="shared" si="79"/>
        <v>5.3046750712258367E-2</v>
      </c>
      <c r="P286" s="160">
        <f t="shared" si="79"/>
        <v>4.5068512850344071E-2</v>
      </c>
      <c r="Q286" s="160">
        <f t="shared" si="79"/>
        <v>3.9293379021412056E-2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2.9014862647350932E-2</v>
      </c>
      <c r="E287" s="156">
        <f>RES_hhdet_in_fec!E$173</f>
        <v>3.2709852889392724E-2</v>
      </c>
      <c r="F287" s="156">
        <f>RES_hhdet_in_fec!F$173</f>
        <v>2.8367722605368469E-2</v>
      </c>
      <c r="G287" s="156">
        <f>RES_hhdet_in_fec!G$173</f>
        <v>8.022464322910431E-3</v>
      </c>
      <c r="H287" s="156">
        <f>RES_hhdet_in_fec!H$173</f>
        <v>1.7415333832958724E-2</v>
      </c>
      <c r="I287" s="156">
        <f>RES_hhdet_in_fec!I$173</f>
        <v>1.7771981632827186E-2</v>
      </c>
      <c r="J287" s="156">
        <f>RES_hhdet_in_fec!J$173</f>
        <v>2.096868693217226E-2</v>
      </c>
      <c r="K287" s="156">
        <f>RES_hhdet_in_fec!K$173</f>
        <v>5.851506524263806E-2</v>
      </c>
      <c r="L287" s="156">
        <f>RES_hhdet_in_fec!L$173</f>
        <v>2.295760483852044E-2</v>
      </c>
      <c r="M287" s="156">
        <f>RES_hhdet_in_fec!M$173</f>
        <v>3.8706710983669707E-2</v>
      </c>
      <c r="N287" s="156">
        <f>RES_hhdet_in_fec!N$173</f>
        <v>3.094128387443652E-2</v>
      </c>
      <c r="O287" s="156">
        <f>RES_hhdet_in_fec!O$173</f>
        <v>4.1892662095546478E-2</v>
      </c>
      <c r="P287" s="156">
        <f>RES_hhdet_in_fec!P$173</f>
        <v>3.547630036973469E-2</v>
      </c>
      <c r="Q287" s="156">
        <f>RES_hhdet_in_fec!Q$173</f>
        <v>3.0986867774912739E-2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9.1505381020610833E-3</v>
      </c>
      <c r="E288" s="57">
        <f>RES_hhdet_in_fec!E$174</f>
        <v>1.0293543099435807E-2</v>
      </c>
      <c r="F288" s="57">
        <f>RES_hhdet_in_fec!F$174</f>
        <v>9.0881999888682754E-3</v>
      </c>
      <c r="G288" s="57">
        <f>RES_hhdet_in_fec!G$174</f>
        <v>2.5891639287263669E-3</v>
      </c>
      <c r="H288" s="57">
        <f>RES_hhdet_in_fec!H$174</f>
        <v>5.6300597754232132E-3</v>
      </c>
      <c r="I288" s="57">
        <f>RES_hhdet_in_fec!I$174</f>
        <v>5.6902060612410285E-3</v>
      </c>
      <c r="J288" s="57">
        <f>RES_hhdet_in_fec!J$174</f>
        <v>6.5196989768834274E-3</v>
      </c>
      <c r="K288" s="57">
        <f>RES_hhdet_in_fec!K$174</f>
        <v>1.7670151417247971E-2</v>
      </c>
      <c r="L288" s="57">
        <f>RES_hhdet_in_fec!L$174</f>
        <v>6.7091330127081348E-3</v>
      </c>
      <c r="M288" s="57">
        <f>RES_hhdet_in_fec!M$174</f>
        <v>1.0673939866363811E-2</v>
      </c>
      <c r="N288" s="57">
        <f>RES_hhdet_in_fec!N$174</f>
        <v>7.9370817225716313E-3</v>
      </c>
      <c r="O288" s="57">
        <f>RES_hhdet_in_fec!O$174</f>
        <v>1.1154088616711886E-2</v>
      </c>
      <c r="P288" s="57">
        <f>RES_hhdet_in_fec!P$174</f>
        <v>9.5922124806093797E-3</v>
      </c>
      <c r="Q288" s="57">
        <f>RES_hhdet_in_fec!Q$174</f>
        <v>8.3065112464993148E-3</v>
      </c>
    </row>
    <row r="289" spans="1:17" ht="12" customHeight="1" x14ac:dyDescent="0.25">
      <c r="A289" s="158" t="s">
        <v>62</v>
      </c>
      <c r="B289" s="157"/>
      <c r="C289" s="157">
        <f>SUM(C290:C291)</f>
        <v>0</v>
      </c>
      <c r="D289" s="157">
        <f t="shared" ref="D289:Q289" si="80">SUM(D290:D291)</f>
        <v>0.13565510540087541</v>
      </c>
      <c r="E289" s="157">
        <f t="shared" si="80"/>
        <v>0.18302576328688819</v>
      </c>
      <c r="F289" s="157">
        <f t="shared" si="80"/>
        <v>0.16314196389295449</v>
      </c>
      <c r="G289" s="157">
        <f t="shared" si="80"/>
        <v>0.10313146878969184</v>
      </c>
      <c r="H289" s="157">
        <f t="shared" si="80"/>
        <v>0.22061799906512997</v>
      </c>
      <c r="I289" s="157">
        <f t="shared" si="80"/>
        <v>0.21265704586713904</v>
      </c>
      <c r="J289" s="157">
        <f t="shared" si="80"/>
        <v>0.21088648127140908</v>
      </c>
      <c r="K289" s="157">
        <f t="shared" si="80"/>
        <v>0.26688519635606678</v>
      </c>
      <c r="L289" s="157">
        <f t="shared" si="80"/>
        <v>0.18909267889765113</v>
      </c>
      <c r="M289" s="157">
        <f t="shared" si="80"/>
        <v>0.29745162974448408</v>
      </c>
      <c r="N289" s="157">
        <f t="shared" si="80"/>
        <v>0.29614547694664306</v>
      </c>
      <c r="O289" s="157">
        <f t="shared" si="80"/>
        <v>0.35132003447685423</v>
      </c>
      <c r="P289" s="157">
        <f t="shared" si="80"/>
        <v>0.33546216845609095</v>
      </c>
      <c r="Q289" s="157">
        <f t="shared" si="80"/>
        <v>0.28750464596506409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</v>
      </c>
      <c r="D291" s="57">
        <f>RES_hhdet_in_fec!D$177</f>
        <v>0.13565510540087541</v>
      </c>
      <c r="E291" s="57">
        <f>RES_hhdet_in_fec!E$177</f>
        <v>0.18302576328688819</v>
      </c>
      <c r="F291" s="57">
        <f>RES_hhdet_in_fec!F$177</f>
        <v>0.16314196389295449</v>
      </c>
      <c r="G291" s="57">
        <f>RES_hhdet_in_fec!G$177</f>
        <v>0.10313146878969184</v>
      </c>
      <c r="H291" s="57">
        <f>RES_hhdet_in_fec!H$177</f>
        <v>0.22061799906512997</v>
      </c>
      <c r="I291" s="57">
        <f>RES_hhdet_in_fec!I$177</f>
        <v>0.21265704586713904</v>
      </c>
      <c r="J291" s="57">
        <f>RES_hhdet_in_fec!J$177</f>
        <v>0.21088648127140908</v>
      </c>
      <c r="K291" s="57">
        <f>RES_hhdet_in_fec!K$177</f>
        <v>0.26688519635606678</v>
      </c>
      <c r="L291" s="57">
        <f>RES_hhdet_in_fec!L$177</f>
        <v>0.18909267889765113</v>
      </c>
      <c r="M291" s="57">
        <f>RES_hhdet_in_fec!M$177</f>
        <v>0.29745162974448408</v>
      </c>
      <c r="N291" s="57">
        <f>RES_hhdet_in_fec!N$177</f>
        <v>0.29614547694664306</v>
      </c>
      <c r="O291" s="57">
        <f>RES_hhdet_in_fec!O$177</f>
        <v>0.35132003447685423</v>
      </c>
      <c r="P291" s="57">
        <f>RES_hhdet_in_fec!P$177</f>
        <v>0.33546216845609095</v>
      </c>
      <c r="Q291" s="57">
        <f>RES_hhdet_in_fec!Q$177</f>
        <v>0.28750464596506409</v>
      </c>
    </row>
    <row r="293" spans="1:17" ht="12" customHeight="1" x14ac:dyDescent="0.25">
      <c r="A293" s="152" t="s">
        <v>192</v>
      </c>
      <c r="B293" s="168"/>
      <c r="C293" s="168">
        <f>SUM(C294,C296,C298,C307)</f>
        <v>0</v>
      </c>
      <c r="D293" s="168">
        <f t="shared" ref="D293:Q293" si="81">SUM(D294,D296,D298,D307)</f>
        <v>2.1562760300339185</v>
      </c>
      <c r="E293" s="168">
        <f t="shared" si="81"/>
        <v>2.9788074284478694</v>
      </c>
      <c r="F293" s="168">
        <f t="shared" si="81"/>
        <v>2.5545433929589971</v>
      </c>
      <c r="G293" s="168">
        <f t="shared" si="81"/>
        <v>1.5447824545172975</v>
      </c>
      <c r="H293" s="168">
        <f t="shared" si="81"/>
        <v>3.2523350368234625</v>
      </c>
      <c r="I293" s="168">
        <f t="shared" si="81"/>
        <v>2.7344022240965291</v>
      </c>
      <c r="J293" s="168">
        <f t="shared" si="81"/>
        <v>3.0829363645892296</v>
      </c>
      <c r="K293" s="168">
        <f t="shared" si="81"/>
        <v>3.9267650153058886</v>
      </c>
      <c r="L293" s="168">
        <f t="shared" si="81"/>
        <v>3.2046209357492694</v>
      </c>
      <c r="M293" s="168">
        <f t="shared" si="81"/>
        <v>3.7446138695874533</v>
      </c>
      <c r="N293" s="168">
        <f t="shared" si="81"/>
        <v>4.1031886494892342</v>
      </c>
      <c r="O293" s="168">
        <f t="shared" si="81"/>
        <v>5.2355531492964857</v>
      </c>
      <c r="P293" s="168">
        <f t="shared" si="81"/>
        <v>3.7887310429210106</v>
      </c>
      <c r="Q293" s="168">
        <f t="shared" si="81"/>
        <v>3.6236070711144643</v>
      </c>
    </row>
    <row r="294" spans="1:17" ht="12" customHeight="1" x14ac:dyDescent="0.25">
      <c r="A294" s="158" t="s">
        <v>65</v>
      </c>
      <c r="B294" s="157"/>
      <c r="C294" s="157">
        <f>C295</f>
        <v>0</v>
      </c>
      <c r="D294" s="157">
        <f t="shared" ref="D294:Q294" si="82">D295</f>
        <v>1.6975783348766766</v>
      </c>
      <c r="E294" s="157">
        <f t="shared" si="82"/>
        <v>2.3619358288022982</v>
      </c>
      <c r="F294" s="157">
        <f t="shared" si="82"/>
        <v>2.0056161041266045</v>
      </c>
      <c r="G294" s="157">
        <f t="shared" si="82"/>
        <v>1.1969393393556609</v>
      </c>
      <c r="H294" s="157">
        <f t="shared" si="82"/>
        <v>2.5081123443625253</v>
      </c>
      <c r="I294" s="157">
        <f t="shared" si="82"/>
        <v>2.0328985802102362</v>
      </c>
      <c r="J294" s="157">
        <f t="shared" si="82"/>
        <v>2.3699698376848435</v>
      </c>
      <c r="K294" s="157">
        <f t="shared" si="82"/>
        <v>3.0197534423583283</v>
      </c>
      <c r="L294" s="157">
        <f t="shared" si="82"/>
        <v>2.534392276922298</v>
      </c>
      <c r="M294" s="157">
        <f t="shared" si="82"/>
        <v>2.7325592015843201</v>
      </c>
      <c r="N294" s="157">
        <f t="shared" si="82"/>
        <v>3.0595284279892683</v>
      </c>
      <c r="O294" s="157">
        <f t="shared" si="82"/>
        <v>4.0112366474815175</v>
      </c>
      <c r="P294" s="157">
        <f t="shared" si="82"/>
        <v>2.6400670731459179</v>
      </c>
      <c r="Q294" s="157">
        <f t="shared" si="82"/>
        <v>2.5906427631242726</v>
      </c>
    </row>
    <row r="295" spans="1:17" ht="12" customHeight="1" x14ac:dyDescent="0.25">
      <c r="A295" s="23" t="s">
        <v>60</v>
      </c>
      <c r="B295" s="57"/>
      <c r="C295" s="57">
        <f>RES_hhdet_in_tes!C$163</f>
        <v>0</v>
      </c>
      <c r="D295" s="57">
        <f>RES_hhdet_in_tes!D$163</f>
        <v>1.6975783348766766</v>
      </c>
      <c r="E295" s="57">
        <f>RES_hhdet_in_tes!E$163</f>
        <v>2.3619358288022982</v>
      </c>
      <c r="F295" s="57">
        <f>RES_hhdet_in_tes!F$163</f>
        <v>2.0056161041266045</v>
      </c>
      <c r="G295" s="57">
        <f>RES_hhdet_in_tes!G$163</f>
        <v>1.1969393393556609</v>
      </c>
      <c r="H295" s="57">
        <f>RES_hhdet_in_tes!H$163</f>
        <v>2.5081123443625253</v>
      </c>
      <c r="I295" s="57">
        <f>RES_hhdet_in_tes!I$163</f>
        <v>2.0328985802102362</v>
      </c>
      <c r="J295" s="57">
        <f>RES_hhdet_in_tes!J$163</f>
        <v>2.3699698376848435</v>
      </c>
      <c r="K295" s="57">
        <f>RES_hhdet_in_tes!K$163</f>
        <v>3.0197534423583283</v>
      </c>
      <c r="L295" s="57">
        <f>RES_hhdet_in_tes!L$163</f>
        <v>2.534392276922298</v>
      </c>
      <c r="M295" s="57">
        <f>RES_hhdet_in_tes!M$163</f>
        <v>2.7325592015843201</v>
      </c>
      <c r="N295" s="57">
        <f>RES_hhdet_in_tes!N$163</f>
        <v>3.0595284279892683</v>
      </c>
      <c r="O295" s="57">
        <f>RES_hhdet_in_tes!O$163</f>
        <v>4.0112366474815175</v>
      </c>
      <c r="P295" s="57">
        <f>RES_hhdet_in_tes!P$163</f>
        <v>2.6400670731459179</v>
      </c>
      <c r="Q295" s="57">
        <f>RES_hhdet_in_tes!Q$163</f>
        <v>2.5906427631242726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83">D297</f>
        <v>4.4010792383077499E-3</v>
      </c>
      <c r="E296" s="157">
        <f t="shared" si="83"/>
        <v>3.9889753367231481E-3</v>
      </c>
      <c r="F296" s="157">
        <f t="shared" si="83"/>
        <v>3.6255594524187969E-3</v>
      </c>
      <c r="G296" s="157">
        <f t="shared" si="83"/>
        <v>2.8295291018671032E-3</v>
      </c>
      <c r="H296" s="157">
        <f t="shared" si="83"/>
        <v>3.8895787964868512E-3</v>
      </c>
      <c r="I296" s="157">
        <f t="shared" si="83"/>
        <v>5.8234757053486049E-3</v>
      </c>
      <c r="J296" s="157">
        <f t="shared" si="83"/>
        <v>8.5391809590555316E-3</v>
      </c>
      <c r="K296" s="157">
        <f t="shared" si="83"/>
        <v>1.9868379464206755E-2</v>
      </c>
      <c r="L296" s="157">
        <f t="shared" si="83"/>
        <v>1.4725020288754435E-2</v>
      </c>
      <c r="M296" s="157">
        <f t="shared" si="83"/>
        <v>3.9719857760335514E-2</v>
      </c>
      <c r="N296" s="157">
        <f t="shared" si="83"/>
        <v>3.9653527175268315E-2</v>
      </c>
      <c r="O296" s="157">
        <f t="shared" si="83"/>
        <v>4.2021620715723136E-2</v>
      </c>
      <c r="P296" s="157">
        <f t="shared" si="83"/>
        <v>3.905583900681138E-2</v>
      </c>
      <c r="Q296" s="157">
        <f t="shared" si="83"/>
        <v>4.5507206810994814E-2</v>
      </c>
    </row>
    <row r="297" spans="1:17" ht="12" customHeight="1" x14ac:dyDescent="0.25">
      <c r="A297" s="23" t="s">
        <v>60</v>
      </c>
      <c r="B297" s="156"/>
      <c r="C297" s="156">
        <f>RES_hhdet_in_tes!C$165</f>
        <v>0</v>
      </c>
      <c r="D297" s="156">
        <f>RES_hhdet_in_tes!D$165</f>
        <v>4.4010792383077499E-3</v>
      </c>
      <c r="E297" s="156">
        <f>RES_hhdet_in_tes!E$165</f>
        <v>3.9889753367231481E-3</v>
      </c>
      <c r="F297" s="156">
        <f>RES_hhdet_in_tes!F$165</f>
        <v>3.6255594524187969E-3</v>
      </c>
      <c r="G297" s="156">
        <f>RES_hhdet_in_tes!G$165</f>
        <v>2.8295291018671032E-3</v>
      </c>
      <c r="H297" s="156">
        <f>RES_hhdet_in_tes!H$165</f>
        <v>3.8895787964868512E-3</v>
      </c>
      <c r="I297" s="156">
        <f>RES_hhdet_in_tes!I$165</f>
        <v>5.8234757053486049E-3</v>
      </c>
      <c r="J297" s="156">
        <f>RES_hhdet_in_tes!J$165</f>
        <v>8.5391809590555316E-3</v>
      </c>
      <c r="K297" s="156">
        <f>RES_hhdet_in_tes!K$165</f>
        <v>1.9868379464206755E-2</v>
      </c>
      <c r="L297" s="156">
        <f>RES_hhdet_in_tes!L$165</f>
        <v>1.4725020288754435E-2</v>
      </c>
      <c r="M297" s="156">
        <f>RES_hhdet_in_tes!M$165</f>
        <v>3.9719857760335514E-2</v>
      </c>
      <c r="N297" s="156">
        <f>RES_hhdet_in_tes!N$165</f>
        <v>3.9653527175268315E-2</v>
      </c>
      <c r="O297" s="156">
        <f>RES_hhdet_in_tes!O$165</f>
        <v>4.2021620715723136E-2</v>
      </c>
      <c r="P297" s="156">
        <f>RES_hhdet_in_tes!P$165</f>
        <v>3.905583900681138E-2</v>
      </c>
      <c r="Q297" s="156">
        <f>RES_hhdet_in_tes!Q$165</f>
        <v>4.5507206810994814E-2</v>
      </c>
    </row>
    <row r="298" spans="1:17" ht="12" customHeight="1" x14ac:dyDescent="0.25">
      <c r="A298" s="158" t="s">
        <v>63</v>
      </c>
      <c r="B298" s="157"/>
      <c r="C298" s="157">
        <f>SUM(C299:C300,C303:C304)</f>
        <v>0</v>
      </c>
      <c r="D298" s="157">
        <f t="shared" ref="D298:Q298" si="84">SUM(D299:D300,D303:D304)</f>
        <v>0.34205393269156076</v>
      </c>
      <c r="E298" s="157">
        <f t="shared" si="84"/>
        <v>0.46081935748861802</v>
      </c>
      <c r="F298" s="157">
        <f t="shared" si="84"/>
        <v>0.40919735942732449</v>
      </c>
      <c r="G298" s="157">
        <f t="shared" si="84"/>
        <v>0.25859527902721036</v>
      </c>
      <c r="H298" s="157">
        <f t="shared" si="84"/>
        <v>0.5545403737575324</v>
      </c>
      <c r="I298" s="157">
        <f t="shared" si="84"/>
        <v>0.51568494606767612</v>
      </c>
      <c r="J298" s="157">
        <f t="shared" si="84"/>
        <v>0.52494330311880599</v>
      </c>
      <c r="K298" s="157">
        <f t="shared" si="84"/>
        <v>0.66001703439146142</v>
      </c>
      <c r="L298" s="157">
        <f t="shared" si="84"/>
        <v>0.49439887425883855</v>
      </c>
      <c r="M298" s="157">
        <f t="shared" si="84"/>
        <v>0.71927783480542296</v>
      </c>
      <c r="N298" s="157">
        <f t="shared" si="84"/>
        <v>0.75184282189423546</v>
      </c>
      <c r="O298" s="157">
        <f t="shared" si="84"/>
        <v>0.88287812623187489</v>
      </c>
      <c r="P298" s="157">
        <f t="shared" si="84"/>
        <v>0.82378031608365687</v>
      </c>
      <c r="Q298" s="157">
        <f t="shared" si="84"/>
        <v>0.74227963032327104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</v>
      </c>
      <c r="D303" s="162">
        <f>RES_hhdet_in_tes!D$171</f>
        <v>0.31108520006455237</v>
      </c>
      <c r="E303" s="162">
        <f>RES_hhdet_in_tes!E$171</f>
        <v>0.42576019914760721</v>
      </c>
      <c r="F303" s="162">
        <f>RES_hhdet_in_tes!F$171</f>
        <v>0.37845312759762784</v>
      </c>
      <c r="G303" s="162">
        <f>RES_hhdet_in_tes!G$171</f>
        <v>0.2498338165809173</v>
      </c>
      <c r="H303" s="162">
        <f>RES_hhdet_in_tes!H$171</f>
        <v>0.53538463515035351</v>
      </c>
      <c r="I303" s="162">
        <f>RES_hhdet_in_tes!I$171</f>
        <v>0.49608046939457084</v>
      </c>
      <c r="J303" s="162">
        <f>RES_hhdet_in_tes!J$171</f>
        <v>0.50188425937769565</v>
      </c>
      <c r="K303" s="162">
        <f>RES_hhdet_in_tes!K$171</f>
        <v>0.59618707261218939</v>
      </c>
      <c r="L303" s="162">
        <f>RES_hhdet_in_tes!L$171</f>
        <v>0.46961131752961982</v>
      </c>
      <c r="M303" s="162">
        <f>RES_hhdet_in_tes!M$171</f>
        <v>0.67808446608609574</v>
      </c>
      <c r="N303" s="162">
        <f>RES_hhdet_in_tes!N$171</f>
        <v>0.71948890299034207</v>
      </c>
      <c r="O303" s="162">
        <f>RES_hhdet_in_tes!O$171</f>
        <v>0.83844468884333978</v>
      </c>
      <c r="P303" s="162">
        <f>RES_hhdet_in_tes!P$171</f>
        <v>0.78582520967438196</v>
      </c>
      <c r="Q303" s="162">
        <f>RES_hhdet_in_tes!Q$171</f>
        <v>0.70915273679696078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3.0968732627008395E-2</v>
      </c>
      <c r="E304" s="160">
        <f t="shared" si="86"/>
        <v>3.5059158341010796E-2</v>
      </c>
      <c r="F304" s="160">
        <f t="shared" si="86"/>
        <v>3.0744231829696669E-2</v>
      </c>
      <c r="G304" s="160">
        <f t="shared" si="86"/>
        <v>8.7614624462930401E-3</v>
      </c>
      <c r="H304" s="160">
        <f t="shared" si="86"/>
        <v>1.9155738607178851E-2</v>
      </c>
      <c r="I304" s="160">
        <f t="shared" si="86"/>
        <v>1.9604476673105262E-2</v>
      </c>
      <c r="J304" s="160">
        <f t="shared" si="86"/>
        <v>2.3059043741110334E-2</v>
      </c>
      <c r="K304" s="160">
        <f t="shared" si="86"/>
        <v>6.3829961779271985E-2</v>
      </c>
      <c r="L304" s="160">
        <f t="shared" si="86"/>
        <v>2.4787556729218709E-2</v>
      </c>
      <c r="M304" s="160">
        <f t="shared" si="86"/>
        <v>4.1193368719327252E-2</v>
      </c>
      <c r="N304" s="160">
        <f t="shared" si="86"/>
        <v>3.2353918903893393E-2</v>
      </c>
      <c r="O304" s="160">
        <f t="shared" si="86"/>
        <v>4.4433437388535162E-2</v>
      </c>
      <c r="P304" s="160">
        <f t="shared" si="86"/>
        <v>3.7955106409274866E-2</v>
      </c>
      <c r="Q304" s="160">
        <f t="shared" si="86"/>
        <v>3.3126893526310291E-2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2.1643156307329731E-2</v>
      </c>
      <c r="E305" s="156">
        <f>RES_hhdet_in_tes!E$173</f>
        <v>2.4562688132641095E-2</v>
      </c>
      <c r="F305" s="156">
        <f>RES_hhdet_in_tes!F$173</f>
        <v>2.1464070192020769E-2</v>
      </c>
      <c r="G305" s="156">
        <f>RES_hhdet_in_tes!G$173</f>
        <v>6.1125313958758547E-3</v>
      </c>
      <c r="H305" s="156">
        <f>RES_hhdet_in_tes!H$173</f>
        <v>1.3390771595631254E-2</v>
      </c>
      <c r="I305" s="156">
        <f>RES_hhdet_in_tes!I$173</f>
        <v>1.3778724656544779E-2</v>
      </c>
      <c r="J305" s="156">
        <f>RES_hhdet_in_tes!J$173</f>
        <v>1.6393257234767797E-2</v>
      </c>
      <c r="K305" s="156">
        <f>RES_hhdet_in_tes!K$173</f>
        <v>4.5798331415465889E-2</v>
      </c>
      <c r="L305" s="156">
        <f>RES_hhdet_in_tes!L$173</f>
        <v>1.7956815309480508E-2</v>
      </c>
      <c r="M305" s="156">
        <f>RES_hhdet_in_tes!M$173</f>
        <v>3.0368050625731967E-2</v>
      </c>
      <c r="N305" s="156">
        <f>RES_hhdet_in_tes!N$173</f>
        <v>2.4332892971852742E-2</v>
      </c>
      <c r="O305" s="156">
        <f>RES_hhdet_in_tes!O$173</f>
        <v>3.3146045759140472E-2</v>
      </c>
      <c r="P305" s="156">
        <f>RES_hhdet_in_tes!P$173</f>
        <v>2.8253995111434643E-2</v>
      </c>
      <c r="Q305" s="156">
        <f>RES_hhdet_in_tes!Q$173</f>
        <v>2.4750577365026376E-2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9.3255763196786624E-3</v>
      </c>
      <c r="E306" s="57">
        <f>RES_hhdet_in_tes!E$174</f>
        <v>1.0496470208369704E-2</v>
      </c>
      <c r="F306" s="57">
        <f>RES_hhdet_in_tes!F$174</f>
        <v>9.2801616376759002E-3</v>
      </c>
      <c r="G306" s="57">
        <f>RES_hhdet_in_tes!G$174</f>
        <v>2.648931050417185E-3</v>
      </c>
      <c r="H306" s="57">
        <f>RES_hhdet_in_tes!H$174</f>
        <v>5.7649670115475981E-3</v>
      </c>
      <c r="I306" s="57">
        <f>RES_hhdet_in_tes!I$174</f>
        <v>5.8257520165604822E-3</v>
      </c>
      <c r="J306" s="57">
        <f>RES_hhdet_in_tes!J$174</f>
        <v>6.6657865063425355E-3</v>
      </c>
      <c r="K306" s="57">
        <f>RES_hhdet_in_tes!K$174</f>
        <v>1.8031630363806093E-2</v>
      </c>
      <c r="L306" s="57">
        <f>RES_hhdet_in_tes!L$174</f>
        <v>6.8307414197382012E-3</v>
      </c>
      <c r="M306" s="57">
        <f>RES_hhdet_in_tes!M$174</f>
        <v>1.0825318093595285E-2</v>
      </c>
      <c r="N306" s="57">
        <f>RES_hhdet_in_tes!N$174</f>
        <v>8.0210259320406506E-3</v>
      </c>
      <c r="O306" s="57">
        <f>RES_hhdet_in_tes!O$174</f>
        <v>1.1287391629394688E-2</v>
      </c>
      <c r="P306" s="57">
        <f>RES_hhdet_in_tes!P$174</f>
        <v>9.7011112978402196E-3</v>
      </c>
      <c r="Q306" s="57">
        <f>RES_hhdet_in_tes!Q$174</f>
        <v>8.3763161612839167E-3</v>
      </c>
    </row>
    <row r="307" spans="1:17" ht="12" customHeight="1" x14ac:dyDescent="0.25">
      <c r="A307" s="158" t="s">
        <v>62</v>
      </c>
      <c r="B307" s="157"/>
      <c r="C307" s="157">
        <f>SUM(C308:C309)</f>
        <v>0</v>
      </c>
      <c r="D307" s="157">
        <f t="shared" ref="D307:Q307" si="87">SUM(D308:D309)</f>
        <v>0.11224268322737373</v>
      </c>
      <c r="E307" s="157">
        <f t="shared" si="87"/>
        <v>0.15206326682022986</v>
      </c>
      <c r="F307" s="157">
        <f t="shared" si="87"/>
        <v>0.13610436995264921</v>
      </c>
      <c r="G307" s="157">
        <f t="shared" si="87"/>
        <v>8.6418307032559052E-2</v>
      </c>
      <c r="H307" s="157">
        <f t="shared" si="87"/>
        <v>0.18579273990691805</v>
      </c>
      <c r="I307" s="157">
        <f t="shared" si="87"/>
        <v>0.17999522211326799</v>
      </c>
      <c r="J307" s="157">
        <f t="shared" si="87"/>
        <v>0.17948404282652433</v>
      </c>
      <c r="K307" s="157">
        <f t="shared" si="87"/>
        <v>0.22712615909189177</v>
      </c>
      <c r="L307" s="157">
        <f t="shared" si="87"/>
        <v>0.16110476427937859</v>
      </c>
      <c r="M307" s="157">
        <f t="shared" si="87"/>
        <v>0.25305697543737482</v>
      </c>
      <c r="N307" s="157">
        <f t="shared" si="87"/>
        <v>0.25216387243046212</v>
      </c>
      <c r="O307" s="157">
        <f t="shared" si="87"/>
        <v>0.29941675486737002</v>
      </c>
      <c r="P307" s="157">
        <f t="shared" si="87"/>
        <v>0.28582781468462437</v>
      </c>
      <c r="Q307" s="157">
        <f t="shared" si="87"/>
        <v>0.24517747085592556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</v>
      </c>
      <c r="D309" s="57">
        <f>RES_hhdet_in_tes!D$177</f>
        <v>0.11224268322737373</v>
      </c>
      <c r="E309" s="57">
        <f>RES_hhdet_in_tes!E$177</f>
        <v>0.15206326682022986</v>
      </c>
      <c r="F309" s="57">
        <f>RES_hhdet_in_tes!F$177</f>
        <v>0.13610436995264921</v>
      </c>
      <c r="G309" s="57">
        <f>RES_hhdet_in_tes!G$177</f>
        <v>8.6418307032559052E-2</v>
      </c>
      <c r="H309" s="57">
        <f>RES_hhdet_in_tes!H$177</f>
        <v>0.18579273990691805</v>
      </c>
      <c r="I309" s="57">
        <f>RES_hhdet_in_tes!I$177</f>
        <v>0.17999522211326799</v>
      </c>
      <c r="J309" s="57">
        <f>RES_hhdet_in_tes!J$177</f>
        <v>0.17948404282652433</v>
      </c>
      <c r="K309" s="57">
        <f>RES_hhdet_in_tes!K$177</f>
        <v>0.22712615909189177</v>
      </c>
      <c r="L309" s="57">
        <f>RES_hhdet_in_tes!L$177</f>
        <v>0.16110476427937859</v>
      </c>
      <c r="M309" s="57">
        <f>RES_hhdet_in_tes!M$177</f>
        <v>0.25305697543737482</v>
      </c>
      <c r="N309" s="57">
        <f>RES_hhdet_in_tes!N$177</f>
        <v>0.25216387243046212</v>
      </c>
      <c r="O309" s="57">
        <f>RES_hhdet_in_tes!O$177</f>
        <v>0.29941675486737002</v>
      </c>
      <c r="P309" s="57">
        <f>RES_hhdet_in_tes!P$177</f>
        <v>0.28582781468462437</v>
      </c>
      <c r="Q309" s="57">
        <f>RES_hhdet_in_tes!Q$177</f>
        <v>0.24517747085592556</v>
      </c>
    </row>
    <row r="311" spans="1:17" ht="12" customHeight="1" x14ac:dyDescent="0.25">
      <c r="A311" s="152" t="s">
        <v>191</v>
      </c>
      <c r="B311" s="175"/>
      <c r="C311" s="175" t="str">
        <f t="shared" ref="C311:Q326" si="88">IF(C293=0,"",C293/C275)</f>
        <v/>
      </c>
      <c r="D311" s="175">
        <f t="shared" si="88"/>
        <v>0.82478659087985895</v>
      </c>
      <c r="E311" s="175">
        <f t="shared" si="88"/>
        <v>0.82920399449314841</v>
      </c>
      <c r="F311" s="175">
        <f t="shared" si="88"/>
        <v>0.83316217447361274</v>
      </c>
      <c r="G311" s="175">
        <f t="shared" si="88"/>
        <v>0.83675941238372653</v>
      </c>
      <c r="H311" s="175">
        <f t="shared" si="88"/>
        <v>0.84072338028631655</v>
      </c>
      <c r="I311" s="175">
        <f t="shared" si="88"/>
        <v>0.84436083442427523</v>
      </c>
      <c r="J311" s="175">
        <f t="shared" si="88"/>
        <v>0.85073895488214712</v>
      </c>
      <c r="K311" s="175">
        <f t="shared" si="88"/>
        <v>0.85542049779689466</v>
      </c>
      <c r="L311" s="175">
        <f t="shared" si="88"/>
        <v>0.85923908872407018</v>
      </c>
      <c r="M311" s="175">
        <f t="shared" si="88"/>
        <v>0.86244573903882071</v>
      </c>
      <c r="N311" s="175">
        <f t="shared" si="88"/>
        <v>0.86517960978504205</v>
      </c>
      <c r="O311" s="175">
        <f t="shared" si="88"/>
        <v>0.86826773506646471</v>
      </c>
      <c r="P311" s="175">
        <f t="shared" si="88"/>
        <v>0.86856437436374534</v>
      </c>
      <c r="Q311" s="175">
        <f t="shared" si="88"/>
        <v>0.87813957502352813</v>
      </c>
    </row>
    <row r="312" spans="1:17" ht="12" customHeight="1" x14ac:dyDescent="0.25">
      <c r="A312" s="158" t="s">
        <v>65</v>
      </c>
      <c r="B312" s="169"/>
      <c r="C312" s="169" t="str">
        <f t="shared" si="88"/>
        <v/>
      </c>
      <c r="D312" s="169">
        <f t="shared" si="88"/>
        <v>0.83793266439514236</v>
      </c>
      <c r="E312" s="169">
        <f t="shared" si="88"/>
        <v>0.84235029779722048</v>
      </c>
      <c r="F312" s="169">
        <f t="shared" si="88"/>
        <v>0.84649471159726097</v>
      </c>
      <c r="G312" s="169">
        <f t="shared" si="88"/>
        <v>0.85055837942106927</v>
      </c>
      <c r="H312" s="169">
        <f t="shared" si="88"/>
        <v>0.85458560130934824</v>
      </c>
      <c r="I312" s="169">
        <f t="shared" si="88"/>
        <v>0.85838471716642195</v>
      </c>
      <c r="J312" s="169">
        <f t="shared" si="88"/>
        <v>0.86187520336789425</v>
      </c>
      <c r="K312" s="169">
        <f t="shared" si="88"/>
        <v>0.86563622750954239</v>
      </c>
      <c r="L312" s="169">
        <f t="shared" si="88"/>
        <v>0.87002901438985603</v>
      </c>
      <c r="M312" s="169">
        <f t="shared" si="88"/>
        <v>0.87387889499122506</v>
      </c>
      <c r="N312" s="169">
        <f t="shared" si="88"/>
        <v>0.87716562102731932</v>
      </c>
      <c r="O312" s="169">
        <f t="shared" si="88"/>
        <v>0.88038516171920045</v>
      </c>
      <c r="P312" s="169">
        <f t="shared" si="88"/>
        <v>0.88439566158791139</v>
      </c>
      <c r="Q312" s="169">
        <f t="shared" si="88"/>
        <v>0.89216828987451346</v>
      </c>
    </row>
    <row r="313" spans="1:17" ht="12" customHeight="1" x14ac:dyDescent="0.25">
      <c r="A313" s="23" t="s">
        <v>60</v>
      </c>
      <c r="B313" s="65"/>
      <c r="C313" s="65" t="str">
        <f t="shared" si="88"/>
        <v/>
      </c>
      <c r="D313" s="65">
        <f t="shared" si="88"/>
        <v>0.83793266439514236</v>
      </c>
      <c r="E313" s="65">
        <f t="shared" si="88"/>
        <v>0.84235029779722048</v>
      </c>
      <c r="F313" s="65">
        <f t="shared" si="88"/>
        <v>0.84649471159726097</v>
      </c>
      <c r="G313" s="65">
        <f t="shared" si="88"/>
        <v>0.85055837942106927</v>
      </c>
      <c r="H313" s="65">
        <f t="shared" si="88"/>
        <v>0.85458560130934824</v>
      </c>
      <c r="I313" s="65">
        <f t="shared" si="88"/>
        <v>0.85838471716642195</v>
      </c>
      <c r="J313" s="65">
        <f t="shared" si="88"/>
        <v>0.86187520336789425</v>
      </c>
      <c r="K313" s="65">
        <f t="shared" si="88"/>
        <v>0.86563622750954239</v>
      </c>
      <c r="L313" s="65">
        <f t="shared" si="88"/>
        <v>0.87002901438985603</v>
      </c>
      <c r="M313" s="65">
        <f t="shared" si="88"/>
        <v>0.87387889499122506</v>
      </c>
      <c r="N313" s="65">
        <f t="shared" si="88"/>
        <v>0.87716562102731932</v>
      </c>
      <c r="O313" s="65">
        <f t="shared" si="88"/>
        <v>0.88038516171920045</v>
      </c>
      <c r="P313" s="65">
        <f t="shared" si="88"/>
        <v>0.88439566158791139</v>
      </c>
      <c r="Q313" s="65">
        <f t="shared" si="88"/>
        <v>0.89216828987451346</v>
      </c>
    </row>
    <row r="314" spans="1:17" ht="12" customHeight="1" x14ac:dyDescent="0.25">
      <c r="A314" s="158" t="s">
        <v>112</v>
      </c>
      <c r="B314" s="169"/>
      <c r="C314" s="169" t="str">
        <f t="shared" si="88"/>
        <v/>
      </c>
      <c r="D314" s="169">
        <f t="shared" si="88"/>
        <v>2.0200737973756966</v>
      </c>
      <c r="E314" s="169">
        <f t="shared" si="88"/>
        <v>2.1070114723856368</v>
      </c>
      <c r="F314" s="169">
        <f t="shared" si="88"/>
        <v>2.2112978659607632</v>
      </c>
      <c r="G314" s="169">
        <f t="shared" si="88"/>
        <v>2.3492295592901096</v>
      </c>
      <c r="H314" s="169">
        <f t="shared" si="88"/>
        <v>2.4948166051989902</v>
      </c>
      <c r="I314" s="169">
        <f t="shared" si="88"/>
        <v>2.6573361413354828</v>
      </c>
      <c r="J314" s="169">
        <f t="shared" si="88"/>
        <v>2.9536780476621738</v>
      </c>
      <c r="K314" s="169">
        <f t="shared" si="88"/>
        <v>2.9393431535160675</v>
      </c>
      <c r="L314" s="169">
        <f t="shared" si="88"/>
        <v>3.2019812443964293</v>
      </c>
      <c r="M314" s="169">
        <f t="shared" si="88"/>
        <v>3.3862485219572589</v>
      </c>
      <c r="N314" s="169">
        <f t="shared" si="88"/>
        <v>3.5404047438321427</v>
      </c>
      <c r="O314" s="169">
        <f t="shared" si="88"/>
        <v>3.6679679522298332</v>
      </c>
      <c r="P314" s="169">
        <f t="shared" si="88"/>
        <v>3.7514845481471841</v>
      </c>
      <c r="Q314" s="169">
        <f t="shared" si="88"/>
        <v>3.8085469653044095</v>
      </c>
    </row>
    <row r="315" spans="1:17" ht="12" customHeight="1" x14ac:dyDescent="0.25">
      <c r="A315" s="23" t="s">
        <v>60</v>
      </c>
      <c r="B315" s="73"/>
      <c r="C315" s="73" t="str">
        <f t="shared" si="88"/>
        <v/>
      </c>
      <c r="D315" s="73">
        <f t="shared" si="88"/>
        <v>2.0200737973756966</v>
      </c>
      <c r="E315" s="73">
        <f t="shared" si="88"/>
        <v>2.1070114723856368</v>
      </c>
      <c r="F315" s="73">
        <f t="shared" si="88"/>
        <v>2.2112978659607632</v>
      </c>
      <c r="G315" s="73">
        <f t="shared" si="88"/>
        <v>2.3492295592901096</v>
      </c>
      <c r="H315" s="73">
        <f t="shared" si="88"/>
        <v>2.4948166051989902</v>
      </c>
      <c r="I315" s="73">
        <f t="shared" si="88"/>
        <v>2.6573361413354828</v>
      </c>
      <c r="J315" s="73">
        <f t="shared" si="88"/>
        <v>2.9536780476621738</v>
      </c>
      <c r="K315" s="73">
        <f t="shared" si="88"/>
        <v>2.9393431535160675</v>
      </c>
      <c r="L315" s="73">
        <f t="shared" si="88"/>
        <v>3.2019812443964293</v>
      </c>
      <c r="M315" s="73">
        <f t="shared" si="88"/>
        <v>3.3862485219572589</v>
      </c>
      <c r="N315" s="73">
        <f t="shared" si="88"/>
        <v>3.5404047438321427</v>
      </c>
      <c r="O315" s="73">
        <f t="shared" si="88"/>
        <v>3.6679679522298332</v>
      </c>
      <c r="P315" s="73">
        <f t="shared" si="88"/>
        <v>3.7514845481471841</v>
      </c>
      <c r="Q315" s="73">
        <f t="shared" si="88"/>
        <v>3.8085469653044095</v>
      </c>
    </row>
    <row r="316" spans="1:17" ht="12" customHeight="1" x14ac:dyDescent="0.25">
      <c r="A316" s="158" t="s">
        <v>63</v>
      </c>
      <c r="B316" s="169"/>
      <c r="C316" s="169" t="str">
        <f t="shared" si="88"/>
        <v/>
      </c>
      <c r="D316" s="169">
        <f t="shared" si="88"/>
        <v>0.75911138060408168</v>
      </c>
      <c r="E316" s="169">
        <f t="shared" si="88"/>
        <v>0.76361855108553767</v>
      </c>
      <c r="F316" s="169">
        <f t="shared" si="88"/>
        <v>0.76919519200683684</v>
      </c>
      <c r="G316" s="169">
        <f t="shared" si="88"/>
        <v>0.77291028177563059</v>
      </c>
      <c r="H316" s="169">
        <f t="shared" si="88"/>
        <v>0.77947095096401386</v>
      </c>
      <c r="I316" s="169">
        <f t="shared" si="88"/>
        <v>0.78694930913738903</v>
      </c>
      <c r="J316" s="169">
        <f t="shared" si="88"/>
        <v>0.79503982152657815</v>
      </c>
      <c r="K316" s="169">
        <f t="shared" si="88"/>
        <v>0.79680758573800159</v>
      </c>
      <c r="L316" s="169">
        <f t="shared" si="88"/>
        <v>0.79368660968150018</v>
      </c>
      <c r="M316" s="169">
        <f t="shared" si="88"/>
        <v>0.79413117456066473</v>
      </c>
      <c r="N316" s="169">
        <f t="shared" si="88"/>
        <v>0.7936951836684315</v>
      </c>
      <c r="O316" s="169">
        <f t="shared" si="88"/>
        <v>0.79475730210669204</v>
      </c>
      <c r="P316" s="169">
        <f t="shared" si="88"/>
        <v>0.79899295741120657</v>
      </c>
      <c r="Q316" s="169">
        <f t="shared" si="88"/>
        <v>0.8039893565759979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 t="str">
        <f t="shared" si="88"/>
        <v/>
      </c>
      <c r="D321" s="171">
        <f t="shared" si="88"/>
        <v>0.75426951443865209</v>
      </c>
      <c r="E321" s="171">
        <f t="shared" si="88"/>
        <v>0.75965582551769029</v>
      </c>
      <c r="F321" s="171">
        <f t="shared" si="88"/>
        <v>0.76528575308143376</v>
      </c>
      <c r="G321" s="171">
        <f t="shared" si="88"/>
        <v>0.7711828380367648</v>
      </c>
      <c r="H321" s="171">
        <f t="shared" si="88"/>
        <v>0.77773860437585685</v>
      </c>
      <c r="I321" s="171">
        <f t="shared" si="88"/>
        <v>0.78514357514741062</v>
      </c>
      <c r="J321" s="171">
        <f t="shared" si="88"/>
        <v>0.79313604203057986</v>
      </c>
      <c r="K321" s="171">
        <f t="shared" si="88"/>
        <v>0.792652778293928</v>
      </c>
      <c r="L321" s="171">
        <f t="shared" si="88"/>
        <v>0.79159395247385667</v>
      </c>
      <c r="M321" s="171">
        <f t="shared" si="88"/>
        <v>0.79182063728510999</v>
      </c>
      <c r="N321" s="171">
        <f t="shared" si="88"/>
        <v>0.79204793262064133</v>
      </c>
      <c r="O321" s="171">
        <f t="shared" si="88"/>
        <v>0.79260748316809104</v>
      </c>
      <c r="P321" s="171">
        <f t="shared" si="88"/>
        <v>0.79701955846444084</v>
      </c>
      <c r="Q321" s="171">
        <f t="shared" si="88"/>
        <v>0.80225234524799971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>
        <f t="shared" si="88"/>
        <v>0.81143475553536559</v>
      </c>
      <c r="E322" s="170">
        <f t="shared" si="88"/>
        <v>0.81526487699061023</v>
      </c>
      <c r="F322" s="170">
        <f t="shared" si="88"/>
        <v>0.8208109612664356</v>
      </c>
      <c r="G322" s="170">
        <f t="shared" si="88"/>
        <v>0.82564732183693135</v>
      </c>
      <c r="H322" s="170">
        <f t="shared" si="88"/>
        <v>0.83121767988426265</v>
      </c>
      <c r="I322" s="170">
        <f t="shared" si="88"/>
        <v>0.83557752280967934</v>
      </c>
      <c r="J322" s="170">
        <f t="shared" si="88"/>
        <v>0.83886495981977005</v>
      </c>
      <c r="K322" s="170">
        <f t="shared" si="88"/>
        <v>0.83782608460941099</v>
      </c>
      <c r="L322" s="170">
        <f t="shared" si="88"/>
        <v>0.83553361524014658</v>
      </c>
      <c r="M322" s="170">
        <f t="shared" si="88"/>
        <v>0.83420060307486399</v>
      </c>
      <c r="N322" s="170">
        <f t="shared" si="88"/>
        <v>0.83218310253204575</v>
      </c>
      <c r="O322" s="170">
        <f t="shared" si="88"/>
        <v>0.83762788091499851</v>
      </c>
      <c r="P322" s="170">
        <f t="shared" si="88"/>
        <v>0.84216460692434636</v>
      </c>
      <c r="Q322" s="170">
        <f t="shared" si="88"/>
        <v>0.84306553295552733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>
        <f t="shared" si="88"/>
        <v>0.74593344005734108</v>
      </c>
      <c r="E323" s="73">
        <f t="shared" si="88"/>
        <v>0.75092627948217949</v>
      </c>
      <c r="F323" s="73">
        <f t="shared" si="88"/>
        <v>0.75663705862517094</v>
      </c>
      <c r="G323" s="73">
        <f t="shared" si="88"/>
        <v>0.76192690298662735</v>
      </c>
      <c r="H323" s="73">
        <f t="shared" si="88"/>
        <v>0.76890697152695753</v>
      </c>
      <c r="I323" s="73">
        <f t="shared" si="88"/>
        <v>0.77530603740292325</v>
      </c>
      <c r="J323" s="73">
        <f t="shared" si="88"/>
        <v>0.78179703325226435</v>
      </c>
      <c r="K323" s="73">
        <f t="shared" si="88"/>
        <v>0.78267590107878926</v>
      </c>
      <c r="L323" s="73">
        <f t="shared" si="88"/>
        <v>0.78217285451968688</v>
      </c>
      <c r="M323" s="73">
        <f t="shared" si="88"/>
        <v>0.78456809824384699</v>
      </c>
      <c r="N323" s="73">
        <f t="shared" si="88"/>
        <v>0.78642156772157779</v>
      </c>
      <c r="O323" s="73">
        <f t="shared" si="88"/>
        <v>0.79121364222552382</v>
      </c>
      <c r="P323" s="73">
        <f t="shared" si="88"/>
        <v>0.79641887166843661</v>
      </c>
      <c r="Q323" s="73">
        <f t="shared" si="88"/>
        <v>0.79874408555306375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>
        <f t="shared" si="88"/>
        <v>1.0191287349077485</v>
      </c>
      <c r="E324" s="65">
        <f t="shared" si="88"/>
        <v>1.0197140194560432</v>
      </c>
      <c r="F324" s="65">
        <f t="shared" si="88"/>
        <v>1.0211220757732828</v>
      </c>
      <c r="G324" s="65">
        <f t="shared" si="88"/>
        <v>1.023083560305978</v>
      </c>
      <c r="H324" s="65">
        <f t="shared" si="88"/>
        <v>1.0239619544917253</v>
      </c>
      <c r="I324" s="65">
        <f t="shared" si="88"/>
        <v>1.0238209221002958</v>
      </c>
      <c r="J324" s="65">
        <f t="shared" si="88"/>
        <v>1.0224070973180024</v>
      </c>
      <c r="K324" s="65">
        <f t="shared" si="88"/>
        <v>1.0204570372954065</v>
      </c>
      <c r="L324" s="65">
        <f t="shared" si="88"/>
        <v>1.0181258005765754</v>
      </c>
      <c r="M324" s="65">
        <f t="shared" si="88"/>
        <v>1.0141820386030564</v>
      </c>
      <c r="N324" s="65">
        <f t="shared" si="88"/>
        <v>1.0105762057646825</v>
      </c>
      <c r="O324" s="65">
        <f t="shared" si="88"/>
        <v>1.011951044792945</v>
      </c>
      <c r="P324" s="65">
        <f t="shared" si="88"/>
        <v>1.011352836214896</v>
      </c>
      <c r="Q324" s="65">
        <f t="shared" si="88"/>
        <v>1.0084036381476063</v>
      </c>
    </row>
    <row r="325" spans="1:17" ht="12" customHeight="1" x14ac:dyDescent="0.25">
      <c r="A325" s="158" t="s">
        <v>62</v>
      </c>
      <c r="B325" s="169"/>
      <c r="C325" s="169" t="str">
        <f t="shared" si="88"/>
        <v/>
      </c>
      <c r="D325" s="169">
        <f t="shared" si="88"/>
        <v>0.82741215596482376</v>
      </c>
      <c r="E325" s="169">
        <f t="shared" si="88"/>
        <v>0.83082984651660541</v>
      </c>
      <c r="F325" s="169">
        <f t="shared" si="88"/>
        <v>0.83426953252784197</v>
      </c>
      <c r="G325" s="169">
        <f t="shared" si="88"/>
        <v>0.83794314234761191</v>
      </c>
      <c r="H325" s="169">
        <f t="shared" si="88"/>
        <v>0.84214679080680566</v>
      </c>
      <c r="I325" s="169">
        <f t="shared" si="88"/>
        <v>0.8464108084418841</v>
      </c>
      <c r="J325" s="169">
        <f t="shared" si="88"/>
        <v>0.85109316512104882</v>
      </c>
      <c r="K325" s="169">
        <f t="shared" si="88"/>
        <v>0.85102569266850525</v>
      </c>
      <c r="L325" s="169">
        <f t="shared" si="88"/>
        <v>0.85198837532244509</v>
      </c>
      <c r="M325" s="169">
        <f t="shared" si="88"/>
        <v>0.85075000481508534</v>
      </c>
      <c r="N325" s="169">
        <f t="shared" si="88"/>
        <v>0.85148648910783409</v>
      </c>
      <c r="O325" s="169">
        <f t="shared" si="88"/>
        <v>0.85226211284314413</v>
      </c>
      <c r="P325" s="169">
        <f t="shared" si="88"/>
        <v>0.85204187405125154</v>
      </c>
      <c r="Q325" s="169">
        <f t="shared" si="88"/>
        <v>0.85277742219761599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 t="str">
        <f t="shared" ref="C327:Q327" si="89">IF(C309=0,"",C309/C291)</f>
        <v/>
      </c>
      <c r="D327" s="65">
        <f t="shared" si="89"/>
        <v>0.82741215596482376</v>
      </c>
      <c r="E327" s="65">
        <f t="shared" si="89"/>
        <v>0.83082984651660541</v>
      </c>
      <c r="F327" s="65">
        <f t="shared" si="89"/>
        <v>0.83426953252784197</v>
      </c>
      <c r="G327" s="65">
        <f t="shared" si="89"/>
        <v>0.83794314234761191</v>
      </c>
      <c r="H327" s="65">
        <f t="shared" si="89"/>
        <v>0.84214679080680566</v>
      </c>
      <c r="I327" s="65">
        <f t="shared" si="89"/>
        <v>0.8464108084418841</v>
      </c>
      <c r="J327" s="65">
        <f t="shared" si="89"/>
        <v>0.85109316512104882</v>
      </c>
      <c r="K327" s="65">
        <f t="shared" si="89"/>
        <v>0.85102569266850525</v>
      </c>
      <c r="L327" s="65">
        <f t="shared" si="89"/>
        <v>0.85198837532244509</v>
      </c>
      <c r="M327" s="65">
        <f t="shared" si="89"/>
        <v>0.85075000481508534</v>
      </c>
      <c r="N327" s="65">
        <f t="shared" si="89"/>
        <v>0.85148648910783409</v>
      </c>
      <c r="O327" s="65">
        <f t="shared" si="89"/>
        <v>0.85226211284314413</v>
      </c>
      <c r="P327" s="65">
        <f t="shared" si="89"/>
        <v>0.85204187405125154</v>
      </c>
      <c r="Q327" s="65">
        <f t="shared" si="89"/>
        <v>0.85277742219761599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0</v>
      </c>
      <c r="D347" s="168">
        <f t="shared" si="97"/>
        <v>16621.420973484685</v>
      </c>
      <c r="E347" s="168">
        <f t="shared" si="97"/>
        <v>17046.561197777264</v>
      </c>
      <c r="F347" s="168">
        <f t="shared" si="97"/>
        <v>16177.672416376048</v>
      </c>
      <c r="G347" s="168">
        <f t="shared" si="97"/>
        <v>15559.321056967545</v>
      </c>
      <c r="H347" s="168">
        <f t="shared" si="97"/>
        <v>15596.985347525313</v>
      </c>
      <c r="I347" s="168">
        <f t="shared" si="97"/>
        <v>14374.968550345193</v>
      </c>
      <c r="J347" s="168">
        <f t="shared" si="97"/>
        <v>16471.558501548436</v>
      </c>
      <c r="K347" s="168">
        <f t="shared" si="97"/>
        <v>16975.672017600122</v>
      </c>
      <c r="L347" s="168">
        <f t="shared" si="97"/>
        <v>19247.293379421459</v>
      </c>
      <c r="M347" s="168">
        <f t="shared" si="97"/>
        <v>16420.441986302205</v>
      </c>
      <c r="N347" s="168">
        <f t="shared" si="97"/>
        <v>18578.936798940718</v>
      </c>
      <c r="O347" s="168">
        <f t="shared" si="97"/>
        <v>19465.940287061519</v>
      </c>
      <c r="P347" s="168">
        <f t="shared" si="97"/>
        <v>15005.778337232437</v>
      </c>
      <c r="Q347" s="168">
        <f t="shared" si="97"/>
        <v>16052.55641443983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0</v>
      </c>
      <c r="D348" s="157">
        <f t="shared" si="98"/>
        <v>12880.303282629746</v>
      </c>
      <c r="E348" s="157">
        <f t="shared" si="98"/>
        <v>13305.496947985934</v>
      </c>
      <c r="F348" s="157">
        <f t="shared" si="98"/>
        <v>12501.319551529601</v>
      </c>
      <c r="G348" s="157">
        <f t="shared" si="98"/>
        <v>11860.197851539355</v>
      </c>
      <c r="H348" s="157">
        <f t="shared" si="98"/>
        <v>11832.865445408665</v>
      </c>
      <c r="I348" s="157">
        <f t="shared" si="98"/>
        <v>10512.507551504839</v>
      </c>
      <c r="J348" s="157">
        <f t="shared" si="98"/>
        <v>12498.70117352769</v>
      </c>
      <c r="K348" s="157">
        <f t="shared" si="98"/>
        <v>12900.536644096135</v>
      </c>
      <c r="L348" s="157">
        <f t="shared" si="98"/>
        <v>15033.050861946042</v>
      </c>
      <c r="M348" s="157">
        <f t="shared" si="98"/>
        <v>11825.728691059554</v>
      </c>
      <c r="N348" s="157">
        <f t="shared" si="98"/>
        <v>13664.021579151064</v>
      </c>
      <c r="O348" s="157">
        <f t="shared" si="98"/>
        <v>14708.62403572746</v>
      </c>
      <c r="P348" s="157">
        <f t="shared" si="98"/>
        <v>10269.164710188554</v>
      </c>
      <c r="Q348" s="157">
        <f t="shared" si="98"/>
        <v>11296.070733604351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0</v>
      </c>
      <c r="D349" s="57">
        <f t="shared" ref="D349:Q349" si="99">IF(D277=0,0,D277/0.086*1000000/D$49)</f>
        <v>12880.303282629746</v>
      </c>
      <c r="E349" s="57">
        <f t="shared" si="99"/>
        <v>13305.496947985934</v>
      </c>
      <c r="F349" s="57">
        <f t="shared" si="99"/>
        <v>12501.319551529601</v>
      </c>
      <c r="G349" s="57">
        <f t="shared" si="99"/>
        <v>11860.197851539355</v>
      </c>
      <c r="H349" s="57">
        <f t="shared" si="99"/>
        <v>11832.865445408665</v>
      </c>
      <c r="I349" s="57">
        <f t="shared" si="99"/>
        <v>10512.507551504839</v>
      </c>
      <c r="J349" s="57">
        <f t="shared" si="99"/>
        <v>12498.70117352769</v>
      </c>
      <c r="K349" s="57">
        <f t="shared" si="99"/>
        <v>12900.536644096135</v>
      </c>
      <c r="L349" s="57">
        <f t="shared" si="99"/>
        <v>15033.050861946042</v>
      </c>
      <c r="M349" s="57">
        <f t="shared" si="99"/>
        <v>11825.728691059554</v>
      </c>
      <c r="N349" s="57">
        <f t="shared" si="99"/>
        <v>13664.021579151064</v>
      </c>
      <c r="O349" s="57">
        <f t="shared" si="99"/>
        <v>14708.62403572746</v>
      </c>
      <c r="P349" s="57">
        <f t="shared" si="99"/>
        <v>10269.164710188554</v>
      </c>
      <c r="Q349" s="57">
        <f t="shared" si="99"/>
        <v>11296.070733604351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</v>
      </c>
      <c r="D350" s="157">
        <f t="shared" si="100"/>
        <v>13.851516958158223</v>
      </c>
      <c r="E350" s="157">
        <f t="shared" si="100"/>
        <v>8.9835955250379307</v>
      </c>
      <c r="F350" s="157">
        <f t="shared" si="100"/>
        <v>8.6508758999430633</v>
      </c>
      <c r="G350" s="157">
        <f t="shared" si="100"/>
        <v>10.151088842264089</v>
      </c>
      <c r="H350" s="157">
        <f t="shared" si="100"/>
        <v>6.2858275142058613</v>
      </c>
      <c r="I350" s="157">
        <f t="shared" si="100"/>
        <v>9.727659462035513</v>
      </c>
      <c r="J350" s="157">
        <f t="shared" si="100"/>
        <v>13.140730658348886</v>
      </c>
      <c r="K350" s="157">
        <f t="shared" si="100"/>
        <v>24.996768642074215</v>
      </c>
      <c r="L350" s="157">
        <f t="shared" si="100"/>
        <v>23.732535792399052</v>
      </c>
      <c r="M350" s="157">
        <f t="shared" si="100"/>
        <v>44.360704865224982</v>
      </c>
      <c r="N350" s="157">
        <f t="shared" si="100"/>
        <v>43.876760777695743</v>
      </c>
      <c r="O350" s="157">
        <f t="shared" si="100"/>
        <v>36.983988296560696</v>
      </c>
      <c r="P350" s="157">
        <f t="shared" si="100"/>
        <v>35.813731424027786</v>
      </c>
      <c r="Q350" s="157">
        <f t="shared" si="100"/>
        <v>46.48229049729396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</v>
      </c>
      <c r="D351" s="156">
        <f t="shared" ref="D351:Q351" si="101">IF(D279=0,0,D279/0.086*1000000/D$49)</f>
        <v>13.851516958158223</v>
      </c>
      <c r="E351" s="156">
        <f t="shared" si="101"/>
        <v>8.9835955250379307</v>
      </c>
      <c r="F351" s="156">
        <f t="shared" si="101"/>
        <v>8.6508758999430633</v>
      </c>
      <c r="G351" s="156">
        <f t="shared" si="101"/>
        <v>10.151088842264089</v>
      </c>
      <c r="H351" s="156">
        <f t="shared" si="101"/>
        <v>6.2858275142058613</v>
      </c>
      <c r="I351" s="156">
        <f t="shared" si="101"/>
        <v>9.727659462035513</v>
      </c>
      <c r="J351" s="156">
        <f t="shared" si="101"/>
        <v>13.140730658348886</v>
      </c>
      <c r="K351" s="156">
        <f t="shared" si="101"/>
        <v>24.996768642074215</v>
      </c>
      <c r="L351" s="156">
        <f t="shared" si="101"/>
        <v>23.732535792399052</v>
      </c>
      <c r="M351" s="156">
        <f t="shared" si="101"/>
        <v>44.360704865224982</v>
      </c>
      <c r="N351" s="156">
        <f t="shared" si="101"/>
        <v>43.876760777695743</v>
      </c>
      <c r="O351" s="156">
        <f t="shared" si="101"/>
        <v>36.983988296560696</v>
      </c>
      <c r="P351" s="156">
        <f t="shared" si="101"/>
        <v>35.813731424027786</v>
      </c>
      <c r="Q351" s="156">
        <f t="shared" si="101"/>
        <v>46.48229049729396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0</v>
      </c>
      <c r="D352" s="157">
        <f t="shared" ref="D352:Q352" si="102">IF(D280=0,0,D280/0.086*1000000/SUM(D$53:D$56))</f>
        <v>2864.8010766838515</v>
      </c>
      <c r="E352" s="157">
        <f t="shared" si="102"/>
        <v>2863.5843674627795</v>
      </c>
      <c r="F352" s="157">
        <f t="shared" si="102"/>
        <v>2806.9104616544091</v>
      </c>
      <c r="G352" s="157">
        <f t="shared" si="102"/>
        <v>2819.7813114747369</v>
      </c>
      <c r="H352" s="157">
        <f t="shared" si="102"/>
        <v>2868.3473863491226</v>
      </c>
      <c r="I352" s="157">
        <f t="shared" si="102"/>
        <v>2908.7760129246299</v>
      </c>
      <c r="J352" s="157">
        <f t="shared" si="102"/>
        <v>3001.1656682897619</v>
      </c>
      <c r="K352" s="157">
        <f t="shared" si="102"/>
        <v>3063.1862211406456</v>
      </c>
      <c r="L352" s="157">
        <f t="shared" si="102"/>
        <v>3214.6629599974935</v>
      </c>
      <c r="M352" s="157">
        <f t="shared" si="102"/>
        <v>3425.4214609158753</v>
      </c>
      <c r="N352" s="157">
        <f t="shared" si="102"/>
        <v>3710.8975203508253</v>
      </c>
      <c r="O352" s="157">
        <f t="shared" si="102"/>
        <v>3586.1851446732267</v>
      </c>
      <c r="P352" s="157">
        <f t="shared" si="102"/>
        <v>3546.7879284395158</v>
      </c>
      <c r="Q352" s="157">
        <f t="shared" si="102"/>
        <v>3591.5663968195718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0</v>
      </c>
      <c r="D357" s="162">
        <f t="shared" ref="D357:Q357" si="106">IF(D285=0,0,D285/0.086*1000000/D$55)</f>
        <v>2902.4213778098328</v>
      </c>
      <c r="E357" s="162">
        <f t="shared" si="106"/>
        <v>2894.9499196827855</v>
      </c>
      <c r="F357" s="162">
        <f t="shared" si="106"/>
        <v>2836.2015644925473</v>
      </c>
      <c r="G357" s="162">
        <f t="shared" si="106"/>
        <v>2832.8485946288461</v>
      </c>
      <c r="H357" s="162">
        <f t="shared" si="106"/>
        <v>2881.9967238348186</v>
      </c>
      <c r="I357" s="162">
        <f t="shared" si="106"/>
        <v>2924.3687477052845</v>
      </c>
      <c r="J357" s="162">
        <f t="shared" si="106"/>
        <v>3020.8612149623018</v>
      </c>
      <c r="K357" s="162">
        <f t="shared" si="106"/>
        <v>3109.9883880544744</v>
      </c>
      <c r="L357" s="162">
        <f t="shared" si="106"/>
        <v>3241.6994334920159</v>
      </c>
      <c r="M357" s="162">
        <f t="shared" si="106"/>
        <v>3461.7528652783262</v>
      </c>
      <c r="N357" s="162">
        <f t="shared" si="106"/>
        <v>3743.7057470278514</v>
      </c>
      <c r="O357" s="162">
        <f t="shared" si="106"/>
        <v>3622.5258950764746</v>
      </c>
      <c r="P357" s="162">
        <f t="shared" si="106"/>
        <v>3579.2423993578923</v>
      </c>
      <c r="Q357" s="162">
        <f t="shared" si="106"/>
        <v>3623.2365911675256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2512.82935816592</v>
      </c>
      <c r="E358" s="160">
        <f t="shared" si="107"/>
        <v>2509.2585984450402</v>
      </c>
      <c r="F358" s="160">
        <f t="shared" si="107"/>
        <v>2470.1030262044378</v>
      </c>
      <c r="G358" s="160">
        <f t="shared" si="107"/>
        <v>2471.7078486425103</v>
      </c>
      <c r="H358" s="160">
        <f t="shared" si="107"/>
        <v>2512.8526111138362</v>
      </c>
      <c r="I358" s="160">
        <f t="shared" si="107"/>
        <v>2543.547589252581</v>
      </c>
      <c r="J358" s="160">
        <f t="shared" si="107"/>
        <v>2609.5112031266449</v>
      </c>
      <c r="K358" s="160">
        <f t="shared" si="107"/>
        <v>2666.9525770726732</v>
      </c>
      <c r="L358" s="160">
        <f t="shared" si="107"/>
        <v>2755.1580929920092</v>
      </c>
      <c r="M358" s="160">
        <f t="shared" si="107"/>
        <v>2897.9723837786592</v>
      </c>
      <c r="N358" s="160">
        <f t="shared" si="107"/>
        <v>3080.195805552712</v>
      </c>
      <c r="O358" s="160">
        <f t="shared" si="107"/>
        <v>2988.3616152300319</v>
      </c>
      <c r="P358" s="160">
        <f t="shared" si="107"/>
        <v>2959.6867851837578</v>
      </c>
      <c r="Q358" s="160">
        <f t="shared" si="107"/>
        <v>3001.3854120792821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1910.3532846969626</v>
      </c>
      <c r="E359" s="156">
        <f t="shared" si="108"/>
        <v>1908.6278590161392</v>
      </c>
      <c r="F359" s="156">
        <f t="shared" si="108"/>
        <v>1870.7641569301616</v>
      </c>
      <c r="G359" s="156">
        <f t="shared" si="108"/>
        <v>1868.6282220010553</v>
      </c>
      <c r="H359" s="156">
        <f t="shared" si="108"/>
        <v>1898.9550727244921</v>
      </c>
      <c r="I359" s="156">
        <f t="shared" si="108"/>
        <v>1926.6694831636407</v>
      </c>
      <c r="J359" s="156">
        <f t="shared" si="108"/>
        <v>1990.5869935539813</v>
      </c>
      <c r="K359" s="156">
        <f t="shared" si="108"/>
        <v>2048.3882685943477</v>
      </c>
      <c r="L359" s="156">
        <f t="shared" si="108"/>
        <v>2132.0790672622829</v>
      </c>
      <c r="M359" s="156">
        <f t="shared" si="108"/>
        <v>2271.557332005088</v>
      </c>
      <c r="N359" s="156">
        <f t="shared" si="108"/>
        <v>2451.3688100044328</v>
      </c>
      <c r="O359" s="156">
        <f t="shared" si="108"/>
        <v>2360.0017283849102</v>
      </c>
      <c r="P359" s="156">
        <f t="shared" si="108"/>
        <v>2329.758200368748</v>
      </c>
      <c r="Q359" s="156">
        <f t="shared" si="108"/>
        <v>2366.9008678274399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602.47607346895711</v>
      </c>
      <c r="E360" s="57">
        <f t="shared" si="108"/>
        <v>600.63073942890082</v>
      </c>
      <c r="F360" s="57">
        <f t="shared" si="108"/>
        <v>599.33886927427625</v>
      </c>
      <c r="G360" s="57">
        <f t="shared" si="108"/>
        <v>603.07962664145521</v>
      </c>
      <c r="H360" s="57">
        <f t="shared" si="108"/>
        <v>613.89753838934439</v>
      </c>
      <c r="I360" s="57">
        <f t="shared" si="108"/>
        <v>616.8781060889404</v>
      </c>
      <c r="J360" s="57">
        <f t="shared" si="108"/>
        <v>618.92420957266324</v>
      </c>
      <c r="K360" s="57">
        <f t="shared" si="108"/>
        <v>618.56430847832576</v>
      </c>
      <c r="L360" s="57">
        <f t="shared" si="108"/>
        <v>623.0790257297258</v>
      </c>
      <c r="M360" s="57">
        <f t="shared" si="108"/>
        <v>626.41505177357135</v>
      </c>
      <c r="N360" s="57">
        <f t="shared" si="108"/>
        <v>628.82699554827968</v>
      </c>
      <c r="O360" s="57">
        <f t="shared" si="108"/>
        <v>628.35988684512176</v>
      </c>
      <c r="P360" s="57">
        <f t="shared" si="108"/>
        <v>629.92858481500912</v>
      </c>
      <c r="Q360" s="57">
        <f t="shared" si="108"/>
        <v>634.48454425184252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0</v>
      </c>
      <c r="D361" s="157">
        <f t="shared" ref="D361:Q361" si="109">IF(D289=0,0,D289/0.086*1000000/SUM(D$58:D$59))</f>
        <v>862.46509721292716</v>
      </c>
      <c r="E361" s="157">
        <f t="shared" si="109"/>
        <v>868.49628680351213</v>
      </c>
      <c r="F361" s="157">
        <f t="shared" si="109"/>
        <v>860.79152729209363</v>
      </c>
      <c r="G361" s="157">
        <f t="shared" si="109"/>
        <v>869.19080511118887</v>
      </c>
      <c r="H361" s="157">
        <f t="shared" si="109"/>
        <v>889.48668825331822</v>
      </c>
      <c r="I361" s="157">
        <f t="shared" si="109"/>
        <v>943.95732645368741</v>
      </c>
      <c r="J361" s="157">
        <f t="shared" si="109"/>
        <v>958.5509290726327</v>
      </c>
      <c r="K361" s="157">
        <f t="shared" si="109"/>
        <v>986.95238372126414</v>
      </c>
      <c r="L361" s="157">
        <f t="shared" si="109"/>
        <v>975.84702168552508</v>
      </c>
      <c r="M361" s="157">
        <f t="shared" si="109"/>
        <v>1124.9311294615497</v>
      </c>
      <c r="N361" s="157">
        <f t="shared" si="109"/>
        <v>1160.1409386611347</v>
      </c>
      <c r="O361" s="157">
        <f t="shared" si="109"/>
        <v>1134.1471183642716</v>
      </c>
      <c r="P361" s="157">
        <f t="shared" si="109"/>
        <v>1154.0119671803398</v>
      </c>
      <c r="Q361" s="157">
        <f t="shared" si="109"/>
        <v>1118.4369935186157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0</v>
      </c>
      <c r="D363" s="57">
        <f t="shared" ref="D363:Q363" si="111">IF(D291=0,0,D291/0.086*1000000/D$59)</f>
        <v>862.46509721292716</v>
      </c>
      <c r="E363" s="57">
        <f t="shared" si="111"/>
        <v>868.49628680351213</v>
      </c>
      <c r="F363" s="57">
        <f t="shared" si="111"/>
        <v>860.79152729209363</v>
      </c>
      <c r="G363" s="57">
        <f t="shared" si="111"/>
        <v>869.19080511118887</v>
      </c>
      <c r="H363" s="57">
        <f t="shared" si="111"/>
        <v>889.48668825331822</v>
      </c>
      <c r="I363" s="57">
        <f t="shared" si="111"/>
        <v>943.95732645368741</v>
      </c>
      <c r="J363" s="57">
        <f t="shared" si="111"/>
        <v>958.5509290726327</v>
      </c>
      <c r="K363" s="57">
        <f t="shared" si="111"/>
        <v>986.95238372126414</v>
      </c>
      <c r="L363" s="57">
        <f t="shared" si="111"/>
        <v>975.84702168552508</v>
      </c>
      <c r="M363" s="57">
        <f t="shared" si="111"/>
        <v>1124.9311294615497</v>
      </c>
      <c r="N363" s="57">
        <f t="shared" si="111"/>
        <v>1160.1409386611347</v>
      </c>
      <c r="O363" s="57">
        <f t="shared" si="111"/>
        <v>1134.1471183642716</v>
      </c>
      <c r="P363" s="57">
        <f t="shared" si="111"/>
        <v>1154.0119671803398</v>
      </c>
      <c r="Q363" s="57">
        <f t="shared" si="111"/>
        <v>1118.4369935186157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0</v>
      </c>
      <c r="D365" s="168">
        <f t="shared" si="112"/>
        <v>13709.12514029942</v>
      </c>
      <c r="E365" s="168">
        <f t="shared" si="112"/>
        <v>14135.076637568814</v>
      </c>
      <c r="F365" s="168">
        <f t="shared" si="112"/>
        <v>13478.624728349649</v>
      </c>
      <c r="G365" s="168">
        <f t="shared" si="112"/>
        <v>13019.408344717904</v>
      </c>
      <c r="H365" s="168">
        <f t="shared" si="112"/>
        <v>13112.750243647632</v>
      </c>
      <c r="I365" s="168">
        <f t="shared" si="112"/>
        <v>12137.660439992182</v>
      </c>
      <c r="J365" s="168">
        <f t="shared" si="112"/>
        <v>14012.996464887459</v>
      </c>
      <c r="K365" s="168">
        <f t="shared" si="112"/>
        <v>14521.337807732309</v>
      </c>
      <c r="L365" s="168">
        <f t="shared" si="112"/>
        <v>16538.026823738921</v>
      </c>
      <c r="M365" s="168">
        <f t="shared" si="112"/>
        <v>14161.740224220483</v>
      </c>
      <c r="N365" s="168">
        <f t="shared" si="112"/>
        <v>16074.117289928488</v>
      </c>
      <c r="O365" s="168">
        <f t="shared" si="112"/>
        <v>16901.647883985956</v>
      </c>
      <c r="P365" s="168">
        <f t="shared" si="112"/>
        <v>13033.484473319335</v>
      </c>
      <c r="Q365" s="168">
        <f t="shared" si="112"/>
        <v>14096.385067817399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0</v>
      </c>
      <c r="D366" s="157">
        <f t="shared" si="113"/>
        <v>10792.826847831442</v>
      </c>
      <c r="E366" s="157">
        <f t="shared" si="113"/>
        <v>11207.889316475961</v>
      </c>
      <c r="F366" s="157">
        <f t="shared" si="113"/>
        <v>10582.300888357249</v>
      </c>
      <c r="G366" s="157">
        <f t="shared" si="113"/>
        <v>10087.790664218561</v>
      </c>
      <c r="H366" s="157">
        <f t="shared" si="113"/>
        <v>10112.196431877173</v>
      </c>
      <c r="I366" s="157">
        <f t="shared" si="113"/>
        <v>9023.7758213083562</v>
      </c>
      <c r="J366" s="157">
        <f t="shared" si="113"/>
        <v>10772.320615768716</v>
      </c>
      <c r="K366" s="157">
        <f t="shared" si="113"/>
        <v>11167.171873443991</v>
      </c>
      <c r="L366" s="157">
        <f t="shared" si="113"/>
        <v>13079.190424691489</v>
      </c>
      <c r="M366" s="157">
        <f t="shared" si="113"/>
        <v>10334.254721009147</v>
      </c>
      <c r="N366" s="157">
        <f t="shared" si="113"/>
        <v>11985.609974206734</v>
      </c>
      <c r="O366" s="157">
        <f t="shared" si="113"/>
        <v>12949.254350360839</v>
      </c>
      <c r="P366" s="157">
        <f t="shared" si="113"/>
        <v>9082.0047178224377</v>
      </c>
      <c r="Q366" s="157">
        <f t="shared" si="113"/>
        <v>10077.996108701333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0</v>
      </c>
      <c r="D367" s="57">
        <f t="shared" si="114"/>
        <v>10792.826847831442</v>
      </c>
      <c r="E367" s="57">
        <f t="shared" si="114"/>
        <v>11207.889316475961</v>
      </c>
      <c r="F367" s="57">
        <f t="shared" si="114"/>
        <v>10582.300888357249</v>
      </c>
      <c r="G367" s="57">
        <f t="shared" si="114"/>
        <v>10087.790664218561</v>
      </c>
      <c r="H367" s="57">
        <f t="shared" si="114"/>
        <v>10112.196431877173</v>
      </c>
      <c r="I367" s="57">
        <f t="shared" si="114"/>
        <v>9023.7758213083562</v>
      </c>
      <c r="J367" s="57">
        <f t="shared" si="114"/>
        <v>10772.320615768716</v>
      </c>
      <c r="K367" s="57">
        <f t="shared" si="114"/>
        <v>11167.171873443991</v>
      </c>
      <c r="L367" s="57">
        <f t="shared" si="114"/>
        <v>13079.190424691489</v>
      </c>
      <c r="M367" s="57">
        <f t="shared" si="114"/>
        <v>10334.254721009147</v>
      </c>
      <c r="N367" s="57">
        <f t="shared" si="114"/>
        <v>11985.609974206734</v>
      </c>
      <c r="O367" s="57">
        <f t="shared" si="114"/>
        <v>12949.254350360839</v>
      </c>
      <c r="P367" s="57">
        <f t="shared" si="114"/>
        <v>9082.0047178224377</v>
      </c>
      <c r="Q367" s="57">
        <f t="shared" si="114"/>
        <v>10077.996108701333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</v>
      </c>
      <c r="D368" s="157">
        <f t="shared" si="115"/>
        <v>27.981086461080544</v>
      </c>
      <c r="E368" s="157">
        <f t="shared" si="115"/>
        <v>18.928538834527192</v>
      </c>
      <c r="F368" s="157">
        <f t="shared" si="115"/>
        <v>19.129663416235491</v>
      </c>
      <c r="G368" s="157">
        <f t="shared" si="115"/>
        <v>23.847237967226814</v>
      </c>
      <c r="H368" s="157">
        <f t="shared" si="115"/>
        <v>15.681986859857474</v>
      </c>
      <c r="I368" s="157">
        <f t="shared" si="115"/>
        <v>25.849661059071053</v>
      </c>
      <c r="J368" s="157">
        <f t="shared" si="115"/>
        <v>38.813487675806407</v>
      </c>
      <c r="K368" s="157">
        <f t="shared" si="115"/>
        <v>73.474080768105964</v>
      </c>
      <c r="L368" s="157">
        <f t="shared" si="115"/>
        <v>75.991134489228713</v>
      </c>
      <c r="M368" s="157">
        <f t="shared" si="115"/>
        <v>150.21637128285028</v>
      </c>
      <c r="N368" s="157">
        <f t="shared" si="115"/>
        <v>155.34149200134209</v>
      </c>
      <c r="O368" s="157">
        <f t="shared" si="115"/>
        <v>135.65608381742783</v>
      </c>
      <c r="P368" s="157">
        <f t="shared" si="115"/>
        <v>134.35466004873348</v>
      </c>
      <c r="Q368" s="157">
        <f t="shared" si="115"/>
        <v>177.02998641386688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</v>
      </c>
      <c r="D369" s="156">
        <f t="shared" si="116"/>
        <v>27.981086461080544</v>
      </c>
      <c r="E369" s="156">
        <f t="shared" si="116"/>
        <v>18.928538834527192</v>
      </c>
      <c r="F369" s="156">
        <f t="shared" si="116"/>
        <v>19.129663416235491</v>
      </c>
      <c r="G369" s="156">
        <f t="shared" si="116"/>
        <v>23.847237967226814</v>
      </c>
      <c r="H369" s="156">
        <f t="shared" si="116"/>
        <v>15.681986859857474</v>
      </c>
      <c r="I369" s="156">
        <f t="shared" si="116"/>
        <v>25.849661059071053</v>
      </c>
      <c r="J369" s="156">
        <f t="shared" si="116"/>
        <v>38.813487675806407</v>
      </c>
      <c r="K369" s="156">
        <f t="shared" si="116"/>
        <v>73.474080768105964</v>
      </c>
      <c r="L369" s="156">
        <f t="shared" si="116"/>
        <v>75.991134489228713</v>
      </c>
      <c r="M369" s="156">
        <f t="shared" si="116"/>
        <v>150.21637128285028</v>
      </c>
      <c r="N369" s="156">
        <f t="shared" si="116"/>
        <v>155.34149200134209</v>
      </c>
      <c r="O369" s="156">
        <f t="shared" si="116"/>
        <v>135.65608381742783</v>
      </c>
      <c r="P369" s="156">
        <f t="shared" si="116"/>
        <v>134.35466004873348</v>
      </c>
      <c r="Q369" s="156">
        <f t="shared" si="116"/>
        <v>177.02998641386688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0</v>
      </c>
      <c r="D370" s="157">
        <f t="shared" si="117"/>
        <v>2174.7031004775381</v>
      </c>
      <c r="E370" s="157">
        <f t="shared" si="117"/>
        <v>2186.6861455931235</v>
      </c>
      <c r="F370" s="157">
        <f t="shared" si="117"/>
        <v>2159.0620314982621</v>
      </c>
      <c r="G370" s="157">
        <f t="shared" si="117"/>
        <v>2179.4379679975959</v>
      </c>
      <c r="H370" s="157">
        <f t="shared" si="117"/>
        <v>2235.7934649326944</v>
      </c>
      <c r="I370" s="157">
        <f t="shared" si="117"/>
        <v>2289.059273806447</v>
      </c>
      <c r="J370" s="157">
        <f t="shared" si="117"/>
        <v>2386.0462172887865</v>
      </c>
      <c r="K370" s="157">
        <f t="shared" si="117"/>
        <v>2440.7700175329896</v>
      </c>
      <c r="L370" s="157">
        <f t="shared" si="117"/>
        <v>2551.4349459891068</v>
      </c>
      <c r="M370" s="157">
        <f t="shared" si="117"/>
        <v>2720.2339681224325</v>
      </c>
      <c r="N370" s="157">
        <f t="shared" si="117"/>
        <v>2945.3214889895748</v>
      </c>
      <c r="O370" s="157">
        <f t="shared" si="117"/>
        <v>2850.1468304355908</v>
      </c>
      <c r="P370" s="157">
        <f t="shared" si="117"/>
        <v>2833.8585762542557</v>
      </c>
      <c r="Q370" s="157">
        <f t="shared" si="117"/>
        <v>2887.5811564789419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0</v>
      </c>
      <c r="D375" s="162">
        <f t="shared" si="120"/>
        <v>2189.2079633369867</v>
      </c>
      <c r="E375" s="162">
        <f t="shared" si="120"/>
        <v>2199.1655710689979</v>
      </c>
      <c r="F375" s="162">
        <f t="shared" si="120"/>
        <v>2170.5046501734196</v>
      </c>
      <c r="G375" s="162">
        <f t="shared" si="120"/>
        <v>2184.6442189343343</v>
      </c>
      <c r="H375" s="162">
        <f t="shared" si="120"/>
        <v>2241.4401098110839</v>
      </c>
      <c r="I375" s="162">
        <f t="shared" si="120"/>
        <v>2296.0493336226832</v>
      </c>
      <c r="J375" s="162">
        <f t="shared" si="120"/>
        <v>2395.9539075588887</v>
      </c>
      <c r="K375" s="162">
        <f t="shared" si="120"/>
        <v>2465.1409362532336</v>
      </c>
      <c r="L375" s="162">
        <f t="shared" si="120"/>
        <v>2566.1096672902072</v>
      </c>
      <c r="M375" s="162">
        <f t="shared" si="120"/>
        <v>2741.0873599082397</v>
      </c>
      <c r="N375" s="162">
        <f t="shared" si="120"/>
        <v>2965.1943972734239</v>
      </c>
      <c r="O375" s="162">
        <f t="shared" si="120"/>
        <v>2871.2411324078012</v>
      </c>
      <c r="P375" s="162">
        <f t="shared" si="120"/>
        <v>2852.7261967734335</v>
      </c>
      <c r="Q375" s="162">
        <f t="shared" si="120"/>
        <v>2906.7500526525155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2038.9970759454527</v>
      </c>
      <c r="E376" s="160">
        <f t="shared" si="121"/>
        <v>2045.7104025989265</v>
      </c>
      <c r="F376" s="160">
        <f t="shared" si="121"/>
        <v>2027.4876393659963</v>
      </c>
      <c r="G376" s="160">
        <f t="shared" si="121"/>
        <v>2040.7589655950119</v>
      </c>
      <c r="H376" s="160">
        <f t="shared" si="121"/>
        <v>2088.7275173011544</v>
      </c>
      <c r="I376" s="160">
        <f t="shared" si="121"/>
        <v>2125.3311937762037</v>
      </c>
      <c r="J376" s="160">
        <f t="shared" si="121"/>
        <v>2189.0275105600726</v>
      </c>
      <c r="K376" s="160">
        <f t="shared" si="121"/>
        <v>2234.4424354877765</v>
      </c>
      <c r="L376" s="160">
        <f t="shared" si="121"/>
        <v>2302.0272019957615</v>
      </c>
      <c r="M376" s="160">
        <f t="shared" si="121"/>
        <v>2417.4903102424587</v>
      </c>
      <c r="N376" s="160">
        <f t="shared" si="121"/>
        <v>2563.2869018710503</v>
      </c>
      <c r="O376" s="160">
        <f t="shared" si="121"/>
        <v>2503.1350071728539</v>
      </c>
      <c r="P376" s="160">
        <f t="shared" si="121"/>
        <v>2492.5434580634615</v>
      </c>
      <c r="Q376" s="160">
        <f t="shared" si="121"/>
        <v>2530.3645920395652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1424.9963973788465</v>
      </c>
      <c r="E377" s="156">
        <f t="shared" si="121"/>
        <v>1433.2388170870272</v>
      </c>
      <c r="F377" s="156">
        <f t="shared" si="121"/>
        <v>1415.4894890810351</v>
      </c>
      <c r="G377" s="156">
        <f t="shared" si="121"/>
        <v>1423.7581140226719</v>
      </c>
      <c r="H377" s="156">
        <f t="shared" si="121"/>
        <v>1460.1197940343427</v>
      </c>
      <c r="I377" s="156">
        <f t="shared" si="121"/>
        <v>1493.7584823767406</v>
      </c>
      <c r="J377" s="156">
        <f t="shared" si="121"/>
        <v>1556.2350059910466</v>
      </c>
      <c r="K377" s="156">
        <f t="shared" si="121"/>
        <v>1603.2241338813024</v>
      </c>
      <c r="L377" s="156">
        <f t="shared" si="121"/>
        <v>1667.6543701022117</v>
      </c>
      <c r="M377" s="156">
        <f t="shared" si="121"/>
        <v>1782.1914160230988</v>
      </c>
      <c r="N377" s="156">
        <f t="shared" si="121"/>
        <v>1927.8093026274646</v>
      </c>
      <c r="O377" s="156">
        <f t="shared" si="121"/>
        <v>1867.2655631739563</v>
      </c>
      <c r="P377" s="156">
        <f t="shared" si="121"/>
        <v>1855.4633971979661</v>
      </c>
      <c r="Q377" s="156">
        <f t="shared" si="121"/>
        <v>1890.5480692675815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614.0006785666061</v>
      </c>
      <c r="E378" s="57">
        <f t="shared" si="121"/>
        <v>612.47158551189978</v>
      </c>
      <c r="F378" s="57">
        <f t="shared" si="121"/>
        <v>611.99815028496118</v>
      </c>
      <c r="G378" s="57">
        <f t="shared" si="121"/>
        <v>617.00085157234003</v>
      </c>
      <c r="H378" s="57">
        <f t="shared" si="121"/>
        <v>628.60772326681217</v>
      </c>
      <c r="I378" s="57">
        <f t="shared" si="121"/>
        <v>631.57271139946295</v>
      </c>
      <c r="J378" s="57">
        <f t="shared" si="121"/>
        <v>632.79250456902571</v>
      </c>
      <c r="K378" s="57">
        <f t="shared" si="121"/>
        <v>631.21830160647426</v>
      </c>
      <c r="L378" s="57">
        <f t="shared" si="121"/>
        <v>634.37283189354957</v>
      </c>
      <c r="M378" s="57">
        <f t="shared" si="121"/>
        <v>635.29889421935979</v>
      </c>
      <c r="N378" s="57">
        <f t="shared" si="121"/>
        <v>635.47759924358547</v>
      </c>
      <c r="O378" s="57">
        <f t="shared" si="121"/>
        <v>635.86944399889762</v>
      </c>
      <c r="P378" s="57">
        <f t="shared" si="121"/>
        <v>637.08006086549506</v>
      </c>
      <c r="Q378" s="57">
        <f t="shared" si="121"/>
        <v>639.81652277198384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0</v>
      </c>
      <c r="D379" s="157">
        <f t="shared" si="122"/>
        <v>713.61410552935922</v>
      </c>
      <c r="E379" s="157">
        <f t="shared" si="122"/>
        <v>721.57263666520373</v>
      </c>
      <c r="F379" s="157">
        <f t="shared" si="122"/>
        <v>718.13214507790201</v>
      </c>
      <c r="G379" s="157">
        <f t="shared" si="122"/>
        <v>728.33247453452032</v>
      </c>
      <c r="H379" s="157">
        <f t="shared" si="122"/>
        <v>749.07835997790562</v>
      </c>
      <c r="I379" s="157">
        <f t="shared" si="122"/>
        <v>798.97568381830501</v>
      </c>
      <c r="J379" s="157">
        <f t="shared" si="122"/>
        <v>815.8161441541489</v>
      </c>
      <c r="K379" s="157">
        <f t="shared" si="122"/>
        <v>839.92183598722136</v>
      </c>
      <c r="L379" s="157">
        <f t="shared" si="122"/>
        <v>831.4103185690974</v>
      </c>
      <c r="M379" s="157">
        <f t="shared" si="122"/>
        <v>957.03516380605299</v>
      </c>
      <c r="N379" s="157">
        <f t="shared" si="122"/>
        <v>987.84433473083664</v>
      </c>
      <c r="O379" s="157">
        <f t="shared" si="122"/>
        <v>966.59061937209754</v>
      </c>
      <c r="P379" s="157">
        <f t="shared" si="122"/>
        <v>983.26651919390815</v>
      </c>
      <c r="Q379" s="157">
        <f t="shared" si="122"/>
        <v>953.77781622325676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0</v>
      </c>
      <c r="D381" s="57">
        <f t="shared" si="124"/>
        <v>713.61410552935922</v>
      </c>
      <c r="E381" s="57">
        <f t="shared" si="124"/>
        <v>721.57263666520373</v>
      </c>
      <c r="F381" s="57">
        <f t="shared" si="124"/>
        <v>718.13214507790201</v>
      </c>
      <c r="G381" s="57">
        <f t="shared" si="124"/>
        <v>728.33247453452032</v>
      </c>
      <c r="H381" s="57">
        <f t="shared" si="124"/>
        <v>749.07835997790562</v>
      </c>
      <c r="I381" s="57">
        <f t="shared" si="124"/>
        <v>798.97568381830501</v>
      </c>
      <c r="J381" s="57">
        <f t="shared" si="124"/>
        <v>815.8161441541489</v>
      </c>
      <c r="K381" s="57">
        <f t="shared" si="124"/>
        <v>839.92183598722136</v>
      </c>
      <c r="L381" s="57">
        <f t="shared" si="124"/>
        <v>831.4103185690974</v>
      </c>
      <c r="M381" s="57">
        <f t="shared" si="124"/>
        <v>957.03516380605299</v>
      </c>
      <c r="N381" s="57">
        <f t="shared" si="124"/>
        <v>987.84433473083664</v>
      </c>
      <c r="O381" s="57">
        <f t="shared" si="124"/>
        <v>966.59061937209754</v>
      </c>
      <c r="P381" s="57">
        <f t="shared" si="124"/>
        <v>983.26651919390815</v>
      </c>
      <c r="Q381" s="57">
        <f t="shared" si="124"/>
        <v>953.77781622325676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0</v>
      </c>
      <c r="D401" s="184">
        <f>D347/RES_summary!D$21</f>
        <v>153.2280045186117</v>
      </c>
      <c r="E401" s="184">
        <f>E347/RES_summary!E$21</f>
        <v>156.02443190418163</v>
      </c>
      <c r="F401" s="184">
        <f>F347/RES_summary!F$21</f>
        <v>145.6525583305031</v>
      </c>
      <c r="G401" s="184">
        <f>G347/RES_summary!G$21</f>
        <v>138.20869466240129</v>
      </c>
      <c r="H401" s="184">
        <f>H347/RES_summary!H$21</f>
        <v>137.41320708222165</v>
      </c>
      <c r="I401" s="184">
        <f>I347/RES_summary!I$21</f>
        <v>124.48116395078549</v>
      </c>
      <c r="J401" s="184">
        <f>J347/RES_summary!J$21</f>
        <v>140.81045085613624</v>
      </c>
      <c r="K401" s="184">
        <f>K347/RES_summary!K$21</f>
        <v>144.74705875248563</v>
      </c>
      <c r="L401" s="184">
        <f>L347/RES_summary!L$21</f>
        <v>162.97311113128436</v>
      </c>
      <c r="M401" s="184">
        <f>M347/RES_summary!M$21</f>
        <v>136.02298065846986</v>
      </c>
      <c r="N401" s="184">
        <f>N347/RES_summary!N$21</f>
        <v>153.11501901451689</v>
      </c>
      <c r="O401" s="184">
        <f>O347/RES_summary!O$21</f>
        <v>158.64065143732503</v>
      </c>
      <c r="P401" s="184">
        <f>P347/RES_summary!P$21</f>
        <v>121.46425239585835</v>
      </c>
      <c r="Q401" s="184">
        <f>Q347/RES_summary!Q$21</f>
        <v>129.05966174636231</v>
      </c>
    </row>
    <row r="402" spans="1:17" ht="12" customHeight="1" x14ac:dyDescent="0.25">
      <c r="A402" s="158" t="s">
        <v>65</v>
      </c>
      <c r="B402" s="157"/>
      <c r="C402" s="178">
        <f>C348/RES_summary!C$21</f>
        <v>0</v>
      </c>
      <c r="D402" s="178">
        <f>D348/RES_summary!D$21</f>
        <v>118.7397378804316</v>
      </c>
      <c r="E402" s="178">
        <f>E348/RES_summary!E$21</f>
        <v>121.78307275153063</v>
      </c>
      <c r="F402" s="178">
        <f>F348/RES_summary!F$21</f>
        <v>112.55322325257661</v>
      </c>
      <c r="G402" s="178">
        <f>G348/RES_summary!G$21</f>
        <v>105.35051352803315</v>
      </c>
      <c r="H402" s="178">
        <f>H348/RES_summary!H$21</f>
        <v>104.2504018306328</v>
      </c>
      <c r="I402" s="178">
        <f>I348/RES_summary!I$21</f>
        <v>91.033880976478386</v>
      </c>
      <c r="J402" s="178">
        <f>J348/RES_summary!J$21</f>
        <v>106.84767608329875</v>
      </c>
      <c r="K402" s="178">
        <f>K348/RES_summary!K$21</f>
        <v>109.99945885061713</v>
      </c>
      <c r="L402" s="178">
        <f>L348/RES_summary!L$21</f>
        <v>127.28974513297645</v>
      </c>
      <c r="M402" s="178">
        <f>M348/RES_summary!M$21</f>
        <v>97.96148400622603</v>
      </c>
      <c r="N402" s="178">
        <f>N348/RES_summary!N$21</f>
        <v>112.6096152082163</v>
      </c>
      <c r="O402" s="178">
        <f>O348/RES_summary!O$21</f>
        <v>119.87017654243186</v>
      </c>
      <c r="P402" s="178">
        <f>P348/RES_summary!P$21</f>
        <v>83.123739816820077</v>
      </c>
      <c r="Q402" s="178">
        <f>Q348/RES_summary!Q$21</f>
        <v>90.818373740805441</v>
      </c>
    </row>
    <row r="403" spans="1:17" ht="12" customHeight="1" x14ac:dyDescent="0.25">
      <c r="A403" s="23" t="s">
        <v>60</v>
      </c>
      <c r="B403" s="57"/>
      <c r="C403" s="176">
        <f>C349/RES_summary!C$21</f>
        <v>0</v>
      </c>
      <c r="D403" s="176">
        <f>D349/RES_summary!D$21</f>
        <v>118.7397378804316</v>
      </c>
      <c r="E403" s="176">
        <f>E349/RES_summary!E$21</f>
        <v>121.78307275153063</v>
      </c>
      <c r="F403" s="176">
        <f>F349/RES_summary!F$21</f>
        <v>112.55322325257661</v>
      </c>
      <c r="G403" s="176">
        <f>G349/RES_summary!G$21</f>
        <v>105.35051352803315</v>
      </c>
      <c r="H403" s="176">
        <f>H349/RES_summary!H$21</f>
        <v>104.2504018306328</v>
      </c>
      <c r="I403" s="176">
        <f>I349/RES_summary!I$21</f>
        <v>91.033880976478386</v>
      </c>
      <c r="J403" s="176">
        <f>J349/RES_summary!J$21</f>
        <v>106.84767608329875</v>
      </c>
      <c r="K403" s="176">
        <f>K349/RES_summary!K$21</f>
        <v>109.99945885061713</v>
      </c>
      <c r="L403" s="176">
        <f>L349/RES_summary!L$21</f>
        <v>127.28974513297645</v>
      </c>
      <c r="M403" s="176">
        <f>M349/RES_summary!M$21</f>
        <v>97.96148400622603</v>
      </c>
      <c r="N403" s="176">
        <f>N349/RES_summary!N$21</f>
        <v>112.6096152082163</v>
      </c>
      <c r="O403" s="176">
        <f>O349/RES_summary!O$21</f>
        <v>119.87017654243186</v>
      </c>
      <c r="P403" s="176">
        <f>P349/RES_summary!P$21</f>
        <v>83.123739816820077</v>
      </c>
      <c r="Q403" s="176">
        <f>Q349/RES_summary!Q$21</f>
        <v>90.818373740805441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0.12769307187635262</v>
      </c>
      <c r="E404" s="178">
        <f>E350/RES_summary!E$21</f>
        <v>8.2225404407884728E-2</v>
      </c>
      <c r="F404" s="178">
        <f>F350/RES_summary!F$21</f>
        <v>7.7886495300209399E-2</v>
      </c>
      <c r="G404" s="178">
        <f>G350/RES_summary!G$21</f>
        <v>9.0169020431847782E-2</v>
      </c>
      <c r="H404" s="178">
        <f>H350/RES_summary!H$21</f>
        <v>5.5379658225411098E-2</v>
      </c>
      <c r="I404" s="178">
        <f>I350/RES_summary!I$21</f>
        <v>8.4237427588805008E-2</v>
      </c>
      <c r="J404" s="178">
        <f>J350/RES_summary!J$21</f>
        <v>0.112336195048405</v>
      </c>
      <c r="K404" s="178">
        <f>K350/RES_summary!K$21</f>
        <v>0.21314082502921256</v>
      </c>
      <c r="L404" s="178">
        <f>L350/RES_summary!L$21</f>
        <v>0.20095112163963352</v>
      </c>
      <c r="M404" s="178">
        <f>M350/RES_summary!M$21</f>
        <v>0.3674733789085679</v>
      </c>
      <c r="N404" s="178">
        <f>N350/RES_summary!N$21</f>
        <v>0.36160255742703917</v>
      </c>
      <c r="O404" s="178">
        <f>O350/RES_summary!O$21</f>
        <v>0.30140665745371353</v>
      </c>
      <c r="P404" s="178">
        <f>P350/RES_summary!P$21</f>
        <v>0.28989420043158487</v>
      </c>
      <c r="Q404" s="178">
        <f>Q350/RES_summary!Q$21</f>
        <v>0.37370924193610755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0.12769307187635262</v>
      </c>
      <c r="E405" s="177">
        <f>E351/RES_summary!E$21</f>
        <v>8.2225404407884728E-2</v>
      </c>
      <c r="F405" s="177">
        <f>F351/RES_summary!F$21</f>
        <v>7.7886495300209399E-2</v>
      </c>
      <c r="G405" s="177">
        <f>G351/RES_summary!G$21</f>
        <v>9.0169020431847782E-2</v>
      </c>
      <c r="H405" s="177">
        <f>H351/RES_summary!H$21</f>
        <v>5.5379658225411098E-2</v>
      </c>
      <c r="I405" s="177">
        <f>I351/RES_summary!I$21</f>
        <v>8.4237427588805008E-2</v>
      </c>
      <c r="J405" s="177">
        <f>J351/RES_summary!J$21</f>
        <v>0.112336195048405</v>
      </c>
      <c r="K405" s="177">
        <f>K351/RES_summary!K$21</f>
        <v>0.21314082502921256</v>
      </c>
      <c r="L405" s="177">
        <f>L351/RES_summary!L$21</f>
        <v>0.20095112163963352</v>
      </c>
      <c r="M405" s="177">
        <f>M351/RES_summary!M$21</f>
        <v>0.3674733789085679</v>
      </c>
      <c r="N405" s="177">
        <f>N351/RES_summary!N$21</f>
        <v>0.36160255742703917</v>
      </c>
      <c r="O405" s="177">
        <f>O351/RES_summary!O$21</f>
        <v>0.30140665745371353</v>
      </c>
      <c r="P405" s="177">
        <f>P351/RES_summary!P$21</f>
        <v>0.28989420043158487</v>
      </c>
      <c r="Q405" s="177">
        <f>Q351/RES_summary!Q$21</f>
        <v>0.37370924193610755</v>
      </c>
    </row>
    <row r="406" spans="1:17" ht="12" customHeight="1" x14ac:dyDescent="0.25">
      <c r="A406" s="158" t="s">
        <v>63</v>
      </c>
      <c r="B406" s="157"/>
      <c r="C406" s="178">
        <f>C352/RES_summary!C$21</f>
        <v>0</v>
      </c>
      <c r="D406" s="178">
        <f>D352/RES_summary!D$21</f>
        <v>26.409760815474201</v>
      </c>
      <c r="E406" s="178">
        <f>E352/RES_summary!E$21</f>
        <v>26.209926973502032</v>
      </c>
      <c r="F406" s="178">
        <f>F352/RES_summary!F$21</f>
        <v>25.271477825868896</v>
      </c>
      <c r="G406" s="178">
        <f>G352/RES_summary!G$21</f>
        <v>25.047255780986632</v>
      </c>
      <c r="H406" s="178">
        <f>H352/RES_summary!H$21</f>
        <v>25.27083308741318</v>
      </c>
      <c r="I406" s="178">
        <f>I352/RES_summary!I$21</f>
        <v>25.188773282727492</v>
      </c>
      <c r="J406" s="178">
        <f>J352/RES_summary!J$21</f>
        <v>25.656071998658295</v>
      </c>
      <c r="K406" s="178">
        <f>K352/RES_summary!K$21</f>
        <v>26.118977526283043</v>
      </c>
      <c r="L406" s="178">
        <f>L352/RES_summary!L$21</f>
        <v>27.219599841993094</v>
      </c>
      <c r="M406" s="178">
        <f>M352/RES_summary!M$21</f>
        <v>28.375365140228723</v>
      </c>
      <c r="N406" s="178">
        <f>N352/RES_summary!N$21</f>
        <v>30.582705056719707</v>
      </c>
      <c r="O406" s="178">
        <f>O352/RES_summary!O$21</f>
        <v>29.226163192535864</v>
      </c>
      <c r="P406" s="178">
        <f>P352/RES_summary!P$21</f>
        <v>28.709470075646617</v>
      </c>
      <c r="Q406" s="178">
        <f>Q352/RES_summary!Q$21</f>
        <v>28.875546819208012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0</v>
      </c>
      <c r="D411" s="180">
        <f>D357/RES_summary!D$21</f>
        <v>26.756571336675677</v>
      </c>
      <c r="E411" s="180">
        <f>E357/RES_summary!E$21</f>
        <v>26.497010826351222</v>
      </c>
      <c r="F411" s="180">
        <f>F357/RES_summary!F$21</f>
        <v>25.535194629800344</v>
      </c>
      <c r="G411" s="180">
        <f>G357/RES_summary!G$21</f>
        <v>25.16332846442192</v>
      </c>
      <c r="H411" s="180">
        <f>H357/RES_summary!H$21</f>
        <v>25.391087046538342</v>
      </c>
      <c r="I411" s="180">
        <f>I357/RES_summary!I$21</f>
        <v>25.323799788550712</v>
      </c>
      <c r="J411" s="180">
        <f>J357/RES_summary!J$21</f>
        <v>25.824443364765376</v>
      </c>
      <c r="K411" s="180">
        <f>K357/RES_summary!K$21</f>
        <v>26.518047206528745</v>
      </c>
      <c r="L411" s="180">
        <f>L357/RES_summary!L$21</f>
        <v>27.448526481835962</v>
      </c>
      <c r="M411" s="180">
        <f>M357/RES_summary!M$21</f>
        <v>28.676325730510715</v>
      </c>
      <c r="N411" s="180">
        <f>N357/RES_summary!N$21</f>
        <v>30.853088249571297</v>
      </c>
      <c r="O411" s="180">
        <f>O357/RES_summary!O$21</f>
        <v>29.52232768460124</v>
      </c>
      <c r="P411" s="180">
        <f>P357/RES_summary!P$21</f>
        <v>28.972172746471941</v>
      </c>
      <c r="Q411" s="180">
        <f>Q357/RES_summary!Q$21</f>
        <v>29.130169476463511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23.165036783664643</v>
      </c>
      <c r="E412" s="179">
        <f>E358/RES_summary!E$21</f>
        <v>22.966840219605089</v>
      </c>
      <c r="F412" s="179">
        <f>F358/RES_summary!F$21</f>
        <v>22.239096938469686</v>
      </c>
      <c r="G412" s="179">
        <f>G358/RES_summary!G$21</f>
        <v>21.95542556753902</v>
      </c>
      <c r="H412" s="179">
        <f>H358/RES_summary!H$21</f>
        <v>22.138838277031123</v>
      </c>
      <c r="I412" s="179">
        <f>I358/RES_summary!I$21</f>
        <v>22.026049195549195</v>
      </c>
      <c r="J412" s="179">
        <f>J358/RES_summary!J$21</f>
        <v>22.307934552268321</v>
      </c>
      <c r="K412" s="179">
        <f>K358/RES_summary!K$21</f>
        <v>22.740398198280307</v>
      </c>
      <c r="L412" s="179">
        <f>L358/RES_summary!L$21</f>
        <v>23.328822251627201</v>
      </c>
      <c r="M412" s="179">
        <f>M358/RES_summary!M$21</f>
        <v>24.006104210613518</v>
      </c>
      <c r="N412" s="179">
        <f>N358/RES_summary!N$21</f>
        <v>25.384888513239812</v>
      </c>
      <c r="O412" s="179">
        <f>O358/RES_summary!O$21</f>
        <v>24.35410909410291</v>
      </c>
      <c r="P412" s="179">
        <f>P358/RES_summary!P$21</f>
        <v>23.957180667947249</v>
      </c>
      <c r="Q412" s="179">
        <f>Q358/RES_summary!Q$21</f>
        <v>24.130598021445149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17.610986582113028</v>
      </c>
      <c r="E413" s="177">
        <f>E359/RES_summary!E$21</f>
        <v>17.469363701244173</v>
      </c>
      <c r="F413" s="177">
        <f>F359/RES_summary!F$21</f>
        <v>16.843064841272341</v>
      </c>
      <c r="G413" s="177">
        <f>G359/RES_summary!G$21</f>
        <v>16.598453520337841</v>
      </c>
      <c r="H413" s="177">
        <f>H359/RES_summary!H$21</f>
        <v>16.730252727302076</v>
      </c>
      <c r="I413" s="177">
        <f>I359/RES_summary!I$21</f>
        <v>16.68414501031441</v>
      </c>
      <c r="J413" s="177">
        <f>J359/RES_summary!J$21</f>
        <v>17.016935707956673</v>
      </c>
      <c r="K413" s="177">
        <f>K359/RES_summary!K$21</f>
        <v>17.466064186131984</v>
      </c>
      <c r="L413" s="177">
        <f>L359/RES_summary!L$21</f>
        <v>18.053008904676734</v>
      </c>
      <c r="M413" s="177">
        <f>M359/RES_summary!M$21</f>
        <v>18.81703301858046</v>
      </c>
      <c r="N413" s="177">
        <f>N359/RES_summary!N$21</f>
        <v>20.20252213661777</v>
      </c>
      <c r="O413" s="177">
        <f>O359/RES_summary!O$21</f>
        <v>19.233194290287816</v>
      </c>
      <c r="P413" s="177">
        <f>P359/RES_summary!P$21</f>
        <v>18.858224592640603</v>
      </c>
      <c r="Q413" s="177">
        <f>Q359/RES_summary!Q$21</f>
        <v>19.029456586378895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5.5540502015516111</v>
      </c>
      <c r="E414" s="176">
        <f>E360/RES_summary!E$21</f>
        <v>5.4974765183609131</v>
      </c>
      <c r="F414" s="176">
        <f>F360/RES_summary!F$21</f>
        <v>5.3960320971973452</v>
      </c>
      <c r="G414" s="176">
        <f>G360/RES_summary!G$21</f>
        <v>5.3569720472011797</v>
      </c>
      <c r="H414" s="176">
        <f>H360/RES_summary!H$21</f>
        <v>5.4085855497290476</v>
      </c>
      <c r="I414" s="176">
        <f>I360/RES_summary!I$21</f>
        <v>5.3419041852347871</v>
      </c>
      <c r="J414" s="176">
        <f>J360/RES_summary!J$21</f>
        <v>5.2909988443116474</v>
      </c>
      <c r="K414" s="176">
        <f>K360/RES_summary!K$21</f>
        <v>5.2743340121483229</v>
      </c>
      <c r="L414" s="176">
        <f>L360/RES_summary!L$21</f>
        <v>5.2758133469504616</v>
      </c>
      <c r="M414" s="176">
        <f>M360/RES_summary!M$21</f>
        <v>5.1890711920330599</v>
      </c>
      <c r="N414" s="176">
        <f>N360/RES_summary!N$21</f>
        <v>5.1823663766220438</v>
      </c>
      <c r="O414" s="176">
        <f>O360/RES_summary!O$21</f>
        <v>5.1209148038150936</v>
      </c>
      <c r="P414" s="176">
        <f>P360/RES_summary!P$21</f>
        <v>5.0989560753066421</v>
      </c>
      <c r="Q414" s="176">
        <f>Q360/RES_summary!Q$21</f>
        <v>5.1011414350662569</v>
      </c>
    </row>
    <row r="415" spans="1:17" ht="12" customHeight="1" x14ac:dyDescent="0.25">
      <c r="A415" s="158" t="s">
        <v>62</v>
      </c>
      <c r="B415" s="157"/>
      <c r="C415" s="178">
        <f>C361/RES_summary!C$21</f>
        <v>0</v>
      </c>
      <c r="D415" s="178">
        <f>D361/RES_summary!D$21</f>
        <v>7.9508127508295221</v>
      </c>
      <c r="E415" s="178">
        <f>E361/RES_summary!E$21</f>
        <v>7.9492067747410635</v>
      </c>
      <c r="F415" s="178">
        <f>F361/RES_summary!F$21</f>
        <v>7.7499707567573575</v>
      </c>
      <c r="G415" s="178">
        <f>G361/RES_summary!G$21</f>
        <v>7.7207563329496516</v>
      </c>
      <c r="H415" s="178">
        <f>H361/RES_summary!H$21</f>
        <v>7.8365925059502519</v>
      </c>
      <c r="I415" s="178">
        <f>I361/RES_summary!I$21</f>
        <v>8.1742722639907903</v>
      </c>
      <c r="J415" s="178">
        <f>J361/RES_summary!J$21</f>
        <v>8.1943665791307616</v>
      </c>
      <c r="K415" s="178">
        <f>K361/RES_summary!K$21</f>
        <v>8.415481550556235</v>
      </c>
      <c r="L415" s="178">
        <f>L361/RES_summary!L$21</f>
        <v>8.2628150346751941</v>
      </c>
      <c r="M415" s="178">
        <f>M361/RES_summary!M$21</f>
        <v>9.318658133106533</v>
      </c>
      <c r="N415" s="178">
        <f>N361/RES_summary!N$21</f>
        <v>9.5610961921538475</v>
      </c>
      <c r="O415" s="178">
        <f>O361/RES_summary!O$21</f>
        <v>9.2429050449035941</v>
      </c>
      <c r="P415" s="178">
        <f>P361/RES_summary!P$21</f>
        <v>9.3411483029600717</v>
      </c>
      <c r="Q415" s="178">
        <f>Q361/RES_summary!Q$21</f>
        <v>8.9920319444127639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0</v>
      </c>
      <c r="D417" s="176">
        <f>D363/RES_summary!D$21</f>
        <v>7.9508127508295221</v>
      </c>
      <c r="E417" s="176">
        <f>E363/RES_summary!E$21</f>
        <v>7.9492067747410635</v>
      </c>
      <c r="F417" s="176">
        <f>F363/RES_summary!F$21</f>
        <v>7.7499707567573575</v>
      </c>
      <c r="G417" s="176">
        <f>G363/RES_summary!G$21</f>
        <v>7.7207563329496516</v>
      </c>
      <c r="H417" s="176">
        <f>H363/RES_summary!H$21</f>
        <v>7.8365925059502519</v>
      </c>
      <c r="I417" s="176">
        <f>I363/RES_summary!I$21</f>
        <v>8.1742722639907903</v>
      </c>
      <c r="J417" s="176">
        <f>J363/RES_summary!J$21</f>
        <v>8.1943665791307616</v>
      </c>
      <c r="K417" s="176">
        <f>K363/RES_summary!K$21</f>
        <v>8.415481550556235</v>
      </c>
      <c r="L417" s="176">
        <f>L363/RES_summary!L$21</f>
        <v>8.2628150346751941</v>
      </c>
      <c r="M417" s="176">
        <f>M363/RES_summary!M$21</f>
        <v>9.318658133106533</v>
      </c>
      <c r="N417" s="176">
        <f>N363/RES_summary!N$21</f>
        <v>9.5610961921538475</v>
      </c>
      <c r="O417" s="176">
        <f>O363/RES_summary!O$21</f>
        <v>9.2429050449035941</v>
      </c>
      <c r="P417" s="176">
        <f>P363/RES_summary!P$21</f>
        <v>9.3411483029600717</v>
      </c>
      <c r="Q417" s="176">
        <f>Q363/RES_summary!Q$21</f>
        <v>8.9920319444127639</v>
      </c>
    </row>
    <row r="419" spans="1:17" ht="12" customHeight="1" x14ac:dyDescent="0.25">
      <c r="A419" s="152" t="s">
        <v>185</v>
      </c>
      <c r="B419" s="168"/>
      <c r="C419" s="184">
        <f>C365/RES_summary!C$21</f>
        <v>0</v>
      </c>
      <c r="D419" s="184">
        <f>D365/RES_summary!D$21</f>
        <v>126.38040347422937</v>
      </c>
      <c r="E419" s="184">
        <f>E365/RES_summary!E$21</f>
        <v>129.37608217347162</v>
      </c>
      <c r="F419" s="184">
        <f>F365/RES_summary!F$21</f>
        <v>121.35220221628663</v>
      </c>
      <c r="G419" s="184">
        <f>G365/RES_summary!G$21</f>
        <v>115.64742613203276</v>
      </c>
      <c r="H419" s="184">
        <f>H365/RES_summary!H$21</f>
        <v>115.52649595414901</v>
      </c>
      <c r="I419" s="184">
        <f>I365/RES_summary!I$21</f>
        <v>105.10701946359025</v>
      </c>
      <c r="J419" s="184">
        <f>J365/RES_summary!J$21</f>
        <v>119.79293579783327</v>
      </c>
      <c r="K419" s="184">
        <f>K365/RES_summary!K$21</f>
        <v>123.8196010526876</v>
      </c>
      <c r="L419" s="184">
        <f>L365/RES_summary!L$21</f>
        <v>140.03286749497138</v>
      </c>
      <c r="M419" s="184">
        <f>M365/RES_summary!M$21</f>
        <v>117.31244008025722</v>
      </c>
      <c r="N419" s="184">
        <f>N365/RES_summary!N$21</f>
        <v>132.47199240320901</v>
      </c>
      <c r="O419" s="184">
        <f>O365/RES_summary!O$21</f>
        <v>137.74255911295472</v>
      </c>
      <c r="P419" s="184">
        <f>P365/RES_summary!P$21</f>
        <v>105.49952238976877</v>
      </c>
      <c r="Q419" s="184">
        <f>Q365/RES_summary!Q$21</f>
        <v>113.33239651863084</v>
      </c>
    </row>
    <row r="420" spans="1:17" ht="12" customHeight="1" x14ac:dyDescent="0.25">
      <c r="A420" s="158" t="s">
        <v>65</v>
      </c>
      <c r="B420" s="157"/>
      <c r="C420" s="178">
        <f>C366/RES_summary!C$21</f>
        <v>0</v>
      </c>
      <c r="D420" s="178">
        <f>D366/RES_summary!D$21</f>
        <v>99.495904931730877</v>
      </c>
      <c r="E420" s="178">
        <f>E366/RES_summary!E$21</f>
        <v>102.58400759891241</v>
      </c>
      <c r="F420" s="178">
        <f>F366/RES_summary!F$21</f>
        <v>95.275708256531956</v>
      </c>
      <c r="G420" s="178">
        <f>G366/RES_summary!G$21</f>
        <v>89.606762057581307</v>
      </c>
      <c r="H420" s="178">
        <f>H366/RES_summary!H$21</f>
        <v>89.090892335172512</v>
      </c>
      <c r="I420" s="178">
        <f>I366/RES_summary!I$21</f>
        <v>78.142092174556126</v>
      </c>
      <c r="J420" s="178">
        <f>J366/RES_summary!J$21</f>
        <v>92.089362553680004</v>
      </c>
      <c r="K420" s="178">
        <f>K366/RES_summary!K$21</f>
        <v>95.21951658753936</v>
      </c>
      <c r="L420" s="178">
        <f>L366/RES_summary!L$21</f>
        <v>110.74577149997947</v>
      </c>
      <c r="M420" s="178">
        <f>M366/RES_summary!M$21</f>
        <v>85.606473395061343</v>
      </c>
      <c r="N420" s="178">
        <f>N366/RES_summary!N$21</f>
        <v>98.777283057762503</v>
      </c>
      <c r="O420" s="178">
        <f>O366/RES_summary!O$21</f>
        <v>105.53192476061798</v>
      </c>
      <c r="P420" s="178">
        <f>P366/RES_summary!P$21</f>
        <v>73.514274868957997</v>
      </c>
      <c r="Q420" s="178">
        <f>Q366/RES_summary!Q$21</f>
        <v>81.025273189518799</v>
      </c>
    </row>
    <row r="421" spans="1:17" ht="12" customHeight="1" x14ac:dyDescent="0.25">
      <c r="A421" s="23" t="s">
        <v>60</v>
      </c>
      <c r="B421" s="57"/>
      <c r="C421" s="176">
        <f>C367/RES_summary!C$21</f>
        <v>0</v>
      </c>
      <c r="D421" s="176">
        <f>D367/RES_summary!D$21</f>
        <v>99.495904931730877</v>
      </c>
      <c r="E421" s="176">
        <f>E367/RES_summary!E$21</f>
        <v>102.58400759891241</v>
      </c>
      <c r="F421" s="176">
        <f>F367/RES_summary!F$21</f>
        <v>95.275708256531956</v>
      </c>
      <c r="G421" s="176">
        <f>G367/RES_summary!G$21</f>
        <v>89.606762057581307</v>
      </c>
      <c r="H421" s="176">
        <f>H367/RES_summary!H$21</f>
        <v>89.090892335172512</v>
      </c>
      <c r="I421" s="176">
        <f>I367/RES_summary!I$21</f>
        <v>78.142092174556126</v>
      </c>
      <c r="J421" s="176">
        <f>J367/RES_summary!J$21</f>
        <v>92.089362553680004</v>
      </c>
      <c r="K421" s="176">
        <f>K367/RES_summary!K$21</f>
        <v>95.21951658753936</v>
      </c>
      <c r="L421" s="176">
        <f>L367/RES_summary!L$21</f>
        <v>110.74577149997947</v>
      </c>
      <c r="M421" s="176">
        <f>M367/RES_summary!M$21</f>
        <v>85.606473395061343</v>
      </c>
      <c r="N421" s="176">
        <f>N367/RES_summary!N$21</f>
        <v>98.777283057762503</v>
      </c>
      <c r="O421" s="176">
        <f>O367/RES_summary!O$21</f>
        <v>105.53192476061798</v>
      </c>
      <c r="P421" s="176">
        <f>P367/RES_summary!P$21</f>
        <v>73.514274868957997</v>
      </c>
      <c r="Q421" s="176">
        <f>Q367/RES_summary!Q$21</f>
        <v>81.025273189518799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0.25794942860383141</v>
      </c>
      <c r="E422" s="178">
        <f>E368/RES_summary!E$21</f>
        <v>0.17324987040896164</v>
      </c>
      <c r="F422" s="178">
        <f>F368/RES_summary!F$21</f>
        <v>0.17223024084451605</v>
      </c>
      <c r="G422" s="178">
        <f>G368/RES_summary!G$21</f>
        <v>0.21182772813073067</v>
      </c>
      <c r="H422" s="178">
        <f>H368/RES_summary!H$21</f>
        <v>0.13816209093100046</v>
      </c>
      <c r="I422" s="178">
        <f>I368/RES_summary!I$21</f>
        <v>0.22384716078486228</v>
      </c>
      <c r="J422" s="178">
        <f>J368/RES_summary!J$21</f>
        <v>0.33180495327236997</v>
      </c>
      <c r="K422" s="178">
        <f>K368/RES_summary!K$21</f>
        <v>0.62649402478438188</v>
      </c>
      <c r="L422" s="178">
        <f>L368/RES_summary!L$21</f>
        <v>0.643441722530532</v>
      </c>
      <c r="M422" s="178">
        <f>M368/RES_summary!M$21</f>
        <v>1.2443561861877777</v>
      </c>
      <c r="N422" s="178">
        <f>N368/RES_summary!N$21</f>
        <v>1.2802194096965243</v>
      </c>
      <c r="O422" s="178">
        <f>O368/RES_summary!O$21</f>
        <v>1.1055499601289362</v>
      </c>
      <c r="P422" s="178">
        <f>P368/RES_summary!P$21</f>
        <v>1.0875336135165734</v>
      </c>
      <c r="Q422" s="178">
        <f>Q368/RES_summary!Q$21</f>
        <v>1.4232891992819736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0.25794942860383141</v>
      </c>
      <c r="E423" s="177">
        <f>E369/RES_summary!E$21</f>
        <v>0.17324987040896164</v>
      </c>
      <c r="F423" s="177">
        <f>F369/RES_summary!F$21</f>
        <v>0.17223024084451605</v>
      </c>
      <c r="G423" s="177">
        <f>G369/RES_summary!G$21</f>
        <v>0.21182772813073067</v>
      </c>
      <c r="H423" s="177">
        <f>H369/RES_summary!H$21</f>
        <v>0.13816209093100046</v>
      </c>
      <c r="I423" s="177">
        <f>I369/RES_summary!I$21</f>
        <v>0.22384716078486228</v>
      </c>
      <c r="J423" s="177">
        <f>J369/RES_summary!J$21</f>
        <v>0.33180495327236997</v>
      </c>
      <c r="K423" s="177">
        <f>K369/RES_summary!K$21</f>
        <v>0.62649402478438188</v>
      </c>
      <c r="L423" s="177">
        <f>L369/RES_summary!L$21</f>
        <v>0.643441722530532</v>
      </c>
      <c r="M423" s="177">
        <f>M369/RES_summary!M$21</f>
        <v>1.2443561861877777</v>
      </c>
      <c r="N423" s="177">
        <f>N369/RES_summary!N$21</f>
        <v>1.2802194096965243</v>
      </c>
      <c r="O423" s="177">
        <f>O369/RES_summary!O$21</f>
        <v>1.1055499601289362</v>
      </c>
      <c r="P423" s="177">
        <f>P369/RES_summary!P$21</f>
        <v>1.0875336135165734</v>
      </c>
      <c r="Q423" s="177">
        <f>Q369/RES_summary!Q$21</f>
        <v>1.4232891992819736</v>
      </c>
    </row>
    <row r="424" spans="1:17" ht="12" customHeight="1" x14ac:dyDescent="0.25">
      <c r="A424" s="158" t="s">
        <v>63</v>
      </c>
      <c r="B424" s="157"/>
      <c r="C424" s="178">
        <f>C370/RES_summary!C$21</f>
        <v>0</v>
      </c>
      <c r="D424" s="178">
        <f>D370/RES_summary!D$21</f>
        <v>20.047949994058197</v>
      </c>
      <c r="E424" s="178">
        <f>E370/RES_summary!E$21</f>
        <v>20.014386459563372</v>
      </c>
      <c r="F424" s="178">
        <f>F370/RES_summary!F$21</f>
        <v>19.438699238565743</v>
      </c>
      <c r="G424" s="178">
        <f>G370/RES_summary!G$21</f>
        <v>19.35928152338867</v>
      </c>
      <c r="H424" s="178">
        <f>H370/RES_summary!H$21</f>
        <v>19.697880298298816</v>
      </c>
      <c r="I424" s="178">
        <f>I370/RES_summary!I$21</f>
        <v>19.82228773286073</v>
      </c>
      <c r="J424" s="178">
        <f>J370/RES_summary!J$21</f>
        <v>20.397598902886333</v>
      </c>
      <c r="K424" s="178">
        <f>K370/RES_summary!K$21</f>
        <v>20.811799424662709</v>
      </c>
      <c r="L424" s="178">
        <f>L370/RES_summary!L$21</f>
        <v>21.603831915478597</v>
      </c>
      <c r="M424" s="178">
        <f>M370/RES_summary!M$21</f>
        <v>22.53376204739758</v>
      </c>
      <c r="N424" s="178">
        <f>N370/RES_summary!N$21</f>
        <v>24.273345707070614</v>
      </c>
      <c r="O424" s="178">
        <f>O370/RES_summary!O$21</f>
        <v>23.22770660982971</v>
      </c>
      <c r="P424" s="178">
        <f>P370/RES_summary!P$21</f>
        <v>22.938664401449429</v>
      </c>
      <c r="Q424" s="178">
        <f>Q370/RES_summary!Q$21</f>
        <v>23.215632307955147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0</v>
      </c>
      <c r="D429" s="180">
        <f>D375/RES_summary!D$21</f>
        <v>20.181666070157522</v>
      </c>
      <c r="E429" s="180">
        <f>E375/RES_summary!E$21</f>
        <v>20.128608633043019</v>
      </c>
      <c r="F429" s="180">
        <f>F375/RES_summary!F$21</f>
        <v>19.541720652347738</v>
      </c>
      <c r="G429" s="180">
        <f>G375/RES_summary!G$21</f>
        <v>19.405527059644204</v>
      </c>
      <c r="H429" s="180">
        <f>H375/RES_summary!H$21</f>
        <v>19.747628603160628</v>
      </c>
      <c r="I429" s="180">
        <f>I375/RES_summary!I$21</f>
        <v>19.88281870229995</v>
      </c>
      <c r="J429" s="180">
        <f>J375/RES_summary!J$21</f>
        <v>20.482296797972879</v>
      </c>
      <c r="K429" s="180">
        <f>K375/RES_summary!K$21</f>
        <v>21.019603793184544</v>
      </c>
      <c r="L429" s="180">
        <f>L375/RES_summary!L$21</f>
        <v>21.728087567339855</v>
      </c>
      <c r="M429" s="180">
        <f>M375/RES_summary!M$21</f>
        <v>22.706506514928389</v>
      </c>
      <c r="N429" s="180">
        <f>N375/RES_summary!N$21</f>
        <v>24.43712476303515</v>
      </c>
      <c r="O429" s="180">
        <f>O375/RES_summary!O$21</f>
        <v>23.399617843355447</v>
      </c>
      <c r="P429" s="180">
        <f>P375/RES_summary!P$21</f>
        <v>23.091388330148575</v>
      </c>
      <c r="Q429" s="180">
        <f>Q375/RES_summary!Q$21</f>
        <v>23.369746779964547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18.796915959520671</v>
      </c>
      <c r="E430" s="179">
        <f>E376/RES_summary!E$21</f>
        <v>18.72405816649934</v>
      </c>
      <c r="F430" s="179">
        <f>F376/RES_summary!F$21</f>
        <v>18.25409453576275</v>
      </c>
      <c r="G430" s="179">
        <f>G376/RES_summary!G$21</f>
        <v>18.127438319628681</v>
      </c>
      <c r="H430" s="179">
        <f>H376/RES_summary!H$21</f>
        <v>18.402193787966716</v>
      </c>
      <c r="I430" s="179">
        <f>I376/RES_summary!I$21</f>
        <v>18.404471624101131</v>
      </c>
      <c r="J430" s="179">
        <f>J376/RES_summary!J$21</f>
        <v>18.713344621850624</v>
      </c>
      <c r="K430" s="179">
        <f>K376/RES_summary!K$21</f>
        <v>19.052498784924097</v>
      </c>
      <c r="L430" s="179">
        <f>L376/RES_summary!L$21</f>
        <v>19.492015195196853</v>
      </c>
      <c r="M430" s="179">
        <f>M376/RES_summary!M$21</f>
        <v>20.025906609971827</v>
      </c>
      <c r="N430" s="179">
        <f>N376/RES_summary!N$21</f>
        <v>21.124875280377999</v>
      </c>
      <c r="O430" s="179">
        <f>O376/RES_summary!O$21</f>
        <v>20.399680792066114</v>
      </c>
      <c r="P430" s="179">
        <f>P376/RES_summary!P$21</f>
        <v>20.17588964023734</v>
      </c>
      <c r="Q430" s="179">
        <f>Q376/RES_summary!Q$21</f>
        <v>20.343675481485249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13.13662380399925</v>
      </c>
      <c r="E431" s="177">
        <f>E377/RES_summary!E$21</f>
        <v>13.118204289096324</v>
      </c>
      <c r="F431" s="177">
        <f>F377/RES_summary!F$21</f>
        <v>12.744087039733335</v>
      </c>
      <c r="G431" s="177">
        <f>G377/RES_summary!G$21</f>
        <v>12.646808285118492</v>
      </c>
      <c r="H431" s="177">
        <f>H377/RES_summary!H$21</f>
        <v>12.864007957430463</v>
      </c>
      <c r="I431" s="177">
        <f>I377/RES_summary!I$21</f>
        <v>12.93531835540262</v>
      </c>
      <c r="J431" s="177">
        <f>J377/RES_summary!J$21</f>
        <v>13.303789851525044</v>
      </c>
      <c r="K431" s="177">
        <f>K377/RES_summary!K$21</f>
        <v>13.670267525180824</v>
      </c>
      <c r="L431" s="177">
        <f>L377/RES_summary!L$21</f>
        <v>14.12057350764033</v>
      </c>
      <c r="M431" s="177">
        <f>M377/RES_summary!M$21</f>
        <v>14.763243809979345</v>
      </c>
      <c r="N431" s="177">
        <f>N377/RES_summary!N$21</f>
        <v>15.887699130608826</v>
      </c>
      <c r="O431" s="177">
        <f>O377/RES_summary!O$21</f>
        <v>15.217565706049772</v>
      </c>
      <c r="P431" s="177">
        <f>P377/RES_summary!P$21</f>
        <v>15.019045951740793</v>
      </c>
      <c r="Q431" s="177">
        <f>Q377/RES_summary!Q$21</f>
        <v>15.199665899658935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5.6602921555214198</v>
      </c>
      <c r="E432" s="176">
        <f>E378/RES_summary!E$21</f>
        <v>5.6058538774030211</v>
      </c>
      <c r="F432" s="176">
        <f>F378/RES_summary!F$21</f>
        <v>5.5100074960294139</v>
      </c>
      <c r="G432" s="176">
        <f>G378/RES_summary!G$21</f>
        <v>5.4806300345101873</v>
      </c>
      <c r="H432" s="176">
        <f>H378/RES_summary!H$21</f>
        <v>5.5381858305362597</v>
      </c>
      <c r="I432" s="176">
        <f>I378/RES_summary!I$21</f>
        <v>5.4691532686985083</v>
      </c>
      <c r="J432" s="176">
        <f>J378/RES_summary!J$21</f>
        <v>5.4095547703255775</v>
      </c>
      <c r="K432" s="176">
        <f>K378/RES_summary!K$21</f>
        <v>5.3822312597432731</v>
      </c>
      <c r="L432" s="176">
        <f>L378/RES_summary!L$21</f>
        <v>5.3714416875565192</v>
      </c>
      <c r="M432" s="176">
        <f>M378/RES_summary!M$21</f>
        <v>5.2626627999924818</v>
      </c>
      <c r="N432" s="176">
        <f>N378/RES_summary!N$21</f>
        <v>5.237176149769172</v>
      </c>
      <c r="O432" s="176">
        <f>O378/RES_summary!O$21</f>
        <v>5.1821150860163421</v>
      </c>
      <c r="P432" s="176">
        <f>P378/RES_summary!P$21</f>
        <v>5.1568436884965463</v>
      </c>
      <c r="Q432" s="176">
        <f>Q378/RES_summary!Q$21</f>
        <v>5.1440095818263147</v>
      </c>
    </row>
    <row r="433" spans="1:17" ht="12" customHeight="1" x14ac:dyDescent="0.25">
      <c r="A433" s="158" t="s">
        <v>62</v>
      </c>
      <c r="B433" s="157"/>
      <c r="C433" s="178">
        <f>C379/RES_summary!C$21</f>
        <v>0</v>
      </c>
      <c r="D433" s="178">
        <f>D379/RES_summary!D$21</f>
        <v>6.5785991198364648</v>
      </c>
      <c r="E433" s="178">
        <f>E379/RES_summary!E$21</f>
        <v>6.6044382445868779</v>
      </c>
      <c r="F433" s="178">
        <f>F379/RES_summary!F$21</f>
        <v>6.4655644803444057</v>
      </c>
      <c r="G433" s="178">
        <f>G379/RES_summary!G$21</f>
        <v>6.4695548229320563</v>
      </c>
      <c r="H433" s="178">
        <f>H379/RES_summary!H$21</f>
        <v>6.5995612297466684</v>
      </c>
      <c r="I433" s="178">
        <f>I379/RES_summary!I$21</f>
        <v>6.9187923953885138</v>
      </c>
      <c r="J433" s="178">
        <f>J379/RES_summary!J$21</f>
        <v>6.9741693879945412</v>
      </c>
      <c r="K433" s="178">
        <f>K379/RES_summary!K$21</f>
        <v>7.161791015701148</v>
      </c>
      <c r="L433" s="178">
        <f>L379/RES_summary!L$21</f>
        <v>7.0398223569827909</v>
      </c>
      <c r="M433" s="178">
        <f>M379/RES_summary!M$21</f>
        <v>7.9278484516105179</v>
      </c>
      <c r="N433" s="178">
        <f>N379/RES_summary!N$21</f>
        <v>8.1411442286793605</v>
      </c>
      <c r="O433" s="178">
        <f>O379/RES_summary!O$21</f>
        <v>7.8773777823780931</v>
      </c>
      <c r="P433" s="178">
        <f>P379/RES_summary!P$21</f>
        <v>7.9590495058447681</v>
      </c>
      <c r="Q433" s="178">
        <f>Q379/RES_summary!Q$21</f>
        <v>7.6682018218749315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0</v>
      </c>
      <c r="D435" s="176">
        <f>D381/RES_summary!D$21</f>
        <v>6.5785991198364648</v>
      </c>
      <c r="E435" s="176">
        <f>E381/RES_summary!E$21</f>
        <v>6.6044382445868779</v>
      </c>
      <c r="F435" s="176">
        <f>F381/RES_summary!F$21</f>
        <v>6.4655644803444057</v>
      </c>
      <c r="G435" s="176">
        <f>G381/RES_summary!G$21</f>
        <v>6.4695548229320563</v>
      </c>
      <c r="H435" s="176">
        <f>H381/RES_summary!H$21</f>
        <v>6.5995612297466684</v>
      </c>
      <c r="I435" s="176">
        <f>I381/RES_summary!I$21</f>
        <v>6.9187923953885138</v>
      </c>
      <c r="J435" s="176">
        <f>J381/RES_summary!J$21</f>
        <v>6.9741693879945412</v>
      </c>
      <c r="K435" s="176">
        <f>K381/RES_summary!K$21</f>
        <v>7.161791015701148</v>
      </c>
      <c r="L435" s="176">
        <f>L381/RES_summary!L$21</f>
        <v>7.0398223569827909</v>
      </c>
      <c r="M435" s="176">
        <f>M381/RES_summary!M$21</f>
        <v>7.9278484516105179</v>
      </c>
      <c r="N435" s="176">
        <f>N381/RES_summary!N$21</f>
        <v>8.1411442286793605</v>
      </c>
      <c r="O435" s="176">
        <f>O381/RES_summary!O$21</f>
        <v>7.8773777823780931</v>
      </c>
      <c r="P435" s="176">
        <f>P381/RES_summary!P$21</f>
        <v>7.9590495058447681</v>
      </c>
      <c r="Q435" s="176">
        <f>Q381/RES_summary!Q$21</f>
        <v>7.6682018218749315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2018-07-16T15:44:25Z</dcterms:created>
  <dcterms:modified xsi:type="dcterms:W3CDTF">2018-07-16T15:44:25Z</dcterms:modified>
</cp:coreProperties>
</file>